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threadedComments/threadedComment11.xml" ContentType="application/vnd.ms-excel.threadedcomments+xml"/>
  <Override PartName="/xl/comments12.xml" ContentType="application/vnd.openxmlformats-officedocument.spreadsheetml.comments+xml"/>
  <Override PartName="/xl/threadedComments/threadedComment12.xml" ContentType="application/vnd.ms-excel.threadedcomments+xml"/>
  <Override PartName="/xl/comments13.xml" ContentType="application/vnd.openxmlformats-officedocument.spreadsheetml.comments+xml"/>
  <Override PartName="/xl/threadedComments/threadedComment13.xml" ContentType="application/vnd.ms-excel.threadedcomments+xml"/>
  <Override PartName="/xl/comments14.xml" ContentType="application/vnd.openxmlformats-officedocument.spreadsheetml.comments+xml"/>
  <Override PartName="/xl/threadedComments/threadedComment14.xml" ContentType="application/vnd.ms-excel.threadedcomments+xml"/>
  <Override PartName="/xl/comments15.xml" ContentType="application/vnd.openxmlformats-officedocument.spreadsheetml.comments+xml"/>
  <Override PartName="/xl/threadedComments/threadedComment15.xml" ContentType="application/vnd.ms-excel.threadedcomments+xml"/>
  <Override PartName="/xl/comments16.xml" ContentType="application/vnd.openxmlformats-officedocument.spreadsheetml.comments+xml"/>
  <Override PartName="/xl/threadedComments/threadedComment16.xml" ContentType="application/vnd.ms-excel.threadedcomments+xml"/>
  <Override PartName="/xl/comments17.xml" ContentType="application/vnd.openxmlformats-officedocument.spreadsheetml.comments+xml"/>
  <Override PartName="/xl/threadedComments/threadedComment17.xml" ContentType="application/vnd.ms-excel.threadedcomments+xml"/>
  <Override PartName="/xl/comments18.xml" ContentType="application/vnd.openxmlformats-officedocument.spreadsheetml.comments+xml"/>
  <Override PartName="/xl/threadedComments/threadedComment18.xml" ContentType="application/vnd.ms-excel.threadedcomments+xml"/>
  <Override PartName="/xl/comments19.xml" ContentType="application/vnd.openxmlformats-officedocument.spreadsheetml.comments+xml"/>
  <Override PartName="/xl/threadedComments/threadedComment19.xml" ContentType="application/vnd.ms-excel.threadedcomments+xml"/>
  <Override PartName="/xl/comments20.xml" ContentType="application/vnd.openxmlformats-officedocument.spreadsheetml.comments+xml"/>
  <Override PartName="/xl/threadedComments/threadedComment20.xml" ContentType="application/vnd.ms-excel.threadedcomments+xml"/>
  <Override PartName="/xl/comments21.xml" ContentType="application/vnd.openxmlformats-officedocument.spreadsheetml.comments+xml"/>
  <Override PartName="/xl/threadedComments/threadedComment21.xml" ContentType="application/vnd.ms-excel.threadedcomments+xml"/>
  <Override PartName="/xl/comments22.xml" ContentType="application/vnd.openxmlformats-officedocument.spreadsheetml.comments+xml"/>
  <Override PartName="/xl/threadedComments/threadedComment22.xml" ContentType="application/vnd.ms-excel.threadedcomments+xml"/>
  <Override PartName="/xl/comments23.xml" ContentType="application/vnd.openxmlformats-officedocument.spreadsheetml.comments+xml"/>
  <Override PartName="/xl/threadedComments/threadedComment23.xml" ContentType="application/vnd.ms-excel.threaded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dgprd-my.sharepoint.com/personal/gberas_digepres_gob_do/Documents/Documentos/02. Diseño y rediseño de PoR/Diseño - Rediseño PoR PGE 2025/Alfabetización inicial/"/>
    </mc:Choice>
  </mc:AlternateContent>
  <xr:revisionPtr revIDLastSave="8507" documentId="8_{5D5B1DA7-F84E-4D34-A359-1C2E2AA0A8A6}" xr6:coauthVersionLast="47" xr6:coauthVersionMax="47" xr10:uidLastSave="{7910B365-7252-45C7-BBD8-D1C9735A0AE5}"/>
  <bookViews>
    <workbookView xWindow="28680" yWindow="-120" windowWidth="29040" windowHeight="15720" tabRatio="889" firstSheet="14" activeTab="19" xr2:uid="{1AE9CBCB-E141-45B5-A7B5-DF066AA65932}"/>
  </bookViews>
  <sheets>
    <sheet name="01. CI" sheetId="2" r:id="rId1"/>
    <sheet name="02. MC" sheetId="3" r:id="rId2"/>
    <sheet name="03. ME" sheetId="4" r:id="rId3"/>
    <sheet name="04. CCC" sheetId="5" r:id="rId4"/>
    <sheet name="05. MP" sheetId="6" r:id="rId5"/>
    <sheet name="06. Selec_interv" sheetId="7" r:id="rId6"/>
    <sheet name="07. Oferta_pub" sheetId="8" r:id="rId7"/>
    <sheet name="08. Res" sheetId="10" r:id="rId8"/>
    <sheet name="09. Ficha_tec_ind LE" sheetId="11" r:id="rId9"/>
    <sheet name="09. Ficha_tec_ind MAT" sheetId="41" r:id="rId10"/>
    <sheet name="09. Ficha_tec_ind LE_2do" sheetId="51" r:id="rId11"/>
    <sheet name="09. Ficha_tec_ind MAT_2do" sheetId="53" r:id="rId12"/>
    <sheet name="10. Metas_plur_res" sheetId="12" r:id="rId13"/>
    <sheet name="11. Eleg_sel_ben" sheetId="14" r:id="rId14"/>
    <sheet name="12. Prod" sheetId="15" r:id="rId15"/>
    <sheet name="13. Ficha_tec_prod Docentes" sheetId="16" r:id="rId16"/>
    <sheet name="13. Ficha_tec_prod LE" sheetId="38" r:id="rId17"/>
    <sheet name="13. Ficha_tec_prod MAT" sheetId="48" r:id="rId18"/>
    <sheet name="14. Metas_plur_prod" sheetId="17" r:id="rId19"/>
    <sheet name="15. ML" sheetId="20" r:id="rId20"/>
    <sheet name="16. Est_prog - MINERD" sheetId="54" r:id="rId21"/>
    <sheet name="16. Est_prog - INAFOCAM" sheetId="45" r:id="rId22"/>
    <sheet name="17. Ficha_prod MINERD LE" sheetId="30" r:id="rId23"/>
    <sheet name="17. Ficha_prod MINERD MAT" sheetId="49" r:id="rId24"/>
    <sheet name="17. Ficha_prod - INAFOCAM" sheetId="46" r:id="rId25"/>
    <sheet name="18. Costeo MINERD" sheetId="56" r:id="rId26"/>
    <sheet name="18. Costeo INAFOCAM" sheetId="43" r:id="rId27"/>
    <sheet name="19. Analisis_cost" sheetId="31" r:id="rId28"/>
    <sheet name="20. Seg" sheetId="32" r:id="rId29"/>
    <sheet name="21. Transp" sheetId="33" r:id="rId30"/>
    <sheet name="22. Mod_ges" sheetId="34" r:id="rId31"/>
    <sheet name="Conf." sheetId="19" r:id="rId32"/>
    <sheet name="23. Narrativa" sheetId="35" r:id="rId33"/>
  </sheets>
  <definedNames>
    <definedName name="_xlnm._FilterDatabase" localSheetId="26" hidden="1">'18. Costeo INAFOCAM'!$A$9:$O$153</definedName>
    <definedName name="_xlnm._FilterDatabase" localSheetId="25" hidden="1">'18. Costeo MINERD'!$A$9:$O$447</definedName>
    <definedName name="_xlnm.Print_Area" localSheetId="8">'09. Ficha_tec_ind LE'!$A$1:$G$52</definedName>
    <definedName name="_xlnm.Print_Area" localSheetId="10">'09. Ficha_tec_ind LE_2do'!$A$1:$G$52</definedName>
    <definedName name="_xlnm.Print_Area" localSheetId="9">'09. Ficha_tec_ind MAT'!$A$1:$G$52</definedName>
    <definedName name="_xlnm.Print_Area" localSheetId="11">'09. Ficha_tec_ind MAT_2do'!$A$1:$G$52</definedName>
    <definedName name="_xlnm.Print_Area" localSheetId="15">'13. Ficha_tec_prod Docentes'!$A$1:$G$56</definedName>
    <definedName name="_xlnm.Print_Area" localSheetId="16">'13. Ficha_tec_prod LE'!$A$1:$G$56</definedName>
    <definedName name="_xlnm.Print_Area" localSheetId="17">'13. Ficha_tec_prod MAT'!$A$1:$G$56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28" i="56" l="1"/>
  <c r="M328" i="56" s="1"/>
  <c r="K222" i="56"/>
  <c r="M222" i="56" s="1"/>
  <c r="K223" i="56"/>
  <c r="M223" i="56" s="1"/>
  <c r="K117" i="56"/>
  <c r="M117" i="56" s="1"/>
  <c r="K11" i="56"/>
  <c r="M11" i="56" s="1"/>
  <c r="I5" i="43"/>
  <c r="J5" i="43"/>
  <c r="K5" i="43"/>
  <c r="H5" i="43"/>
  <c r="C6" i="17"/>
  <c r="K329" i="56"/>
  <c r="M329" i="56" s="1"/>
  <c r="K433" i="56"/>
  <c r="M433" i="56" s="1"/>
  <c r="K432" i="56"/>
  <c r="M432" i="56" s="1"/>
  <c r="K431" i="56"/>
  <c r="M431" i="56" s="1"/>
  <c r="K430" i="56"/>
  <c r="M430" i="56" s="1"/>
  <c r="K429" i="56"/>
  <c r="M429" i="56" s="1"/>
  <c r="K428" i="56"/>
  <c r="M428" i="56" s="1"/>
  <c r="K427" i="56"/>
  <c r="M427" i="56" s="1"/>
  <c r="K426" i="56"/>
  <c r="M426" i="56" s="1"/>
  <c r="K425" i="56"/>
  <c r="M425" i="56" s="1"/>
  <c r="K424" i="56"/>
  <c r="M424" i="56" s="1"/>
  <c r="K423" i="56"/>
  <c r="M423" i="56" s="1"/>
  <c r="K422" i="56"/>
  <c r="M422" i="56" s="1"/>
  <c r="K421" i="56"/>
  <c r="M421" i="56" s="1"/>
  <c r="K420" i="56"/>
  <c r="M420" i="56" s="1"/>
  <c r="K419" i="56"/>
  <c r="M419" i="56" s="1"/>
  <c r="K418" i="56"/>
  <c r="M418" i="56" s="1"/>
  <c r="K417" i="56"/>
  <c r="M417" i="56" s="1"/>
  <c r="K416" i="56"/>
  <c r="M416" i="56" s="1"/>
  <c r="K415" i="56"/>
  <c r="M415" i="56" s="1"/>
  <c r="K414" i="56"/>
  <c r="M414" i="56" s="1"/>
  <c r="K413" i="56"/>
  <c r="M413" i="56" s="1"/>
  <c r="K412" i="56"/>
  <c r="M412" i="56" s="1"/>
  <c r="K411" i="56"/>
  <c r="M411" i="56" s="1"/>
  <c r="K410" i="56"/>
  <c r="M410" i="56" s="1"/>
  <c r="K409" i="56"/>
  <c r="M409" i="56" s="1"/>
  <c r="K408" i="56"/>
  <c r="M408" i="56" s="1"/>
  <c r="K407" i="56"/>
  <c r="M407" i="56" s="1"/>
  <c r="K406" i="56"/>
  <c r="M406" i="56" s="1"/>
  <c r="K405" i="56"/>
  <c r="M405" i="56" s="1"/>
  <c r="K404" i="56"/>
  <c r="M404" i="56" s="1"/>
  <c r="K403" i="56"/>
  <c r="M403" i="56" s="1"/>
  <c r="K402" i="56"/>
  <c r="M402" i="56" s="1"/>
  <c r="K401" i="56"/>
  <c r="M401" i="56" s="1"/>
  <c r="K400" i="56"/>
  <c r="M400" i="56" s="1"/>
  <c r="K399" i="56"/>
  <c r="M399" i="56" s="1"/>
  <c r="K398" i="56"/>
  <c r="M398" i="56" s="1"/>
  <c r="K397" i="56"/>
  <c r="M397" i="56" s="1"/>
  <c r="K396" i="56"/>
  <c r="M396" i="56" s="1"/>
  <c r="K395" i="56"/>
  <c r="M395" i="56" s="1"/>
  <c r="K394" i="56"/>
  <c r="M394" i="56" s="1"/>
  <c r="K393" i="56"/>
  <c r="M393" i="56" s="1"/>
  <c r="K392" i="56"/>
  <c r="M392" i="56" s="1"/>
  <c r="K391" i="56"/>
  <c r="M391" i="56" s="1"/>
  <c r="K390" i="56"/>
  <c r="M390" i="56" s="1"/>
  <c r="K389" i="56"/>
  <c r="M389" i="56" s="1"/>
  <c r="K388" i="56"/>
  <c r="M388" i="56" s="1"/>
  <c r="K387" i="56"/>
  <c r="M387" i="56" s="1"/>
  <c r="K386" i="56"/>
  <c r="M386" i="56" s="1"/>
  <c r="K385" i="56"/>
  <c r="M385" i="56" s="1"/>
  <c r="K384" i="56"/>
  <c r="M384" i="56" s="1"/>
  <c r="K383" i="56"/>
  <c r="M383" i="56" s="1"/>
  <c r="K382" i="56"/>
  <c r="M382" i="56" s="1"/>
  <c r="K381" i="56"/>
  <c r="M381" i="56" s="1"/>
  <c r="K380" i="56"/>
  <c r="M380" i="56" s="1"/>
  <c r="K379" i="56"/>
  <c r="M379" i="56" s="1"/>
  <c r="K378" i="56"/>
  <c r="M378" i="56" s="1"/>
  <c r="K377" i="56"/>
  <c r="M377" i="56" s="1"/>
  <c r="K376" i="56"/>
  <c r="M376" i="56" s="1"/>
  <c r="K375" i="56"/>
  <c r="M375" i="56" s="1"/>
  <c r="K374" i="56"/>
  <c r="M374" i="56" s="1"/>
  <c r="K373" i="56"/>
  <c r="M373" i="56" s="1"/>
  <c r="K372" i="56"/>
  <c r="M372" i="56" s="1"/>
  <c r="K371" i="56"/>
  <c r="M371" i="56" s="1"/>
  <c r="K370" i="56"/>
  <c r="M370" i="56" s="1"/>
  <c r="K369" i="56"/>
  <c r="M369" i="56" s="1"/>
  <c r="K368" i="56"/>
  <c r="M368" i="56" s="1"/>
  <c r="K367" i="56"/>
  <c r="M367" i="56" s="1"/>
  <c r="K366" i="56"/>
  <c r="M366" i="56" s="1"/>
  <c r="K365" i="56"/>
  <c r="M365" i="56" s="1"/>
  <c r="K364" i="56"/>
  <c r="M364" i="56" s="1"/>
  <c r="K363" i="56"/>
  <c r="M363" i="56" s="1"/>
  <c r="K362" i="56"/>
  <c r="M362" i="56" s="1"/>
  <c r="K361" i="56"/>
  <c r="M361" i="56" s="1"/>
  <c r="K360" i="56"/>
  <c r="M360" i="56" s="1"/>
  <c r="K359" i="56"/>
  <c r="M359" i="56" s="1"/>
  <c r="K358" i="56"/>
  <c r="M358" i="56" s="1"/>
  <c r="K357" i="56"/>
  <c r="M357" i="56" s="1"/>
  <c r="K356" i="56"/>
  <c r="M356" i="56" s="1"/>
  <c r="K355" i="56"/>
  <c r="M355" i="56" s="1"/>
  <c r="K354" i="56"/>
  <c r="M354" i="56" s="1"/>
  <c r="K353" i="56"/>
  <c r="M353" i="56" s="1"/>
  <c r="K352" i="56"/>
  <c r="M352" i="56" s="1"/>
  <c r="K351" i="56"/>
  <c r="M351" i="56" s="1"/>
  <c r="K350" i="56"/>
  <c r="M350" i="56" s="1"/>
  <c r="K349" i="56"/>
  <c r="M349" i="56" s="1"/>
  <c r="K348" i="56"/>
  <c r="M348" i="56" s="1"/>
  <c r="K347" i="56"/>
  <c r="M347" i="56" s="1"/>
  <c r="K346" i="56"/>
  <c r="M346" i="56" s="1"/>
  <c r="K345" i="56"/>
  <c r="M345" i="56" s="1"/>
  <c r="K344" i="56"/>
  <c r="M344" i="56" s="1"/>
  <c r="K343" i="56"/>
  <c r="M343" i="56" s="1"/>
  <c r="K342" i="56"/>
  <c r="M342" i="56" s="1"/>
  <c r="K341" i="56"/>
  <c r="M341" i="56" s="1"/>
  <c r="K340" i="56"/>
  <c r="M340" i="56" s="1"/>
  <c r="K339" i="56"/>
  <c r="M339" i="56" s="1"/>
  <c r="K338" i="56"/>
  <c r="M338" i="56" s="1"/>
  <c r="K337" i="56"/>
  <c r="M337" i="56" s="1"/>
  <c r="K336" i="56"/>
  <c r="M336" i="56" s="1"/>
  <c r="K335" i="56"/>
  <c r="M335" i="56" s="1"/>
  <c r="K334" i="56"/>
  <c r="M334" i="56" s="1"/>
  <c r="K333" i="56"/>
  <c r="M333" i="56" s="1"/>
  <c r="K332" i="56"/>
  <c r="M332" i="56" s="1"/>
  <c r="K331" i="56"/>
  <c r="M331" i="56" s="1"/>
  <c r="K330" i="56"/>
  <c r="M330" i="56" s="1"/>
  <c r="K327" i="56"/>
  <c r="M327" i="56" s="1"/>
  <c r="K326" i="56"/>
  <c r="M326" i="56" s="1"/>
  <c r="K325" i="56"/>
  <c r="M325" i="56" s="1"/>
  <c r="K324" i="56"/>
  <c r="M324" i="56" s="1"/>
  <c r="K323" i="56"/>
  <c r="M323" i="56" s="1"/>
  <c r="K322" i="56"/>
  <c r="M322" i="56" s="1"/>
  <c r="K321" i="56"/>
  <c r="M321" i="56" s="1"/>
  <c r="K320" i="56"/>
  <c r="M320" i="56" s="1"/>
  <c r="K319" i="56"/>
  <c r="M319" i="56" s="1"/>
  <c r="K318" i="56"/>
  <c r="M318" i="56" s="1"/>
  <c r="K317" i="56"/>
  <c r="M317" i="56" s="1"/>
  <c r="K316" i="56"/>
  <c r="M316" i="56" s="1"/>
  <c r="K315" i="56"/>
  <c r="M315" i="56" s="1"/>
  <c r="K314" i="56"/>
  <c r="M314" i="56" s="1"/>
  <c r="K313" i="56"/>
  <c r="M313" i="56" s="1"/>
  <c r="K312" i="56"/>
  <c r="M312" i="56" s="1"/>
  <c r="K311" i="56"/>
  <c r="M311" i="56" s="1"/>
  <c r="K310" i="56"/>
  <c r="M310" i="56" s="1"/>
  <c r="K309" i="56"/>
  <c r="M309" i="56" s="1"/>
  <c r="K308" i="56"/>
  <c r="M308" i="56" s="1"/>
  <c r="K307" i="56"/>
  <c r="M307" i="56" s="1"/>
  <c r="K306" i="56"/>
  <c r="M306" i="56" s="1"/>
  <c r="K305" i="56"/>
  <c r="M305" i="56" s="1"/>
  <c r="K304" i="56"/>
  <c r="M304" i="56" s="1"/>
  <c r="K303" i="56"/>
  <c r="M303" i="56" s="1"/>
  <c r="K302" i="56"/>
  <c r="M302" i="56" s="1"/>
  <c r="K301" i="56"/>
  <c r="M301" i="56" s="1"/>
  <c r="K300" i="56"/>
  <c r="M300" i="56" s="1"/>
  <c r="K299" i="56"/>
  <c r="M299" i="56" s="1"/>
  <c r="K298" i="56"/>
  <c r="M298" i="56" s="1"/>
  <c r="K297" i="56"/>
  <c r="M297" i="56" s="1"/>
  <c r="K296" i="56"/>
  <c r="M296" i="56" s="1"/>
  <c r="K295" i="56"/>
  <c r="M295" i="56" s="1"/>
  <c r="K294" i="56"/>
  <c r="M294" i="56" s="1"/>
  <c r="K293" i="56"/>
  <c r="M293" i="56" s="1"/>
  <c r="K292" i="56"/>
  <c r="M292" i="56" s="1"/>
  <c r="K291" i="56"/>
  <c r="M291" i="56" s="1"/>
  <c r="K290" i="56"/>
  <c r="M290" i="56" s="1"/>
  <c r="K289" i="56"/>
  <c r="M289" i="56" s="1"/>
  <c r="K288" i="56"/>
  <c r="M288" i="56" s="1"/>
  <c r="K287" i="56"/>
  <c r="M287" i="56" s="1"/>
  <c r="K286" i="56"/>
  <c r="M286" i="56" s="1"/>
  <c r="K285" i="56"/>
  <c r="M285" i="56" s="1"/>
  <c r="K284" i="56"/>
  <c r="M284" i="56" s="1"/>
  <c r="K283" i="56"/>
  <c r="M283" i="56" s="1"/>
  <c r="K282" i="56"/>
  <c r="M282" i="56" s="1"/>
  <c r="K281" i="56"/>
  <c r="M281" i="56" s="1"/>
  <c r="K280" i="56"/>
  <c r="M280" i="56" s="1"/>
  <c r="K279" i="56"/>
  <c r="M279" i="56" s="1"/>
  <c r="K278" i="56"/>
  <c r="M278" i="56" s="1"/>
  <c r="K277" i="56"/>
  <c r="M277" i="56" s="1"/>
  <c r="K276" i="56"/>
  <c r="M276" i="56" s="1"/>
  <c r="K275" i="56"/>
  <c r="M275" i="56" s="1"/>
  <c r="K274" i="56"/>
  <c r="M274" i="56" s="1"/>
  <c r="K273" i="56"/>
  <c r="M273" i="56" s="1"/>
  <c r="K272" i="56"/>
  <c r="M272" i="56" s="1"/>
  <c r="K271" i="56"/>
  <c r="M271" i="56" s="1"/>
  <c r="K270" i="56"/>
  <c r="M270" i="56" s="1"/>
  <c r="K269" i="56"/>
  <c r="M269" i="56" s="1"/>
  <c r="K268" i="56"/>
  <c r="M268" i="56" s="1"/>
  <c r="K267" i="56"/>
  <c r="M267" i="56" s="1"/>
  <c r="K266" i="56"/>
  <c r="M266" i="56" s="1"/>
  <c r="K265" i="56"/>
  <c r="M265" i="56" s="1"/>
  <c r="K264" i="56"/>
  <c r="M264" i="56" s="1"/>
  <c r="K263" i="56"/>
  <c r="M263" i="56" s="1"/>
  <c r="K262" i="56"/>
  <c r="M262" i="56" s="1"/>
  <c r="K261" i="56"/>
  <c r="M261" i="56" s="1"/>
  <c r="K260" i="56"/>
  <c r="M260" i="56" s="1"/>
  <c r="K259" i="56"/>
  <c r="M259" i="56" s="1"/>
  <c r="K258" i="56"/>
  <c r="M258" i="56" s="1"/>
  <c r="K257" i="56"/>
  <c r="M257" i="56" s="1"/>
  <c r="K256" i="56"/>
  <c r="M256" i="56" s="1"/>
  <c r="K255" i="56"/>
  <c r="M255" i="56" s="1"/>
  <c r="K254" i="56"/>
  <c r="M254" i="56" s="1"/>
  <c r="K253" i="56"/>
  <c r="M253" i="56" s="1"/>
  <c r="K252" i="56"/>
  <c r="M252" i="56" s="1"/>
  <c r="K251" i="56"/>
  <c r="M251" i="56" s="1"/>
  <c r="K250" i="56"/>
  <c r="M250" i="56" s="1"/>
  <c r="K249" i="56"/>
  <c r="M249" i="56" s="1"/>
  <c r="K248" i="56"/>
  <c r="M248" i="56" s="1"/>
  <c r="K247" i="56"/>
  <c r="M247" i="56" s="1"/>
  <c r="K246" i="56"/>
  <c r="M246" i="56" s="1"/>
  <c r="K245" i="56"/>
  <c r="M245" i="56" s="1"/>
  <c r="K244" i="56"/>
  <c r="M244" i="56" s="1"/>
  <c r="K243" i="56"/>
  <c r="M243" i="56" s="1"/>
  <c r="K242" i="56"/>
  <c r="M242" i="56" s="1"/>
  <c r="K241" i="56"/>
  <c r="M241" i="56" s="1"/>
  <c r="K240" i="56"/>
  <c r="M240" i="56" s="1"/>
  <c r="K239" i="56"/>
  <c r="M239" i="56" s="1"/>
  <c r="K238" i="56"/>
  <c r="M238" i="56" s="1"/>
  <c r="K237" i="56"/>
  <c r="M237" i="56" s="1"/>
  <c r="K236" i="56"/>
  <c r="M236" i="56" s="1"/>
  <c r="K235" i="56"/>
  <c r="M235" i="56" s="1"/>
  <c r="K234" i="56"/>
  <c r="M234" i="56" s="1"/>
  <c r="K233" i="56"/>
  <c r="M233" i="56" s="1"/>
  <c r="K232" i="56"/>
  <c r="M232" i="56" s="1"/>
  <c r="K231" i="56"/>
  <c r="M231" i="56" s="1"/>
  <c r="K230" i="56"/>
  <c r="M230" i="56" s="1"/>
  <c r="K229" i="56"/>
  <c r="M229" i="56" s="1"/>
  <c r="K228" i="56"/>
  <c r="M228" i="56" s="1"/>
  <c r="K227" i="56"/>
  <c r="M227" i="56" s="1"/>
  <c r="K226" i="56"/>
  <c r="M226" i="56" s="1"/>
  <c r="K225" i="56"/>
  <c r="M225" i="56" s="1"/>
  <c r="K224" i="56"/>
  <c r="M224" i="56" s="1"/>
  <c r="K221" i="56"/>
  <c r="M221" i="56" s="1"/>
  <c r="K220" i="56"/>
  <c r="M220" i="56" s="1"/>
  <c r="K219" i="56"/>
  <c r="M219" i="56" s="1"/>
  <c r="K218" i="56"/>
  <c r="M218" i="56" s="1"/>
  <c r="K217" i="56"/>
  <c r="M217" i="56" s="1"/>
  <c r="K216" i="56"/>
  <c r="M216" i="56" s="1"/>
  <c r="K215" i="56"/>
  <c r="M215" i="56" s="1"/>
  <c r="K214" i="56"/>
  <c r="M214" i="56" s="1"/>
  <c r="K213" i="56"/>
  <c r="M213" i="56" s="1"/>
  <c r="K212" i="56"/>
  <c r="M212" i="56" s="1"/>
  <c r="K211" i="56"/>
  <c r="M211" i="56" s="1"/>
  <c r="K210" i="56"/>
  <c r="M210" i="56" s="1"/>
  <c r="K209" i="56"/>
  <c r="M209" i="56" s="1"/>
  <c r="K208" i="56"/>
  <c r="M208" i="56" s="1"/>
  <c r="K207" i="56"/>
  <c r="M207" i="56" s="1"/>
  <c r="K206" i="56"/>
  <c r="M206" i="56" s="1"/>
  <c r="K205" i="56"/>
  <c r="M205" i="56" s="1"/>
  <c r="K204" i="56"/>
  <c r="M204" i="56" s="1"/>
  <c r="K203" i="56"/>
  <c r="M203" i="56" s="1"/>
  <c r="K202" i="56"/>
  <c r="M202" i="56" s="1"/>
  <c r="K201" i="56"/>
  <c r="M201" i="56" s="1"/>
  <c r="K200" i="56"/>
  <c r="M200" i="56" s="1"/>
  <c r="K199" i="56"/>
  <c r="M199" i="56" s="1"/>
  <c r="K198" i="56"/>
  <c r="M198" i="56" s="1"/>
  <c r="K197" i="56"/>
  <c r="M197" i="56" s="1"/>
  <c r="K196" i="56"/>
  <c r="M196" i="56" s="1"/>
  <c r="K195" i="56"/>
  <c r="M195" i="56" s="1"/>
  <c r="K194" i="56"/>
  <c r="M194" i="56" s="1"/>
  <c r="K193" i="56"/>
  <c r="M193" i="56" s="1"/>
  <c r="K192" i="56"/>
  <c r="M192" i="56" s="1"/>
  <c r="K191" i="56"/>
  <c r="M191" i="56" s="1"/>
  <c r="K190" i="56"/>
  <c r="M190" i="56" s="1"/>
  <c r="K189" i="56"/>
  <c r="M189" i="56" s="1"/>
  <c r="K188" i="56"/>
  <c r="M188" i="56" s="1"/>
  <c r="K187" i="56"/>
  <c r="M187" i="56" s="1"/>
  <c r="K186" i="56"/>
  <c r="M186" i="56" s="1"/>
  <c r="K185" i="56"/>
  <c r="M185" i="56" s="1"/>
  <c r="K184" i="56"/>
  <c r="M184" i="56" s="1"/>
  <c r="K183" i="56"/>
  <c r="M183" i="56" s="1"/>
  <c r="K182" i="56"/>
  <c r="M182" i="56" s="1"/>
  <c r="K181" i="56"/>
  <c r="M181" i="56" s="1"/>
  <c r="K180" i="56"/>
  <c r="M180" i="56" s="1"/>
  <c r="K179" i="56"/>
  <c r="M179" i="56" s="1"/>
  <c r="K178" i="56"/>
  <c r="M178" i="56" s="1"/>
  <c r="K177" i="56"/>
  <c r="M177" i="56" s="1"/>
  <c r="K176" i="56"/>
  <c r="M176" i="56" s="1"/>
  <c r="K175" i="56"/>
  <c r="M175" i="56" s="1"/>
  <c r="K174" i="56"/>
  <c r="M174" i="56" s="1"/>
  <c r="K173" i="56"/>
  <c r="M173" i="56" s="1"/>
  <c r="K172" i="56"/>
  <c r="M172" i="56" s="1"/>
  <c r="K171" i="56"/>
  <c r="M171" i="56" s="1"/>
  <c r="K170" i="56"/>
  <c r="M170" i="56" s="1"/>
  <c r="K169" i="56"/>
  <c r="M169" i="56" s="1"/>
  <c r="K168" i="56"/>
  <c r="M168" i="56" s="1"/>
  <c r="K167" i="56"/>
  <c r="M167" i="56" s="1"/>
  <c r="K166" i="56"/>
  <c r="M166" i="56" s="1"/>
  <c r="K165" i="56"/>
  <c r="M165" i="56" s="1"/>
  <c r="K164" i="56"/>
  <c r="M164" i="56" s="1"/>
  <c r="K163" i="56"/>
  <c r="M163" i="56" s="1"/>
  <c r="K162" i="56"/>
  <c r="M162" i="56" s="1"/>
  <c r="K161" i="56"/>
  <c r="M161" i="56" s="1"/>
  <c r="K160" i="56"/>
  <c r="M160" i="56" s="1"/>
  <c r="K159" i="56"/>
  <c r="M159" i="56" s="1"/>
  <c r="K158" i="56"/>
  <c r="M158" i="56" s="1"/>
  <c r="K157" i="56"/>
  <c r="M157" i="56" s="1"/>
  <c r="K156" i="56"/>
  <c r="M156" i="56" s="1"/>
  <c r="K155" i="56"/>
  <c r="M155" i="56" s="1"/>
  <c r="K154" i="56"/>
  <c r="M154" i="56" s="1"/>
  <c r="K153" i="56"/>
  <c r="M153" i="56" s="1"/>
  <c r="K152" i="56"/>
  <c r="M152" i="56" s="1"/>
  <c r="K151" i="56"/>
  <c r="M151" i="56" s="1"/>
  <c r="K150" i="56"/>
  <c r="M150" i="56" s="1"/>
  <c r="K149" i="56"/>
  <c r="M149" i="56" s="1"/>
  <c r="K148" i="56"/>
  <c r="M148" i="56" s="1"/>
  <c r="K147" i="56"/>
  <c r="M147" i="56" s="1"/>
  <c r="K146" i="56"/>
  <c r="M146" i="56" s="1"/>
  <c r="K145" i="56"/>
  <c r="M145" i="56" s="1"/>
  <c r="K144" i="56"/>
  <c r="M144" i="56" s="1"/>
  <c r="K143" i="56"/>
  <c r="M143" i="56" s="1"/>
  <c r="K142" i="56"/>
  <c r="M142" i="56" s="1"/>
  <c r="K141" i="56"/>
  <c r="M141" i="56" s="1"/>
  <c r="K140" i="56"/>
  <c r="M140" i="56" s="1"/>
  <c r="K139" i="56"/>
  <c r="M139" i="56" s="1"/>
  <c r="K138" i="56"/>
  <c r="M138" i="56" s="1"/>
  <c r="K137" i="56"/>
  <c r="M137" i="56" s="1"/>
  <c r="K136" i="56"/>
  <c r="M136" i="56" s="1"/>
  <c r="K135" i="56"/>
  <c r="M135" i="56" s="1"/>
  <c r="K134" i="56"/>
  <c r="M134" i="56" s="1"/>
  <c r="K133" i="56"/>
  <c r="M133" i="56" s="1"/>
  <c r="K132" i="56"/>
  <c r="M132" i="56" s="1"/>
  <c r="K131" i="56"/>
  <c r="M131" i="56" s="1"/>
  <c r="K130" i="56"/>
  <c r="M130" i="56" s="1"/>
  <c r="K129" i="56"/>
  <c r="M129" i="56" s="1"/>
  <c r="K128" i="56"/>
  <c r="M128" i="56" s="1"/>
  <c r="K127" i="56"/>
  <c r="M127" i="56" s="1"/>
  <c r="K126" i="56"/>
  <c r="M126" i="56" s="1"/>
  <c r="K125" i="56"/>
  <c r="M125" i="56" s="1"/>
  <c r="K124" i="56"/>
  <c r="M124" i="56" s="1"/>
  <c r="K123" i="56"/>
  <c r="M123" i="56" s="1"/>
  <c r="K122" i="56"/>
  <c r="M122" i="56" s="1"/>
  <c r="K121" i="56"/>
  <c r="M121" i="56" s="1"/>
  <c r="K120" i="56"/>
  <c r="M120" i="56" s="1"/>
  <c r="K119" i="56"/>
  <c r="M119" i="56" s="1"/>
  <c r="K118" i="56"/>
  <c r="M118" i="56" s="1"/>
  <c r="K116" i="56"/>
  <c r="M116" i="56" s="1"/>
  <c r="K115" i="56"/>
  <c r="M115" i="56" s="1"/>
  <c r="K114" i="56"/>
  <c r="M114" i="56" s="1"/>
  <c r="K113" i="56"/>
  <c r="M113" i="56" s="1"/>
  <c r="K112" i="56"/>
  <c r="M112" i="56" s="1"/>
  <c r="K111" i="56"/>
  <c r="M111" i="56" s="1"/>
  <c r="K110" i="56"/>
  <c r="M110" i="56" s="1"/>
  <c r="K109" i="56"/>
  <c r="M109" i="56" s="1"/>
  <c r="K108" i="56"/>
  <c r="M108" i="56" s="1"/>
  <c r="K107" i="56"/>
  <c r="M107" i="56" s="1"/>
  <c r="K106" i="56"/>
  <c r="M106" i="56" s="1"/>
  <c r="K105" i="56"/>
  <c r="M105" i="56" s="1"/>
  <c r="K104" i="56"/>
  <c r="M104" i="56" s="1"/>
  <c r="K103" i="56"/>
  <c r="M103" i="56" s="1"/>
  <c r="K102" i="56"/>
  <c r="M102" i="56" s="1"/>
  <c r="K101" i="56"/>
  <c r="M101" i="56" s="1"/>
  <c r="K100" i="56"/>
  <c r="M100" i="56" s="1"/>
  <c r="K99" i="56"/>
  <c r="M99" i="56" s="1"/>
  <c r="K98" i="56"/>
  <c r="M98" i="56" s="1"/>
  <c r="K97" i="56"/>
  <c r="M97" i="56" s="1"/>
  <c r="K96" i="56"/>
  <c r="M96" i="56" s="1"/>
  <c r="K95" i="56"/>
  <c r="M95" i="56" s="1"/>
  <c r="K94" i="56"/>
  <c r="M94" i="56" s="1"/>
  <c r="K93" i="56"/>
  <c r="M93" i="56" s="1"/>
  <c r="K92" i="56"/>
  <c r="M92" i="56" s="1"/>
  <c r="K91" i="56"/>
  <c r="M91" i="56" s="1"/>
  <c r="K90" i="56"/>
  <c r="M90" i="56" s="1"/>
  <c r="K89" i="56"/>
  <c r="M89" i="56" s="1"/>
  <c r="K88" i="56"/>
  <c r="M88" i="56" s="1"/>
  <c r="K87" i="56"/>
  <c r="M87" i="56" s="1"/>
  <c r="K86" i="56"/>
  <c r="M86" i="56" s="1"/>
  <c r="K85" i="56"/>
  <c r="M85" i="56" s="1"/>
  <c r="K84" i="56"/>
  <c r="M84" i="56" s="1"/>
  <c r="K83" i="56"/>
  <c r="M83" i="56" s="1"/>
  <c r="K82" i="56"/>
  <c r="M82" i="56" s="1"/>
  <c r="K81" i="56"/>
  <c r="M81" i="56" s="1"/>
  <c r="K80" i="56"/>
  <c r="M80" i="56" s="1"/>
  <c r="K79" i="56"/>
  <c r="M79" i="56" s="1"/>
  <c r="K78" i="56"/>
  <c r="M78" i="56" s="1"/>
  <c r="K77" i="56"/>
  <c r="M77" i="56" s="1"/>
  <c r="K76" i="56"/>
  <c r="M76" i="56" s="1"/>
  <c r="K75" i="56"/>
  <c r="M75" i="56" s="1"/>
  <c r="K74" i="56"/>
  <c r="M74" i="56" s="1"/>
  <c r="K73" i="56"/>
  <c r="M73" i="56" s="1"/>
  <c r="K72" i="56"/>
  <c r="M72" i="56" s="1"/>
  <c r="K71" i="56"/>
  <c r="M71" i="56" s="1"/>
  <c r="K70" i="56"/>
  <c r="M70" i="56" s="1"/>
  <c r="K69" i="56"/>
  <c r="M69" i="56" s="1"/>
  <c r="K68" i="56"/>
  <c r="M68" i="56" s="1"/>
  <c r="K67" i="56"/>
  <c r="M67" i="56" s="1"/>
  <c r="K66" i="56"/>
  <c r="M66" i="56" s="1"/>
  <c r="K65" i="56"/>
  <c r="M65" i="56" s="1"/>
  <c r="K64" i="56"/>
  <c r="M64" i="56" s="1"/>
  <c r="K63" i="56"/>
  <c r="M63" i="56" s="1"/>
  <c r="K62" i="56"/>
  <c r="M62" i="56" s="1"/>
  <c r="K61" i="56"/>
  <c r="M61" i="56" s="1"/>
  <c r="K60" i="56"/>
  <c r="M60" i="56" s="1"/>
  <c r="K59" i="56"/>
  <c r="M59" i="56" s="1"/>
  <c r="K58" i="56"/>
  <c r="M58" i="56" s="1"/>
  <c r="K57" i="56"/>
  <c r="M57" i="56" s="1"/>
  <c r="K56" i="56"/>
  <c r="M56" i="56" s="1"/>
  <c r="K55" i="56"/>
  <c r="M55" i="56" s="1"/>
  <c r="K54" i="56"/>
  <c r="M54" i="56" s="1"/>
  <c r="K53" i="56"/>
  <c r="M53" i="56" s="1"/>
  <c r="K52" i="56"/>
  <c r="M52" i="56" s="1"/>
  <c r="K51" i="56"/>
  <c r="M51" i="56" s="1"/>
  <c r="K50" i="56"/>
  <c r="M50" i="56" s="1"/>
  <c r="K49" i="56"/>
  <c r="M49" i="56" s="1"/>
  <c r="K48" i="56"/>
  <c r="M48" i="56" s="1"/>
  <c r="K47" i="56"/>
  <c r="M47" i="56" s="1"/>
  <c r="K46" i="56"/>
  <c r="M46" i="56" s="1"/>
  <c r="K45" i="56"/>
  <c r="M45" i="56" s="1"/>
  <c r="K44" i="56"/>
  <c r="M44" i="56" s="1"/>
  <c r="K43" i="56"/>
  <c r="M43" i="56" s="1"/>
  <c r="K42" i="56"/>
  <c r="M42" i="56" s="1"/>
  <c r="K41" i="56"/>
  <c r="M41" i="56" s="1"/>
  <c r="K40" i="56"/>
  <c r="M40" i="56" s="1"/>
  <c r="K39" i="56"/>
  <c r="M39" i="56" s="1"/>
  <c r="K38" i="56"/>
  <c r="M38" i="56" s="1"/>
  <c r="K37" i="56"/>
  <c r="M37" i="56" s="1"/>
  <c r="K36" i="56"/>
  <c r="M36" i="56" s="1"/>
  <c r="K35" i="56"/>
  <c r="M35" i="56" s="1"/>
  <c r="K34" i="56"/>
  <c r="M34" i="56" s="1"/>
  <c r="K33" i="56"/>
  <c r="M33" i="56" s="1"/>
  <c r="K32" i="56"/>
  <c r="M32" i="56" s="1"/>
  <c r="K31" i="56"/>
  <c r="M31" i="56" s="1"/>
  <c r="K30" i="56"/>
  <c r="M30" i="56" s="1"/>
  <c r="K29" i="56"/>
  <c r="M29" i="56" s="1"/>
  <c r="K28" i="56"/>
  <c r="M28" i="56" s="1"/>
  <c r="K27" i="56"/>
  <c r="M27" i="56" s="1"/>
  <c r="K26" i="56"/>
  <c r="M26" i="56" s="1"/>
  <c r="K25" i="56"/>
  <c r="M25" i="56" s="1"/>
  <c r="K24" i="56"/>
  <c r="M24" i="56" s="1"/>
  <c r="K23" i="56"/>
  <c r="M23" i="56" s="1"/>
  <c r="K22" i="56"/>
  <c r="M22" i="56" s="1"/>
  <c r="K21" i="56"/>
  <c r="M21" i="56" s="1"/>
  <c r="K20" i="56"/>
  <c r="M20" i="56" s="1"/>
  <c r="K19" i="56"/>
  <c r="M19" i="56" s="1"/>
  <c r="K18" i="56"/>
  <c r="M18" i="56" s="1"/>
  <c r="K17" i="56"/>
  <c r="M17" i="56" s="1"/>
  <c r="K16" i="56"/>
  <c r="M16" i="56" s="1"/>
  <c r="K15" i="56"/>
  <c r="M15" i="56" s="1"/>
  <c r="K14" i="56"/>
  <c r="M14" i="56" s="1"/>
  <c r="K13" i="56"/>
  <c r="M13" i="56" s="1"/>
  <c r="K12" i="56"/>
  <c r="M12" i="56" s="1"/>
  <c r="K10" i="56"/>
  <c r="M10" i="56" s="1"/>
  <c r="B7" i="56"/>
  <c r="B6" i="56"/>
  <c r="J5" i="56"/>
  <c r="B5" i="56"/>
  <c r="C7" i="54"/>
  <c r="C6" i="54"/>
  <c r="C5" i="54"/>
  <c r="K152" i="43"/>
  <c r="M152" i="43" s="1"/>
  <c r="K151" i="43"/>
  <c r="K150" i="43"/>
  <c r="K149" i="43"/>
  <c r="M149" i="43" s="1"/>
  <c r="K148" i="43"/>
  <c r="M148" i="43" s="1"/>
  <c r="K147" i="43"/>
  <c r="K146" i="43"/>
  <c r="K145" i="43"/>
  <c r="M145" i="43" s="1"/>
  <c r="K144" i="43"/>
  <c r="M144" i="43" s="1"/>
  <c r="K143" i="43"/>
  <c r="K142" i="43"/>
  <c r="M142" i="43" s="1"/>
  <c r="K141" i="43"/>
  <c r="M141" i="43" s="1"/>
  <c r="K140" i="43"/>
  <c r="M140" i="43" s="1"/>
  <c r="K139" i="43"/>
  <c r="K138" i="43"/>
  <c r="M138" i="43" s="1"/>
  <c r="K137" i="43"/>
  <c r="M137" i="43" s="1"/>
  <c r="K136" i="43"/>
  <c r="M136" i="43" s="1"/>
  <c r="K135" i="43"/>
  <c r="K134" i="43"/>
  <c r="K133" i="43"/>
  <c r="M133" i="43" s="1"/>
  <c r="K132" i="43"/>
  <c r="M132" i="43" s="1"/>
  <c r="K131" i="43"/>
  <c r="K130" i="43"/>
  <c r="K129" i="43"/>
  <c r="M129" i="43" s="1"/>
  <c r="K128" i="43"/>
  <c r="M128" i="43" s="1"/>
  <c r="K127" i="43"/>
  <c r="K126" i="43"/>
  <c r="K125" i="43"/>
  <c r="M125" i="43" s="1"/>
  <c r="K124" i="43"/>
  <c r="M124" i="43" s="1"/>
  <c r="K123" i="43"/>
  <c r="K122" i="43"/>
  <c r="M122" i="43" s="1"/>
  <c r="K121" i="43"/>
  <c r="M121" i="43" s="1"/>
  <c r="K120" i="43"/>
  <c r="M120" i="43" s="1"/>
  <c r="K119" i="43"/>
  <c r="K118" i="43"/>
  <c r="K117" i="43"/>
  <c r="M117" i="43" s="1"/>
  <c r="K116" i="43"/>
  <c r="M116" i="43" s="1"/>
  <c r="K115" i="43"/>
  <c r="K114" i="43"/>
  <c r="K113" i="43"/>
  <c r="M113" i="43" s="1"/>
  <c r="K112" i="43"/>
  <c r="M112" i="43" s="1"/>
  <c r="K111" i="43"/>
  <c r="K110" i="43"/>
  <c r="M110" i="43" s="1"/>
  <c r="K109" i="43"/>
  <c r="M109" i="43" s="1"/>
  <c r="K108" i="43"/>
  <c r="M108" i="43" s="1"/>
  <c r="K107" i="43"/>
  <c r="K106" i="43"/>
  <c r="M106" i="43" s="1"/>
  <c r="K105" i="43"/>
  <c r="M105" i="43" s="1"/>
  <c r="K104" i="43"/>
  <c r="M104" i="43" s="1"/>
  <c r="K103" i="43"/>
  <c r="K102" i="43"/>
  <c r="M102" i="43" s="1"/>
  <c r="K101" i="43"/>
  <c r="M101" i="43" s="1"/>
  <c r="K100" i="43"/>
  <c r="M100" i="43" s="1"/>
  <c r="K99" i="43"/>
  <c r="K98" i="43"/>
  <c r="K97" i="43"/>
  <c r="M97" i="43" s="1"/>
  <c r="K96" i="43"/>
  <c r="M96" i="43" s="1"/>
  <c r="K95" i="43"/>
  <c r="K94" i="43"/>
  <c r="M94" i="43" s="1"/>
  <c r="K93" i="43"/>
  <c r="M93" i="43" s="1"/>
  <c r="K92" i="43"/>
  <c r="M92" i="43" s="1"/>
  <c r="K91" i="43"/>
  <c r="K90" i="43"/>
  <c r="M90" i="43" s="1"/>
  <c r="K89" i="43"/>
  <c r="M89" i="43" s="1"/>
  <c r="K88" i="43"/>
  <c r="M88" i="43" s="1"/>
  <c r="K87" i="43"/>
  <c r="K86" i="43"/>
  <c r="M86" i="43" s="1"/>
  <c r="K85" i="43"/>
  <c r="M85" i="43" s="1"/>
  <c r="K84" i="43"/>
  <c r="M84" i="43" s="1"/>
  <c r="K83" i="43"/>
  <c r="K82" i="43"/>
  <c r="K81" i="43"/>
  <c r="M81" i="43" s="1"/>
  <c r="K80" i="43"/>
  <c r="M80" i="43" s="1"/>
  <c r="K79" i="43"/>
  <c r="K78" i="43"/>
  <c r="K77" i="43"/>
  <c r="M77" i="43" s="1"/>
  <c r="K76" i="43"/>
  <c r="M76" i="43" s="1"/>
  <c r="K75" i="43"/>
  <c r="K74" i="43"/>
  <c r="M74" i="43" s="1"/>
  <c r="K73" i="43"/>
  <c r="M73" i="43" s="1"/>
  <c r="K72" i="43"/>
  <c r="M72" i="43" s="1"/>
  <c r="K71" i="43"/>
  <c r="K70" i="43"/>
  <c r="K69" i="43"/>
  <c r="M69" i="43" s="1"/>
  <c r="K68" i="43"/>
  <c r="M68" i="43" s="1"/>
  <c r="K67" i="43"/>
  <c r="K66" i="43"/>
  <c r="K65" i="43"/>
  <c r="M65" i="43" s="1"/>
  <c r="K64" i="43"/>
  <c r="M64" i="43" s="1"/>
  <c r="K63" i="43"/>
  <c r="K62" i="43"/>
  <c r="K61" i="43"/>
  <c r="M61" i="43" s="1"/>
  <c r="K60" i="43"/>
  <c r="M60" i="43" s="1"/>
  <c r="K59" i="43"/>
  <c r="K58" i="43"/>
  <c r="M58" i="43" s="1"/>
  <c r="K57" i="43"/>
  <c r="M57" i="43" s="1"/>
  <c r="K56" i="43"/>
  <c r="M56" i="43" s="1"/>
  <c r="K55" i="43"/>
  <c r="K54" i="43"/>
  <c r="M54" i="43" s="1"/>
  <c r="K53" i="43"/>
  <c r="M53" i="43" s="1"/>
  <c r="K52" i="43"/>
  <c r="M52" i="43" s="1"/>
  <c r="K51" i="43"/>
  <c r="K50" i="43"/>
  <c r="K49" i="43"/>
  <c r="M49" i="43" s="1"/>
  <c r="K48" i="43"/>
  <c r="M48" i="43" s="1"/>
  <c r="K47" i="43"/>
  <c r="K46" i="43"/>
  <c r="K45" i="43"/>
  <c r="M45" i="43" s="1"/>
  <c r="K44" i="43"/>
  <c r="M44" i="43" s="1"/>
  <c r="K43" i="43"/>
  <c r="K42" i="43"/>
  <c r="M42" i="43" s="1"/>
  <c r="K41" i="43"/>
  <c r="M41" i="43" s="1"/>
  <c r="K40" i="43"/>
  <c r="M40" i="43" s="1"/>
  <c r="K39" i="43"/>
  <c r="K38" i="43"/>
  <c r="M38" i="43" s="1"/>
  <c r="K37" i="43"/>
  <c r="M37" i="43" s="1"/>
  <c r="K36" i="43"/>
  <c r="M36" i="43" s="1"/>
  <c r="K35" i="43"/>
  <c r="K34" i="43"/>
  <c r="K33" i="43"/>
  <c r="M33" i="43" s="1"/>
  <c r="K32" i="43"/>
  <c r="M32" i="43" s="1"/>
  <c r="K31" i="43"/>
  <c r="K30" i="43"/>
  <c r="M30" i="43" s="1"/>
  <c r="K29" i="43"/>
  <c r="M29" i="43" s="1"/>
  <c r="K28" i="43"/>
  <c r="M28" i="43" s="1"/>
  <c r="K27" i="43"/>
  <c r="K26" i="43"/>
  <c r="M26" i="43" s="1"/>
  <c r="K25" i="43"/>
  <c r="M25" i="43" s="1"/>
  <c r="K24" i="43"/>
  <c r="M24" i="43" s="1"/>
  <c r="K23" i="43"/>
  <c r="K22" i="43"/>
  <c r="K21" i="43"/>
  <c r="M21" i="43" s="1"/>
  <c r="K20" i="43"/>
  <c r="M20" i="43" s="1"/>
  <c r="K19" i="43"/>
  <c r="K18" i="43"/>
  <c r="K17" i="43"/>
  <c r="M17" i="43" s="1"/>
  <c r="K16" i="43"/>
  <c r="M16" i="43" s="1"/>
  <c r="K15" i="43"/>
  <c r="K14" i="43"/>
  <c r="M14" i="43" s="1"/>
  <c r="K13" i="43"/>
  <c r="M13" i="43" s="1"/>
  <c r="K12" i="43"/>
  <c r="M12" i="43" s="1"/>
  <c r="K11" i="43"/>
  <c r="C8" i="12"/>
  <c r="D8" i="12"/>
  <c r="E8" i="12"/>
  <c r="C9" i="12"/>
  <c r="D9" i="12"/>
  <c r="E9" i="12"/>
  <c r="B7" i="49"/>
  <c r="B6" i="49"/>
  <c r="B5" i="49"/>
  <c r="B7" i="46"/>
  <c r="B6" i="46"/>
  <c r="B5" i="46"/>
  <c r="C5" i="45"/>
  <c r="C6" i="45"/>
  <c r="C7" i="45"/>
  <c r="A10" i="31"/>
  <c r="M151" i="43"/>
  <c r="M150" i="43"/>
  <c r="M147" i="43"/>
  <c r="M146" i="43"/>
  <c r="M143" i="43"/>
  <c r="M139" i="43"/>
  <c r="M135" i="43"/>
  <c r="M134" i="43"/>
  <c r="M131" i="43"/>
  <c r="M130" i="43"/>
  <c r="M127" i="43"/>
  <c r="M126" i="43"/>
  <c r="M123" i="43"/>
  <c r="M119" i="43"/>
  <c r="M118" i="43"/>
  <c r="M115" i="43"/>
  <c r="M114" i="43"/>
  <c r="M111" i="43"/>
  <c r="M107" i="43"/>
  <c r="M103" i="43"/>
  <c r="M99" i="43"/>
  <c r="M98" i="43"/>
  <c r="M95" i="43"/>
  <c r="M91" i="43"/>
  <c r="M87" i="43"/>
  <c r="M83" i="43"/>
  <c r="M82" i="43"/>
  <c r="M79" i="43"/>
  <c r="M78" i="43"/>
  <c r="M75" i="43"/>
  <c r="M71" i="43"/>
  <c r="M70" i="43"/>
  <c r="M67" i="43"/>
  <c r="M66" i="43"/>
  <c r="M63" i="43"/>
  <c r="M62" i="43"/>
  <c r="M59" i="43"/>
  <c r="M55" i="43"/>
  <c r="M51" i="43"/>
  <c r="M50" i="43"/>
  <c r="M47" i="43"/>
  <c r="M46" i="43"/>
  <c r="M43" i="43"/>
  <c r="M39" i="43"/>
  <c r="M35" i="43"/>
  <c r="M34" i="43"/>
  <c r="M31" i="43"/>
  <c r="M27" i="43"/>
  <c r="M23" i="43"/>
  <c r="M22" i="43"/>
  <c r="M19" i="43"/>
  <c r="M18" i="43"/>
  <c r="M15" i="43"/>
  <c r="M11" i="43"/>
  <c r="K10" i="43"/>
  <c r="M10" i="43" s="1"/>
  <c r="A6" i="15"/>
  <c r="F7" i="12"/>
  <c r="G7" i="12"/>
  <c r="H7" i="12"/>
  <c r="I7" i="12"/>
  <c r="E7" i="12"/>
  <c r="G6" i="12"/>
  <c r="G5" i="12"/>
  <c r="A9" i="6"/>
  <c r="A8" i="6"/>
  <c r="A7" i="6"/>
  <c r="A8" i="3"/>
  <c r="A6" i="35"/>
  <c r="A7" i="35" s="1"/>
  <c r="A8" i="35" s="1"/>
  <c r="A9" i="35" s="1"/>
  <c r="A10" i="35" s="1"/>
  <c r="A11" i="35" s="1"/>
  <c r="A12" i="35" s="1"/>
  <c r="A13" i="35" s="1"/>
  <c r="A14" i="35" s="1"/>
  <c r="A15" i="35" s="1"/>
  <c r="A16" i="35" s="1"/>
  <c r="A17" i="35" s="1"/>
  <c r="A18" i="35" s="1"/>
  <c r="A19" i="35" s="1"/>
  <c r="A20" i="35" s="1"/>
  <c r="A21" i="35" s="1"/>
  <c r="A22" i="35" s="1"/>
  <c r="A23" i="35" s="1"/>
  <c r="A24" i="35" s="1"/>
  <c r="A25" i="35" s="1"/>
  <c r="A26" i="35" s="1"/>
  <c r="A27" i="35" s="1"/>
  <c r="A28" i="35" s="1"/>
  <c r="A29" i="35" s="1"/>
  <c r="I5" i="56" l="1"/>
  <c r="H5" i="56"/>
  <c r="K5" i="56"/>
  <c r="A5" i="33"/>
  <c r="A8" i="33" s="1"/>
  <c r="A9" i="33" s="1"/>
  <c r="A10" i="33" s="1"/>
  <c r="A11" i="33" s="1"/>
  <c r="A13" i="33" s="1"/>
  <c r="A14" i="33" s="1"/>
  <c r="A16" i="33" s="1"/>
  <c r="A33" i="31"/>
  <c r="A34" i="31" s="1"/>
  <c r="A35" i="31" s="1"/>
  <c r="A36" i="31" s="1"/>
  <c r="A37" i="31" s="1"/>
  <c r="A38" i="31" s="1"/>
  <c r="A39" i="31" s="1"/>
  <c r="A40" i="31" s="1"/>
  <c r="A41" i="31" s="1"/>
  <c r="A42" i="31" s="1"/>
  <c r="A43" i="31" s="1"/>
  <c r="A44" i="31" s="1"/>
  <c r="A45" i="31" s="1"/>
  <c r="A46" i="31" s="1"/>
  <c r="A47" i="31" s="1"/>
  <c r="A48" i="31" s="1"/>
  <c r="A49" i="31" s="1"/>
  <c r="A50" i="31" s="1"/>
  <c r="A51" i="31" s="1"/>
  <c r="B26" i="31"/>
  <c r="B25" i="31"/>
  <c r="B24" i="31"/>
  <c r="B23" i="31"/>
  <c r="B22" i="31"/>
  <c r="B21" i="31"/>
  <c r="B20" i="31"/>
  <c r="B19" i="31"/>
  <c r="B18" i="31"/>
  <c r="B17" i="31"/>
  <c r="B16" i="31"/>
  <c r="B15" i="31"/>
  <c r="B14" i="31"/>
  <c r="B13" i="31"/>
  <c r="B12" i="31"/>
  <c r="B11" i="31"/>
  <c r="B10" i="31"/>
  <c r="B9" i="31"/>
  <c r="B8" i="31"/>
  <c r="C8" i="31" s="1"/>
  <c r="B7" i="31"/>
  <c r="F5" i="31"/>
  <c r="I5" i="31" s="1"/>
  <c r="L5" i="31" s="1"/>
  <c r="A8" i="31"/>
  <c r="A9" i="31" s="1"/>
  <c r="A11" i="31" s="1"/>
  <c r="A12" i="31" s="1"/>
  <c r="A13" i="31" s="1"/>
  <c r="A14" i="31" s="1"/>
  <c r="A15" i="31" s="1"/>
  <c r="A16" i="31" s="1"/>
  <c r="A17" i="31" s="1"/>
  <c r="A18" i="31" s="1"/>
  <c r="A19" i="31" s="1"/>
  <c r="A20" i="31" s="1"/>
  <c r="A21" i="31" s="1"/>
  <c r="A22" i="31" s="1"/>
  <c r="A23" i="31" s="1"/>
  <c r="A24" i="31" s="1"/>
  <c r="A25" i="31" s="1"/>
  <c r="A26" i="31" s="1"/>
  <c r="G3" i="19"/>
  <c r="G4" i="19" s="1"/>
  <c r="G5" i="19" s="1"/>
  <c r="M12" i="31" l="1"/>
  <c r="J12" i="31"/>
  <c r="G12" i="31"/>
  <c r="D12" i="31"/>
  <c r="J21" i="31"/>
  <c r="I21" i="31"/>
  <c r="H21" i="31"/>
  <c r="N21" i="31"/>
  <c r="F21" i="31"/>
  <c r="M21" i="31"/>
  <c r="E21" i="31"/>
  <c r="L21" i="31"/>
  <c r="D21" i="31"/>
  <c r="K21" i="31"/>
  <c r="C21" i="31"/>
  <c r="G21" i="31"/>
  <c r="F12" i="31"/>
  <c r="H12" i="31" s="1"/>
  <c r="N14" i="31"/>
  <c r="F14" i="31"/>
  <c r="M14" i="31"/>
  <c r="E14" i="31"/>
  <c r="L14" i="31"/>
  <c r="D14" i="31"/>
  <c r="J14" i="31"/>
  <c r="I14" i="31"/>
  <c r="G14" i="31"/>
  <c r="H14" i="31"/>
  <c r="K14" i="31"/>
  <c r="C14" i="31"/>
  <c r="N22" i="31"/>
  <c r="F22" i="31"/>
  <c r="M22" i="31"/>
  <c r="E22" i="31"/>
  <c r="L22" i="31"/>
  <c r="D22" i="31"/>
  <c r="J22" i="31"/>
  <c r="I22" i="31"/>
  <c r="H22" i="31"/>
  <c r="G22" i="31"/>
  <c r="K22" i="31"/>
  <c r="C22" i="31"/>
  <c r="I12" i="31"/>
  <c r="K12" i="31" s="1"/>
  <c r="J7" i="31"/>
  <c r="D7" i="31"/>
  <c r="M7" i="31"/>
  <c r="G7" i="31"/>
  <c r="J15" i="31"/>
  <c r="I15" i="31"/>
  <c r="H15" i="31"/>
  <c r="N15" i="31"/>
  <c r="F15" i="31"/>
  <c r="M15" i="31"/>
  <c r="E15" i="31"/>
  <c r="L15" i="31"/>
  <c r="D15" i="31"/>
  <c r="K15" i="31"/>
  <c r="C15" i="31"/>
  <c r="G15" i="31"/>
  <c r="J23" i="31"/>
  <c r="I23" i="31"/>
  <c r="H23" i="31"/>
  <c r="N23" i="31"/>
  <c r="F23" i="31"/>
  <c r="M23" i="31"/>
  <c r="E23" i="31"/>
  <c r="L23" i="31"/>
  <c r="D23" i="31"/>
  <c r="C23" i="31"/>
  <c r="K23" i="31"/>
  <c r="G23" i="31"/>
  <c r="C12" i="31"/>
  <c r="E12" i="31" s="1"/>
  <c r="M8" i="31"/>
  <c r="G8" i="31"/>
  <c r="D8" i="31"/>
  <c r="E8" i="31" s="1"/>
  <c r="J8" i="31"/>
  <c r="N16" i="31"/>
  <c r="F16" i="31"/>
  <c r="M16" i="31"/>
  <c r="E16" i="31"/>
  <c r="L16" i="31"/>
  <c r="D16" i="31"/>
  <c r="J16" i="31"/>
  <c r="I16" i="31"/>
  <c r="H16" i="31"/>
  <c r="G16" i="31"/>
  <c r="C16" i="31"/>
  <c r="K16" i="31"/>
  <c r="N24" i="31"/>
  <c r="F24" i="31"/>
  <c r="M24" i="31"/>
  <c r="E24" i="31"/>
  <c r="L24" i="31"/>
  <c r="D24" i="31"/>
  <c r="J24" i="31"/>
  <c r="I24" i="31"/>
  <c r="H24" i="31"/>
  <c r="G24" i="31"/>
  <c r="K24" i="31"/>
  <c r="C24" i="31"/>
  <c r="L12" i="31"/>
  <c r="N12" i="31" s="1"/>
  <c r="N20" i="31"/>
  <c r="F20" i="31"/>
  <c r="M20" i="31"/>
  <c r="E20" i="31"/>
  <c r="L20" i="31"/>
  <c r="D20" i="31"/>
  <c r="J20" i="31"/>
  <c r="I20" i="31"/>
  <c r="H20" i="31"/>
  <c r="G20" i="31"/>
  <c r="K20" i="31"/>
  <c r="C20" i="31"/>
  <c r="J13" i="31"/>
  <c r="I13" i="31"/>
  <c r="H13" i="31"/>
  <c r="N13" i="31"/>
  <c r="F13" i="31"/>
  <c r="M13" i="31"/>
  <c r="E13" i="31"/>
  <c r="L13" i="31"/>
  <c r="C13" i="31"/>
  <c r="D13" i="31"/>
  <c r="K13" i="31"/>
  <c r="G13" i="31"/>
  <c r="J9" i="31"/>
  <c r="I9" i="31"/>
  <c r="H9" i="31"/>
  <c r="N9" i="31"/>
  <c r="F9" i="31"/>
  <c r="M9" i="31"/>
  <c r="E9" i="31"/>
  <c r="D9" i="31"/>
  <c r="L9" i="31"/>
  <c r="K9" i="31"/>
  <c r="G9" i="31"/>
  <c r="C9" i="31"/>
  <c r="J17" i="31"/>
  <c r="I17" i="31"/>
  <c r="H17" i="31"/>
  <c r="N17" i="31"/>
  <c r="F17" i="31"/>
  <c r="M17" i="31"/>
  <c r="E17" i="31"/>
  <c r="L17" i="31"/>
  <c r="C17" i="31"/>
  <c r="D17" i="31"/>
  <c r="K17" i="31"/>
  <c r="G17" i="31"/>
  <c r="J25" i="31"/>
  <c r="I25" i="31"/>
  <c r="H25" i="31"/>
  <c r="N25" i="31"/>
  <c r="F25" i="31"/>
  <c r="M25" i="31"/>
  <c r="E25" i="31"/>
  <c r="L25" i="31"/>
  <c r="D25" i="31"/>
  <c r="K25" i="31"/>
  <c r="C25" i="31"/>
  <c r="G25" i="31"/>
  <c r="L8" i="31"/>
  <c r="N10" i="31"/>
  <c r="F10" i="31"/>
  <c r="M10" i="31"/>
  <c r="E10" i="31"/>
  <c r="L10" i="31"/>
  <c r="D10" i="31"/>
  <c r="J10" i="31"/>
  <c r="I10" i="31"/>
  <c r="H10" i="31"/>
  <c r="G10" i="31"/>
  <c r="C10" i="31"/>
  <c r="K10" i="31"/>
  <c r="N18" i="31"/>
  <c r="F18" i="31"/>
  <c r="M18" i="31"/>
  <c r="E18" i="31"/>
  <c r="L18" i="31"/>
  <c r="D18" i="31"/>
  <c r="J18" i="31"/>
  <c r="I18" i="31"/>
  <c r="H18" i="31"/>
  <c r="G18" i="31"/>
  <c r="K18" i="31"/>
  <c r="C18" i="31"/>
  <c r="N26" i="31"/>
  <c r="F26" i="31"/>
  <c r="E26" i="31"/>
  <c r="M26" i="31"/>
  <c r="L26" i="31"/>
  <c r="D26" i="31"/>
  <c r="K26" i="31"/>
  <c r="J26" i="31"/>
  <c r="G26" i="31"/>
  <c r="I26" i="31"/>
  <c r="H26" i="31"/>
  <c r="C26" i="31"/>
  <c r="I8" i="31"/>
  <c r="J11" i="31"/>
  <c r="I11" i="31"/>
  <c r="H11" i="31"/>
  <c r="N11" i="31"/>
  <c r="F11" i="31"/>
  <c r="M11" i="31"/>
  <c r="E11" i="31"/>
  <c r="L11" i="31"/>
  <c r="D11" i="31"/>
  <c r="K11" i="31"/>
  <c r="G11" i="31"/>
  <c r="C11" i="31"/>
  <c r="J19" i="31"/>
  <c r="I19" i="31"/>
  <c r="H19" i="31"/>
  <c r="N19" i="31"/>
  <c r="F19" i="31"/>
  <c r="M19" i="31"/>
  <c r="E19" i="31"/>
  <c r="L19" i="31"/>
  <c r="D19" i="31"/>
  <c r="K19" i="31"/>
  <c r="C19" i="31"/>
  <c r="G19" i="31"/>
  <c r="F8" i="31"/>
  <c r="H8" i="31" s="1"/>
  <c r="Y2" i="19"/>
  <c r="AC2" i="19" s="1"/>
  <c r="Y3" i="19"/>
  <c r="AC3" i="19" s="1"/>
  <c r="Y4" i="19"/>
  <c r="AC4" i="19" s="1"/>
  <c r="Y5" i="19"/>
  <c r="AC5" i="19" s="1"/>
  <c r="Y6" i="19"/>
  <c r="AC6" i="19" s="1"/>
  <c r="Y7" i="19"/>
  <c r="AC7" i="19" s="1"/>
  <c r="Y8" i="19"/>
  <c r="AC8" i="19" s="1"/>
  <c r="Y9" i="19"/>
  <c r="AC9" i="19" s="1"/>
  <c r="Y10" i="19"/>
  <c r="AC10" i="19" s="1"/>
  <c r="Y11" i="19"/>
  <c r="AC11" i="19" s="1"/>
  <c r="Y12" i="19"/>
  <c r="AC12" i="19" s="1"/>
  <c r="Y13" i="19"/>
  <c r="AC13" i="19" s="1"/>
  <c r="Y14" i="19"/>
  <c r="AC14" i="19" s="1"/>
  <c r="Y15" i="19"/>
  <c r="AC15" i="19" s="1"/>
  <c r="Y16" i="19"/>
  <c r="AC16" i="19" s="1"/>
  <c r="Y17" i="19"/>
  <c r="AC17" i="19" s="1"/>
  <c r="Y18" i="19"/>
  <c r="AC18" i="19" s="1"/>
  <c r="Y19" i="19"/>
  <c r="AC19" i="19" s="1"/>
  <c r="Y20" i="19"/>
  <c r="AC20" i="19" s="1"/>
  <c r="Y21" i="19"/>
  <c r="AC21" i="19" s="1"/>
  <c r="Y22" i="19"/>
  <c r="AC22" i="19" s="1"/>
  <c r="Y23" i="19"/>
  <c r="AC23" i="19" s="1"/>
  <c r="Y24" i="19"/>
  <c r="AC24" i="19" s="1"/>
  <c r="Y25" i="19"/>
  <c r="AC25" i="19" s="1"/>
  <c r="Y26" i="19"/>
  <c r="AC26" i="19" s="1"/>
  <c r="Y27" i="19"/>
  <c r="AC27" i="19" s="1"/>
  <c r="Y28" i="19"/>
  <c r="AC28" i="19" s="1"/>
  <c r="Y29" i="19"/>
  <c r="AC29" i="19" s="1"/>
  <c r="Y30" i="19"/>
  <c r="AC30" i="19" s="1"/>
  <c r="Y31" i="19"/>
  <c r="AC31" i="19" s="1"/>
  <c r="Y32" i="19"/>
  <c r="AC32" i="19" s="1"/>
  <c r="Y33" i="19"/>
  <c r="AC33" i="19" s="1"/>
  <c r="Y34" i="19"/>
  <c r="AC34" i="19" s="1"/>
  <c r="Y35" i="19"/>
  <c r="AC35" i="19" s="1"/>
  <c r="Y36" i="19"/>
  <c r="AC36" i="19" s="1"/>
  <c r="Y37" i="19"/>
  <c r="AC37" i="19" s="1"/>
  <c r="Y38" i="19"/>
  <c r="AC38" i="19" s="1"/>
  <c r="Y39" i="19"/>
  <c r="AC39" i="19" s="1"/>
  <c r="Y40" i="19"/>
  <c r="AC40" i="19" s="1"/>
  <c r="Y41" i="19"/>
  <c r="AC41" i="19" s="1"/>
  <c r="Y42" i="19"/>
  <c r="AC42" i="19" s="1"/>
  <c r="Y43" i="19"/>
  <c r="AC43" i="19" s="1"/>
  <c r="Y44" i="19"/>
  <c r="AC44" i="19" s="1"/>
  <c r="Y45" i="19"/>
  <c r="AC45" i="19" s="1"/>
  <c r="Y46" i="19"/>
  <c r="AC46" i="19" s="1"/>
  <c r="Y47" i="19"/>
  <c r="AC47" i="19" s="1"/>
  <c r="Y48" i="19"/>
  <c r="AC48" i="19" s="1"/>
  <c r="Y49" i="19"/>
  <c r="AC49" i="19" s="1"/>
  <c r="Y50" i="19"/>
  <c r="AC50" i="19" s="1"/>
  <c r="Y51" i="19"/>
  <c r="AC51" i="19" s="1"/>
  <c r="Y52" i="19"/>
  <c r="AC52" i="19" s="1"/>
  <c r="Y53" i="19"/>
  <c r="AC53" i="19" s="1"/>
  <c r="Y54" i="19"/>
  <c r="AC54" i="19" s="1"/>
  <c r="Y55" i="19"/>
  <c r="AC55" i="19" s="1"/>
  <c r="Y56" i="19"/>
  <c r="AC56" i="19" s="1"/>
  <c r="Y57" i="19"/>
  <c r="AC57" i="19" s="1"/>
  <c r="Y58" i="19"/>
  <c r="AC58" i="19" s="1"/>
  <c r="Y59" i="19"/>
  <c r="AC59" i="19" s="1"/>
  <c r="Y60" i="19"/>
  <c r="AC60" i="19" s="1"/>
  <c r="Y61" i="19"/>
  <c r="AC61" i="19" s="1"/>
  <c r="Y62" i="19"/>
  <c r="AC62" i="19" s="1"/>
  <c r="Y63" i="19"/>
  <c r="AC63" i="19" s="1"/>
  <c r="Y64" i="19"/>
  <c r="AC64" i="19" s="1"/>
  <c r="Y65" i="19"/>
  <c r="AC65" i="19" s="1"/>
  <c r="Y66" i="19"/>
  <c r="AC66" i="19" s="1"/>
  <c r="Y67" i="19"/>
  <c r="AC67" i="19" s="1"/>
  <c r="Y68" i="19"/>
  <c r="AC68" i="19" s="1"/>
  <c r="Y69" i="19"/>
  <c r="AC69" i="19" s="1"/>
  <c r="Y70" i="19"/>
  <c r="AC70" i="19" s="1"/>
  <c r="Y71" i="19"/>
  <c r="AC71" i="19" s="1"/>
  <c r="Y72" i="19"/>
  <c r="AC72" i="19" s="1"/>
  <c r="Y73" i="19"/>
  <c r="AC73" i="19" s="1"/>
  <c r="Y74" i="19"/>
  <c r="AC74" i="19" s="1"/>
  <c r="Y75" i="19"/>
  <c r="AC75" i="19" s="1"/>
  <c r="Y76" i="19"/>
  <c r="AC76" i="19" s="1"/>
  <c r="Y77" i="19"/>
  <c r="AC77" i="19" s="1"/>
  <c r="Y78" i="19"/>
  <c r="AC78" i="19" s="1"/>
  <c r="Y79" i="19"/>
  <c r="AC79" i="19" s="1"/>
  <c r="Y80" i="19"/>
  <c r="AC80" i="19" s="1"/>
  <c r="Y81" i="19"/>
  <c r="AC81" i="19" s="1"/>
  <c r="Y82" i="19"/>
  <c r="AC82" i="19" s="1"/>
  <c r="Y83" i="19"/>
  <c r="AC83" i="19" s="1"/>
  <c r="Y84" i="19"/>
  <c r="AC84" i="19" s="1"/>
  <c r="Y85" i="19"/>
  <c r="AC85" i="19" s="1"/>
  <c r="Y86" i="19"/>
  <c r="AC86" i="19" s="1"/>
  <c r="Y87" i="19"/>
  <c r="AC87" i="19" s="1"/>
  <c r="Y88" i="19"/>
  <c r="AC88" i="19" s="1"/>
  <c r="Y89" i="19"/>
  <c r="AC89" i="19" s="1"/>
  <c r="Y90" i="19"/>
  <c r="AC90" i="19" s="1"/>
  <c r="Y91" i="19"/>
  <c r="AC91" i="19" s="1"/>
  <c r="Y92" i="19"/>
  <c r="AC92" i="19" s="1"/>
  <c r="Y93" i="19"/>
  <c r="AC93" i="19" s="1"/>
  <c r="Y94" i="19"/>
  <c r="AC94" i="19" s="1"/>
  <c r="Y95" i="19"/>
  <c r="AC95" i="19" s="1"/>
  <c r="Y96" i="19"/>
  <c r="AC96" i="19" s="1"/>
  <c r="Y97" i="19"/>
  <c r="AC97" i="19" s="1"/>
  <c r="Y98" i="19"/>
  <c r="AC98" i="19" s="1"/>
  <c r="Y99" i="19"/>
  <c r="AC99" i="19" s="1"/>
  <c r="Y100" i="19"/>
  <c r="AC100" i="19" s="1"/>
  <c r="Y101" i="19"/>
  <c r="AC101" i="19" s="1"/>
  <c r="Y102" i="19"/>
  <c r="AC102" i="19" s="1"/>
  <c r="Y103" i="19"/>
  <c r="AC103" i="19" s="1"/>
  <c r="Y104" i="19"/>
  <c r="AC104" i="19" s="1"/>
  <c r="Y105" i="19"/>
  <c r="AC105" i="19" s="1"/>
  <c r="Y106" i="19"/>
  <c r="AC106" i="19" s="1"/>
  <c r="Y107" i="19"/>
  <c r="AC107" i="19" s="1"/>
  <c r="Y108" i="19"/>
  <c r="AC108" i="19" s="1"/>
  <c r="Y109" i="19"/>
  <c r="AC109" i="19" s="1"/>
  <c r="Y110" i="19"/>
  <c r="AC110" i="19" s="1"/>
  <c r="Y111" i="19"/>
  <c r="AC111" i="19" s="1"/>
  <c r="Y112" i="19"/>
  <c r="AC112" i="19" s="1"/>
  <c r="Y113" i="19"/>
  <c r="AC113" i="19" s="1"/>
  <c r="Y114" i="19"/>
  <c r="AC114" i="19" s="1"/>
  <c r="Y115" i="19"/>
  <c r="AC115" i="19" s="1"/>
  <c r="Y116" i="19"/>
  <c r="AC116" i="19" s="1"/>
  <c r="Y117" i="19"/>
  <c r="AC117" i="19" s="1"/>
  <c r="Y118" i="19"/>
  <c r="AC118" i="19" s="1"/>
  <c r="Y119" i="19"/>
  <c r="AC119" i="19" s="1"/>
  <c r="Y120" i="19"/>
  <c r="AC120" i="19" s="1"/>
  <c r="Y121" i="19"/>
  <c r="AC121" i="19" s="1"/>
  <c r="Y122" i="19"/>
  <c r="AC122" i="19" s="1"/>
  <c r="Y123" i="19"/>
  <c r="AC123" i="19" s="1"/>
  <c r="Y124" i="19"/>
  <c r="AC124" i="19" s="1"/>
  <c r="Y125" i="19"/>
  <c r="AC125" i="19" s="1"/>
  <c r="Y126" i="19"/>
  <c r="AC126" i="19" s="1"/>
  <c r="Y127" i="19"/>
  <c r="AC127" i="19" s="1"/>
  <c r="Y128" i="19"/>
  <c r="AC128" i="19" s="1"/>
  <c r="Y129" i="19"/>
  <c r="AC129" i="19" s="1"/>
  <c r="Y130" i="19"/>
  <c r="AC130" i="19" s="1"/>
  <c r="Y131" i="19"/>
  <c r="AC131" i="19" s="1"/>
  <c r="Y132" i="19"/>
  <c r="AC132" i="19" s="1"/>
  <c r="Y133" i="19"/>
  <c r="AC133" i="19" s="1"/>
  <c r="Y134" i="19"/>
  <c r="AC134" i="19" s="1"/>
  <c r="Y135" i="19"/>
  <c r="AC135" i="19" s="1"/>
  <c r="Y136" i="19"/>
  <c r="AC136" i="19" s="1"/>
  <c r="Y137" i="19"/>
  <c r="AC137" i="19" s="1"/>
  <c r="Y138" i="19"/>
  <c r="AC138" i="19" s="1"/>
  <c r="Y139" i="19"/>
  <c r="AC139" i="19" s="1"/>
  <c r="Y140" i="19"/>
  <c r="AC140" i="19" s="1"/>
  <c r="Y141" i="19"/>
  <c r="AC141" i="19" s="1"/>
  <c r="Y142" i="19"/>
  <c r="AC142" i="19" s="1"/>
  <c r="Y143" i="19"/>
  <c r="AC143" i="19" s="1"/>
  <c r="Y144" i="19"/>
  <c r="AC144" i="19" s="1"/>
  <c r="Y145" i="19"/>
  <c r="AC145" i="19" s="1"/>
  <c r="Y146" i="19"/>
  <c r="AC146" i="19" s="1"/>
  <c r="Y147" i="19"/>
  <c r="AC147" i="19" s="1"/>
  <c r="Y148" i="19"/>
  <c r="AC148" i="19" s="1"/>
  <c r="Y149" i="19"/>
  <c r="AC149" i="19" s="1"/>
  <c r="Y150" i="19"/>
  <c r="AC150" i="19" s="1"/>
  <c r="Y151" i="19"/>
  <c r="AC151" i="19" s="1"/>
  <c r="Y152" i="19"/>
  <c r="AC152" i="19" s="1"/>
  <c r="Y153" i="19"/>
  <c r="AC153" i="19" s="1"/>
  <c r="Y154" i="19"/>
  <c r="AC154" i="19" s="1"/>
  <c r="Y155" i="19"/>
  <c r="AC155" i="19" s="1"/>
  <c r="Y156" i="19"/>
  <c r="AC156" i="19" s="1"/>
  <c r="Y157" i="19"/>
  <c r="AC157" i="19" s="1"/>
  <c r="Y158" i="19"/>
  <c r="AC158" i="19" s="1"/>
  <c r="Y159" i="19"/>
  <c r="AC159" i="19" s="1"/>
  <c r="Y160" i="19"/>
  <c r="AC160" i="19" s="1"/>
  <c r="Y161" i="19"/>
  <c r="AC161" i="19" s="1"/>
  <c r="Y162" i="19"/>
  <c r="AC162" i="19" s="1"/>
  <c r="Y163" i="19"/>
  <c r="AC163" i="19" s="1"/>
  <c r="Y164" i="19"/>
  <c r="AC164" i="19" s="1"/>
  <c r="Y165" i="19"/>
  <c r="AC165" i="19" s="1"/>
  <c r="Y166" i="19"/>
  <c r="AC166" i="19" s="1"/>
  <c r="Y167" i="19"/>
  <c r="AC167" i="19" s="1"/>
  <c r="Y168" i="19"/>
  <c r="AC168" i="19" s="1"/>
  <c r="Y169" i="19"/>
  <c r="AC169" i="19" s="1"/>
  <c r="Y170" i="19"/>
  <c r="AC170" i="19" s="1"/>
  <c r="Y171" i="19"/>
  <c r="AC171" i="19" s="1"/>
  <c r="Y172" i="19"/>
  <c r="AC172" i="19" s="1"/>
  <c r="Y173" i="19"/>
  <c r="AC173" i="19" s="1"/>
  <c r="Y174" i="19"/>
  <c r="AC174" i="19" s="1"/>
  <c r="Y175" i="19"/>
  <c r="AC175" i="19" s="1"/>
  <c r="Y176" i="19"/>
  <c r="AC176" i="19" s="1"/>
  <c r="Y177" i="19"/>
  <c r="AC177" i="19" s="1"/>
  <c r="Y178" i="19"/>
  <c r="AC178" i="19" s="1"/>
  <c r="Y179" i="19"/>
  <c r="AC179" i="19" s="1"/>
  <c r="Y180" i="19"/>
  <c r="AC180" i="19" s="1"/>
  <c r="Y181" i="19"/>
  <c r="AC181" i="19" s="1"/>
  <c r="Y182" i="19"/>
  <c r="AC182" i="19" s="1"/>
  <c r="Y183" i="19"/>
  <c r="AC183" i="19" s="1"/>
  <c r="Y184" i="19"/>
  <c r="AC184" i="19" s="1"/>
  <c r="Y185" i="19"/>
  <c r="AC185" i="19" s="1"/>
  <c r="Y186" i="19"/>
  <c r="AC186" i="19" s="1"/>
  <c r="Y187" i="19"/>
  <c r="AC187" i="19" s="1"/>
  <c r="Y188" i="19"/>
  <c r="AC188" i="19" s="1"/>
  <c r="Y189" i="19"/>
  <c r="AC189" i="19" s="1"/>
  <c r="Y190" i="19"/>
  <c r="AC190" i="19" s="1"/>
  <c r="Y191" i="19"/>
  <c r="AC191" i="19" s="1"/>
  <c r="Y192" i="19"/>
  <c r="AC192" i="19" s="1"/>
  <c r="Y193" i="19"/>
  <c r="AC193" i="19" s="1"/>
  <c r="Y194" i="19"/>
  <c r="AC194" i="19" s="1"/>
  <c r="Y195" i="19"/>
  <c r="AC195" i="19" s="1"/>
  <c r="Y196" i="19"/>
  <c r="AC196" i="19" s="1"/>
  <c r="Y197" i="19"/>
  <c r="AC197" i="19" s="1"/>
  <c r="Y198" i="19"/>
  <c r="AC198" i="19" s="1"/>
  <c r="Y199" i="19"/>
  <c r="AC199" i="19" s="1"/>
  <c r="Y200" i="19"/>
  <c r="AC200" i="19" s="1"/>
  <c r="Y201" i="19"/>
  <c r="AC201" i="19" s="1"/>
  <c r="Y202" i="19"/>
  <c r="AC202" i="19" s="1"/>
  <c r="Y203" i="19"/>
  <c r="AC203" i="19" s="1"/>
  <c r="Y204" i="19"/>
  <c r="AC204" i="19" s="1"/>
  <c r="Y205" i="19"/>
  <c r="AC205" i="19" s="1"/>
  <c r="W2" i="19"/>
  <c r="W3" i="19"/>
  <c r="W4" i="19"/>
  <c r="W5" i="19"/>
  <c r="W6" i="19"/>
  <c r="W7" i="19"/>
  <c r="W8" i="19"/>
  <c r="W9" i="19"/>
  <c r="W10" i="19"/>
  <c r="W11" i="19"/>
  <c r="W12" i="19"/>
  <c r="W13" i="19"/>
  <c r="W14" i="19"/>
  <c r="W15" i="19"/>
  <c r="W16" i="19"/>
  <c r="W17" i="19"/>
  <c r="W18" i="19"/>
  <c r="W19" i="19"/>
  <c r="W20" i="19"/>
  <c r="W21" i="19"/>
  <c r="W22" i="19"/>
  <c r="W23" i="19"/>
  <c r="W24" i="19"/>
  <c r="W25" i="19"/>
  <c r="W26" i="19"/>
  <c r="W27" i="19"/>
  <c r="W28" i="19"/>
  <c r="W29" i="19"/>
  <c r="W30" i="19"/>
  <c r="W31" i="19"/>
  <c r="W32" i="19"/>
  <c r="W33" i="19"/>
  <c r="W34" i="19"/>
  <c r="W35" i="19"/>
  <c r="W36" i="19"/>
  <c r="W37" i="19"/>
  <c r="W38" i="19"/>
  <c r="W39" i="19"/>
  <c r="W40" i="19"/>
  <c r="W41" i="19"/>
  <c r="W42" i="19"/>
  <c r="W43" i="19"/>
  <c r="W44" i="19"/>
  <c r="W45" i="19"/>
  <c r="W46" i="19"/>
  <c r="W47" i="19"/>
  <c r="W48" i="19"/>
  <c r="W49" i="19"/>
  <c r="W50" i="19"/>
  <c r="W51" i="19"/>
  <c r="W52" i="19"/>
  <c r="W53" i="19"/>
  <c r="W54" i="19"/>
  <c r="W55" i="19"/>
  <c r="W56" i="19"/>
  <c r="W57" i="19"/>
  <c r="W58" i="19"/>
  <c r="W59" i="19"/>
  <c r="W60" i="19"/>
  <c r="W61" i="19"/>
  <c r="W62" i="19"/>
  <c r="W63" i="19"/>
  <c r="W64" i="19"/>
  <c r="W65" i="19"/>
  <c r="W66" i="19"/>
  <c r="W67" i="19"/>
  <c r="W68" i="19"/>
  <c r="W69" i="19"/>
  <c r="W70" i="19"/>
  <c r="W71" i="19"/>
  <c r="W72" i="19"/>
  <c r="W73" i="19"/>
  <c r="W74" i="19"/>
  <c r="W75" i="19"/>
  <c r="W76" i="19"/>
  <c r="W77" i="19"/>
  <c r="W78" i="19"/>
  <c r="W79" i="19"/>
  <c r="W80" i="19"/>
  <c r="W81" i="19"/>
  <c r="W82" i="19"/>
  <c r="W83" i="19"/>
  <c r="W84" i="19"/>
  <c r="W85" i="19"/>
  <c r="W86" i="19"/>
  <c r="W87" i="19"/>
  <c r="W88" i="19"/>
  <c r="W89" i="19"/>
  <c r="W90" i="19"/>
  <c r="W91" i="19"/>
  <c r="W92" i="19"/>
  <c r="W93" i="19"/>
  <c r="W94" i="19"/>
  <c r="W95" i="19"/>
  <c r="W96" i="19"/>
  <c r="W97" i="19"/>
  <c r="W98" i="19"/>
  <c r="W99" i="19"/>
  <c r="W100" i="19"/>
  <c r="W101" i="19"/>
  <c r="W102" i="19"/>
  <c r="W103" i="19"/>
  <c r="W104" i="19"/>
  <c r="W105" i="19"/>
  <c r="W106" i="19"/>
  <c r="W107" i="19"/>
  <c r="W108" i="19"/>
  <c r="W109" i="19"/>
  <c r="W110" i="19"/>
  <c r="W111" i="19"/>
  <c r="W112" i="19"/>
  <c r="W113" i="19"/>
  <c r="W114" i="19"/>
  <c r="W115" i="19"/>
  <c r="W116" i="19"/>
  <c r="W117" i="19"/>
  <c r="I2" i="19"/>
  <c r="P2" i="19"/>
  <c r="Q2" i="19"/>
  <c r="R2" i="19"/>
  <c r="I3" i="19"/>
  <c r="P3" i="19"/>
  <c r="Q3" i="19"/>
  <c r="R3" i="19"/>
  <c r="I4" i="19"/>
  <c r="P4" i="19"/>
  <c r="Q4" i="19"/>
  <c r="R4" i="19"/>
  <c r="I5" i="19"/>
  <c r="P5" i="19"/>
  <c r="Q5" i="19"/>
  <c r="R5" i="19"/>
  <c r="I6" i="19"/>
  <c r="P6" i="19"/>
  <c r="Q6" i="19"/>
  <c r="R6" i="19"/>
  <c r="I7" i="19"/>
  <c r="P7" i="19"/>
  <c r="Q7" i="19"/>
  <c r="R7" i="19"/>
  <c r="I8" i="19"/>
  <c r="P8" i="19"/>
  <c r="Q8" i="19"/>
  <c r="R8" i="19"/>
  <c r="I9" i="19"/>
  <c r="P9" i="19"/>
  <c r="Q9" i="19"/>
  <c r="R9" i="19"/>
  <c r="I10" i="19"/>
  <c r="P10" i="19"/>
  <c r="Q10" i="19"/>
  <c r="R10" i="19"/>
  <c r="I11" i="19"/>
  <c r="P11" i="19"/>
  <c r="Q11" i="19"/>
  <c r="R11" i="19"/>
  <c r="I12" i="19"/>
  <c r="P12" i="19"/>
  <c r="Q12" i="19"/>
  <c r="R12" i="19"/>
  <c r="I13" i="19"/>
  <c r="P13" i="19"/>
  <c r="Q13" i="19"/>
  <c r="R13" i="19"/>
  <c r="I14" i="19"/>
  <c r="P14" i="19"/>
  <c r="Q14" i="19"/>
  <c r="R14" i="19"/>
  <c r="I15" i="19"/>
  <c r="P15" i="19"/>
  <c r="Q15" i="19"/>
  <c r="R15" i="19"/>
  <c r="I16" i="19"/>
  <c r="P16" i="19"/>
  <c r="Q16" i="19"/>
  <c r="R16" i="19"/>
  <c r="I17" i="19"/>
  <c r="P17" i="19"/>
  <c r="Q17" i="19"/>
  <c r="R17" i="19"/>
  <c r="I18" i="19"/>
  <c r="P18" i="19"/>
  <c r="Q18" i="19"/>
  <c r="R18" i="19"/>
  <c r="I19" i="19"/>
  <c r="P19" i="19"/>
  <c r="Q19" i="19"/>
  <c r="R19" i="19"/>
  <c r="I20" i="19"/>
  <c r="P20" i="19"/>
  <c r="Q20" i="19"/>
  <c r="R20" i="19"/>
  <c r="I21" i="19"/>
  <c r="P21" i="19"/>
  <c r="Q21" i="19"/>
  <c r="R21" i="19"/>
  <c r="I22" i="19"/>
  <c r="P22" i="19"/>
  <c r="Q22" i="19"/>
  <c r="R22" i="19"/>
  <c r="I23" i="19"/>
  <c r="P23" i="19"/>
  <c r="Q23" i="19"/>
  <c r="R23" i="19"/>
  <c r="I24" i="19"/>
  <c r="P24" i="19"/>
  <c r="Q24" i="19"/>
  <c r="R24" i="19"/>
  <c r="I25" i="19"/>
  <c r="P25" i="19"/>
  <c r="Q25" i="19"/>
  <c r="R25" i="19"/>
  <c r="I26" i="19"/>
  <c r="P26" i="19"/>
  <c r="Q26" i="19"/>
  <c r="R26" i="19"/>
  <c r="I27" i="19"/>
  <c r="P27" i="19"/>
  <c r="Q27" i="19"/>
  <c r="R27" i="19"/>
  <c r="I28" i="19"/>
  <c r="P28" i="19"/>
  <c r="Q28" i="19"/>
  <c r="R28" i="19"/>
  <c r="I29" i="19"/>
  <c r="P29" i="19"/>
  <c r="Q29" i="19"/>
  <c r="R29" i="19"/>
  <c r="I30" i="19"/>
  <c r="P30" i="19"/>
  <c r="Q30" i="19"/>
  <c r="R30" i="19"/>
  <c r="I31" i="19"/>
  <c r="P31" i="19"/>
  <c r="Q31" i="19"/>
  <c r="R31" i="19"/>
  <c r="I32" i="19"/>
  <c r="P32" i="19"/>
  <c r="Q32" i="19"/>
  <c r="R32" i="19"/>
  <c r="I33" i="19"/>
  <c r="P33" i="19"/>
  <c r="Q33" i="19"/>
  <c r="R33" i="19"/>
  <c r="I34" i="19"/>
  <c r="P34" i="19"/>
  <c r="Q34" i="19"/>
  <c r="R34" i="19"/>
  <c r="I35" i="19"/>
  <c r="P35" i="19"/>
  <c r="Q35" i="19"/>
  <c r="R35" i="19"/>
  <c r="I36" i="19"/>
  <c r="P36" i="19"/>
  <c r="Q36" i="19"/>
  <c r="R36" i="19"/>
  <c r="I37" i="19"/>
  <c r="P37" i="19"/>
  <c r="Q37" i="19"/>
  <c r="R37" i="19"/>
  <c r="I38" i="19"/>
  <c r="P38" i="19"/>
  <c r="Q38" i="19"/>
  <c r="R38" i="19"/>
  <c r="I39" i="19"/>
  <c r="P39" i="19"/>
  <c r="Q39" i="19"/>
  <c r="R39" i="19"/>
  <c r="I40" i="19"/>
  <c r="P40" i="19"/>
  <c r="Q40" i="19"/>
  <c r="R40" i="19"/>
  <c r="I41" i="19"/>
  <c r="P41" i="19"/>
  <c r="Q41" i="19"/>
  <c r="R41" i="19"/>
  <c r="I42" i="19"/>
  <c r="P42" i="19"/>
  <c r="Q42" i="19"/>
  <c r="R42" i="19"/>
  <c r="I43" i="19"/>
  <c r="P43" i="19"/>
  <c r="Q43" i="19"/>
  <c r="R43" i="19"/>
  <c r="I44" i="19"/>
  <c r="P44" i="19"/>
  <c r="Q44" i="19"/>
  <c r="R44" i="19"/>
  <c r="I45" i="19"/>
  <c r="P45" i="19"/>
  <c r="Q45" i="19"/>
  <c r="R45" i="19"/>
  <c r="I46" i="19"/>
  <c r="P46" i="19"/>
  <c r="Q46" i="19"/>
  <c r="R46" i="19"/>
  <c r="I47" i="19"/>
  <c r="P47" i="19"/>
  <c r="Q47" i="19"/>
  <c r="R47" i="19"/>
  <c r="I48" i="19"/>
  <c r="P48" i="19"/>
  <c r="Q48" i="19"/>
  <c r="R48" i="19"/>
  <c r="I49" i="19"/>
  <c r="P49" i="19"/>
  <c r="Q49" i="19"/>
  <c r="R49" i="19"/>
  <c r="I50" i="19"/>
  <c r="P50" i="19"/>
  <c r="Q50" i="19"/>
  <c r="R50" i="19"/>
  <c r="I51" i="19"/>
  <c r="P51" i="19"/>
  <c r="Q51" i="19"/>
  <c r="R51" i="19"/>
  <c r="I52" i="19"/>
  <c r="P52" i="19"/>
  <c r="Q52" i="19"/>
  <c r="R52" i="19"/>
  <c r="I53" i="19"/>
  <c r="P53" i="19"/>
  <c r="Q53" i="19"/>
  <c r="R53" i="19"/>
  <c r="I54" i="19"/>
  <c r="P54" i="19"/>
  <c r="Q54" i="19"/>
  <c r="R54" i="19"/>
  <c r="I55" i="19"/>
  <c r="P55" i="19"/>
  <c r="Q55" i="19"/>
  <c r="R55" i="19"/>
  <c r="I56" i="19"/>
  <c r="P56" i="19"/>
  <c r="Q56" i="19"/>
  <c r="R56" i="19"/>
  <c r="I57" i="19"/>
  <c r="P57" i="19"/>
  <c r="Q57" i="19"/>
  <c r="R57" i="19"/>
  <c r="I58" i="19"/>
  <c r="P58" i="19"/>
  <c r="Q58" i="19"/>
  <c r="R58" i="19"/>
  <c r="I59" i="19"/>
  <c r="P59" i="19"/>
  <c r="Q59" i="19"/>
  <c r="R59" i="19"/>
  <c r="I60" i="19"/>
  <c r="P60" i="19"/>
  <c r="Q60" i="19"/>
  <c r="R60" i="19"/>
  <c r="I61" i="19"/>
  <c r="P61" i="19"/>
  <c r="Q61" i="19"/>
  <c r="R61" i="19"/>
  <c r="I62" i="19"/>
  <c r="P62" i="19"/>
  <c r="Q62" i="19"/>
  <c r="R62" i="19"/>
  <c r="I63" i="19"/>
  <c r="P63" i="19"/>
  <c r="Q63" i="19"/>
  <c r="R63" i="19"/>
  <c r="I64" i="19"/>
  <c r="P64" i="19"/>
  <c r="Q64" i="19"/>
  <c r="R64" i="19"/>
  <c r="I65" i="19"/>
  <c r="P65" i="19"/>
  <c r="Q65" i="19"/>
  <c r="R65" i="19"/>
  <c r="I66" i="19"/>
  <c r="P66" i="19"/>
  <c r="Q66" i="19"/>
  <c r="R66" i="19"/>
  <c r="I67" i="19"/>
  <c r="P67" i="19"/>
  <c r="Q67" i="19"/>
  <c r="R67" i="19"/>
  <c r="I68" i="19"/>
  <c r="P68" i="19"/>
  <c r="Q68" i="19"/>
  <c r="R68" i="19"/>
  <c r="I69" i="19"/>
  <c r="P69" i="19"/>
  <c r="Q69" i="19"/>
  <c r="R69" i="19"/>
  <c r="I70" i="19"/>
  <c r="P70" i="19"/>
  <c r="Q70" i="19"/>
  <c r="R70" i="19"/>
  <c r="I71" i="19"/>
  <c r="P71" i="19"/>
  <c r="Q71" i="19"/>
  <c r="R71" i="19"/>
  <c r="I72" i="19"/>
  <c r="P72" i="19"/>
  <c r="Q72" i="19"/>
  <c r="R72" i="19"/>
  <c r="I73" i="19"/>
  <c r="P73" i="19"/>
  <c r="Q73" i="19"/>
  <c r="R73" i="19"/>
  <c r="I74" i="19"/>
  <c r="P74" i="19"/>
  <c r="Q74" i="19"/>
  <c r="R74" i="19"/>
  <c r="I75" i="19"/>
  <c r="P75" i="19"/>
  <c r="Q75" i="19"/>
  <c r="R75" i="19"/>
  <c r="I76" i="19"/>
  <c r="P76" i="19"/>
  <c r="Q76" i="19"/>
  <c r="R76" i="19"/>
  <c r="I77" i="19"/>
  <c r="P77" i="19"/>
  <c r="Q77" i="19"/>
  <c r="R77" i="19"/>
  <c r="I78" i="19"/>
  <c r="P78" i="19"/>
  <c r="Q78" i="19"/>
  <c r="R78" i="19"/>
  <c r="I79" i="19"/>
  <c r="P79" i="19"/>
  <c r="Q79" i="19"/>
  <c r="R79" i="19"/>
  <c r="I80" i="19"/>
  <c r="P80" i="19"/>
  <c r="Q80" i="19"/>
  <c r="R80" i="19"/>
  <c r="I81" i="19"/>
  <c r="P81" i="19"/>
  <c r="Q81" i="19"/>
  <c r="R81" i="19"/>
  <c r="I82" i="19"/>
  <c r="P82" i="19"/>
  <c r="Q82" i="19"/>
  <c r="R82" i="19"/>
  <c r="I83" i="19"/>
  <c r="P83" i="19"/>
  <c r="Q83" i="19"/>
  <c r="R83" i="19"/>
  <c r="I84" i="19"/>
  <c r="P84" i="19"/>
  <c r="Q84" i="19"/>
  <c r="R84" i="19"/>
  <c r="I85" i="19"/>
  <c r="P85" i="19"/>
  <c r="Q85" i="19"/>
  <c r="R85" i="19"/>
  <c r="I86" i="19"/>
  <c r="P86" i="19"/>
  <c r="Q86" i="19"/>
  <c r="R86" i="19"/>
  <c r="I87" i="19"/>
  <c r="P87" i="19"/>
  <c r="Q87" i="19"/>
  <c r="R87" i="19"/>
  <c r="I88" i="19"/>
  <c r="P88" i="19"/>
  <c r="Q88" i="19"/>
  <c r="R88" i="19"/>
  <c r="I89" i="19"/>
  <c r="P89" i="19"/>
  <c r="Q89" i="19"/>
  <c r="R89" i="19"/>
  <c r="I90" i="19"/>
  <c r="P90" i="19"/>
  <c r="Q90" i="19"/>
  <c r="R90" i="19"/>
  <c r="I91" i="19"/>
  <c r="P91" i="19"/>
  <c r="Q91" i="19"/>
  <c r="R91" i="19"/>
  <c r="I92" i="19"/>
  <c r="P92" i="19"/>
  <c r="Q92" i="19"/>
  <c r="R92" i="19"/>
  <c r="I93" i="19"/>
  <c r="P93" i="19"/>
  <c r="Q93" i="19"/>
  <c r="R93" i="19"/>
  <c r="I94" i="19"/>
  <c r="P94" i="19"/>
  <c r="Q94" i="19"/>
  <c r="R94" i="19"/>
  <c r="I95" i="19"/>
  <c r="P95" i="19"/>
  <c r="Q95" i="19"/>
  <c r="R95" i="19"/>
  <c r="I96" i="19"/>
  <c r="P96" i="19"/>
  <c r="Q96" i="19"/>
  <c r="R96" i="19"/>
  <c r="I97" i="19"/>
  <c r="P97" i="19"/>
  <c r="Q97" i="19"/>
  <c r="R97" i="19"/>
  <c r="I98" i="19"/>
  <c r="P98" i="19"/>
  <c r="Q98" i="19"/>
  <c r="R98" i="19"/>
  <c r="I99" i="19"/>
  <c r="P99" i="19"/>
  <c r="Q99" i="19"/>
  <c r="R99" i="19"/>
  <c r="I100" i="19"/>
  <c r="P100" i="19"/>
  <c r="Q100" i="19"/>
  <c r="R100" i="19"/>
  <c r="I101" i="19"/>
  <c r="P101" i="19"/>
  <c r="Q101" i="19"/>
  <c r="R101" i="19"/>
  <c r="I102" i="19"/>
  <c r="P102" i="19"/>
  <c r="Q102" i="19"/>
  <c r="R102" i="19"/>
  <c r="I103" i="19"/>
  <c r="P103" i="19"/>
  <c r="Q103" i="19"/>
  <c r="R103" i="19"/>
  <c r="I104" i="19"/>
  <c r="P104" i="19"/>
  <c r="Q104" i="19"/>
  <c r="R104" i="19"/>
  <c r="I105" i="19"/>
  <c r="P105" i="19"/>
  <c r="Q105" i="19"/>
  <c r="R105" i="19"/>
  <c r="I106" i="19"/>
  <c r="P106" i="19"/>
  <c r="Q106" i="19"/>
  <c r="R106" i="19"/>
  <c r="I107" i="19"/>
  <c r="P107" i="19"/>
  <c r="Q107" i="19"/>
  <c r="R107" i="19"/>
  <c r="I108" i="19"/>
  <c r="P108" i="19"/>
  <c r="Q108" i="19"/>
  <c r="R108" i="19"/>
  <c r="I109" i="19"/>
  <c r="P109" i="19"/>
  <c r="Q109" i="19"/>
  <c r="R109" i="19"/>
  <c r="I110" i="19"/>
  <c r="P110" i="19"/>
  <c r="Q110" i="19"/>
  <c r="R110" i="19"/>
  <c r="I111" i="19"/>
  <c r="P111" i="19"/>
  <c r="Q111" i="19"/>
  <c r="R111" i="19"/>
  <c r="I112" i="19"/>
  <c r="P112" i="19"/>
  <c r="Q112" i="19"/>
  <c r="R112" i="19"/>
  <c r="I113" i="19"/>
  <c r="P113" i="19"/>
  <c r="Q113" i="19"/>
  <c r="R113" i="19"/>
  <c r="I114" i="19"/>
  <c r="P114" i="19"/>
  <c r="Q114" i="19"/>
  <c r="R114" i="19"/>
  <c r="I115" i="19"/>
  <c r="P115" i="19"/>
  <c r="Q115" i="19"/>
  <c r="R115" i="19"/>
  <c r="I116" i="19"/>
  <c r="P116" i="19"/>
  <c r="Q116" i="19"/>
  <c r="R116" i="19"/>
  <c r="I117" i="19"/>
  <c r="P117" i="19"/>
  <c r="Q117" i="19"/>
  <c r="R117" i="19"/>
  <c r="I118" i="19"/>
  <c r="P118" i="19"/>
  <c r="Q118" i="19"/>
  <c r="R118" i="19"/>
  <c r="I119" i="19"/>
  <c r="P119" i="19"/>
  <c r="Q119" i="19"/>
  <c r="R119" i="19"/>
  <c r="I120" i="19"/>
  <c r="P120" i="19"/>
  <c r="Q120" i="19"/>
  <c r="R120" i="19"/>
  <c r="I121" i="19"/>
  <c r="P121" i="19"/>
  <c r="Q121" i="19"/>
  <c r="R121" i="19"/>
  <c r="I122" i="19"/>
  <c r="P122" i="19"/>
  <c r="Q122" i="19"/>
  <c r="R122" i="19"/>
  <c r="I123" i="19"/>
  <c r="P123" i="19"/>
  <c r="Q123" i="19"/>
  <c r="R123" i="19"/>
  <c r="I124" i="19"/>
  <c r="P124" i="19"/>
  <c r="Q124" i="19"/>
  <c r="R124" i="19"/>
  <c r="I125" i="19"/>
  <c r="P125" i="19"/>
  <c r="Q125" i="19"/>
  <c r="R125" i="19"/>
  <c r="I126" i="19"/>
  <c r="P126" i="19"/>
  <c r="Q126" i="19"/>
  <c r="R126" i="19"/>
  <c r="I127" i="19"/>
  <c r="P127" i="19"/>
  <c r="Q127" i="19"/>
  <c r="R127" i="19"/>
  <c r="I128" i="19"/>
  <c r="P128" i="19"/>
  <c r="Q128" i="19"/>
  <c r="R128" i="19"/>
  <c r="I129" i="19"/>
  <c r="P129" i="19"/>
  <c r="Q129" i="19"/>
  <c r="R129" i="19"/>
  <c r="I130" i="19"/>
  <c r="P130" i="19"/>
  <c r="Q130" i="19"/>
  <c r="R130" i="19"/>
  <c r="I131" i="19"/>
  <c r="P131" i="19"/>
  <c r="Q131" i="19"/>
  <c r="R131" i="19"/>
  <c r="I132" i="19"/>
  <c r="P132" i="19"/>
  <c r="Q132" i="19"/>
  <c r="R132" i="19"/>
  <c r="I133" i="19"/>
  <c r="P133" i="19"/>
  <c r="Q133" i="19"/>
  <c r="R133" i="19"/>
  <c r="I134" i="19"/>
  <c r="P134" i="19"/>
  <c r="Q134" i="19"/>
  <c r="R134" i="19"/>
  <c r="I135" i="19"/>
  <c r="P135" i="19"/>
  <c r="Q135" i="19"/>
  <c r="R135" i="19"/>
  <c r="I136" i="19"/>
  <c r="P136" i="19"/>
  <c r="Q136" i="19"/>
  <c r="R136" i="19"/>
  <c r="I137" i="19"/>
  <c r="P137" i="19"/>
  <c r="Q137" i="19"/>
  <c r="R137" i="19"/>
  <c r="I138" i="19"/>
  <c r="P138" i="19"/>
  <c r="Q138" i="19"/>
  <c r="R138" i="19"/>
  <c r="I139" i="19"/>
  <c r="P139" i="19"/>
  <c r="Q139" i="19"/>
  <c r="R139" i="19"/>
  <c r="I140" i="19"/>
  <c r="P140" i="19"/>
  <c r="Q140" i="19"/>
  <c r="R140" i="19"/>
  <c r="I141" i="19"/>
  <c r="P141" i="19"/>
  <c r="Q141" i="19"/>
  <c r="R141" i="19"/>
  <c r="I142" i="19"/>
  <c r="P142" i="19"/>
  <c r="Q142" i="19"/>
  <c r="R142" i="19"/>
  <c r="I143" i="19"/>
  <c r="P143" i="19"/>
  <c r="Q143" i="19"/>
  <c r="R143" i="19"/>
  <c r="I144" i="19"/>
  <c r="P144" i="19"/>
  <c r="Q144" i="19"/>
  <c r="R144" i="19"/>
  <c r="I145" i="19"/>
  <c r="P145" i="19"/>
  <c r="Q145" i="19"/>
  <c r="R145" i="19"/>
  <c r="I146" i="19"/>
  <c r="P146" i="19"/>
  <c r="Q146" i="19"/>
  <c r="R146" i="19"/>
  <c r="I147" i="19"/>
  <c r="P147" i="19"/>
  <c r="Q147" i="19"/>
  <c r="R147" i="19"/>
  <c r="I148" i="19"/>
  <c r="P148" i="19"/>
  <c r="Q148" i="19"/>
  <c r="R148" i="19"/>
  <c r="I149" i="19"/>
  <c r="P149" i="19"/>
  <c r="Q149" i="19"/>
  <c r="R149" i="19"/>
  <c r="I150" i="19"/>
  <c r="P150" i="19"/>
  <c r="Q150" i="19"/>
  <c r="R150" i="19"/>
  <c r="I151" i="19"/>
  <c r="P151" i="19"/>
  <c r="Q151" i="19"/>
  <c r="R151" i="19"/>
  <c r="I152" i="19"/>
  <c r="P152" i="19"/>
  <c r="Q152" i="19"/>
  <c r="R152" i="19"/>
  <c r="I153" i="19"/>
  <c r="P153" i="19"/>
  <c r="Q153" i="19"/>
  <c r="R153" i="19"/>
  <c r="I154" i="19"/>
  <c r="P154" i="19"/>
  <c r="Q154" i="19"/>
  <c r="R154" i="19"/>
  <c r="I155" i="19"/>
  <c r="P155" i="19"/>
  <c r="Q155" i="19"/>
  <c r="R155" i="19"/>
  <c r="I156" i="19"/>
  <c r="P156" i="19"/>
  <c r="Q156" i="19"/>
  <c r="R156" i="19"/>
  <c r="I157" i="19"/>
  <c r="P157" i="19"/>
  <c r="Q157" i="19"/>
  <c r="R157" i="19"/>
  <c r="I158" i="19"/>
  <c r="P158" i="19"/>
  <c r="Q158" i="19"/>
  <c r="R158" i="19"/>
  <c r="I159" i="19"/>
  <c r="P159" i="19"/>
  <c r="Q159" i="19"/>
  <c r="R159" i="19"/>
  <c r="I160" i="19"/>
  <c r="P160" i="19"/>
  <c r="Q160" i="19"/>
  <c r="R160" i="19"/>
  <c r="I161" i="19"/>
  <c r="P161" i="19"/>
  <c r="Q161" i="19"/>
  <c r="R161" i="19"/>
  <c r="I162" i="19"/>
  <c r="P162" i="19"/>
  <c r="Q162" i="19"/>
  <c r="R162" i="19"/>
  <c r="I163" i="19"/>
  <c r="P163" i="19"/>
  <c r="Q163" i="19"/>
  <c r="R163" i="19"/>
  <c r="I164" i="19"/>
  <c r="P164" i="19"/>
  <c r="Q164" i="19"/>
  <c r="R164" i="19"/>
  <c r="I165" i="19"/>
  <c r="P165" i="19"/>
  <c r="Q165" i="19"/>
  <c r="R165" i="19"/>
  <c r="I166" i="19"/>
  <c r="P166" i="19"/>
  <c r="Q166" i="19"/>
  <c r="R166" i="19"/>
  <c r="I167" i="19"/>
  <c r="P167" i="19"/>
  <c r="Q167" i="19"/>
  <c r="R167" i="19"/>
  <c r="I168" i="19"/>
  <c r="P168" i="19"/>
  <c r="Q168" i="19"/>
  <c r="R168" i="19"/>
  <c r="I169" i="19"/>
  <c r="P169" i="19"/>
  <c r="Q169" i="19"/>
  <c r="R169" i="19"/>
  <c r="I170" i="19"/>
  <c r="P170" i="19"/>
  <c r="Q170" i="19"/>
  <c r="R170" i="19"/>
  <c r="I171" i="19"/>
  <c r="P171" i="19"/>
  <c r="Q171" i="19"/>
  <c r="R171" i="19"/>
  <c r="I172" i="19"/>
  <c r="P172" i="19"/>
  <c r="Q172" i="19"/>
  <c r="R172" i="19"/>
  <c r="I173" i="19"/>
  <c r="P173" i="19"/>
  <c r="Q173" i="19"/>
  <c r="R173" i="19"/>
  <c r="I174" i="19"/>
  <c r="P174" i="19"/>
  <c r="Q174" i="19"/>
  <c r="R174" i="19"/>
  <c r="I175" i="19"/>
  <c r="P175" i="19"/>
  <c r="Q175" i="19"/>
  <c r="R175" i="19"/>
  <c r="I176" i="19"/>
  <c r="P176" i="19"/>
  <c r="Q176" i="19"/>
  <c r="R176" i="19"/>
  <c r="I177" i="19"/>
  <c r="P177" i="19"/>
  <c r="Q177" i="19"/>
  <c r="R177" i="19"/>
  <c r="I178" i="19"/>
  <c r="P178" i="19"/>
  <c r="Q178" i="19"/>
  <c r="R178" i="19"/>
  <c r="I179" i="19"/>
  <c r="P179" i="19"/>
  <c r="Q179" i="19"/>
  <c r="R179" i="19"/>
  <c r="I180" i="19"/>
  <c r="P180" i="19"/>
  <c r="Q180" i="19"/>
  <c r="R180" i="19"/>
  <c r="I181" i="19"/>
  <c r="P181" i="19"/>
  <c r="Q181" i="19"/>
  <c r="R181" i="19"/>
  <c r="I182" i="19"/>
  <c r="P182" i="19"/>
  <c r="Q182" i="19"/>
  <c r="R182" i="19"/>
  <c r="I183" i="19"/>
  <c r="P183" i="19"/>
  <c r="Q183" i="19"/>
  <c r="R183" i="19"/>
  <c r="I184" i="19"/>
  <c r="P184" i="19"/>
  <c r="Q184" i="19"/>
  <c r="R184" i="19"/>
  <c r="I185" i="19"/>
  <c r="P185" i="19"/>
  <c r="Q185" i="19"/>
  <c r="R185" i="19"/>
  <c r="I186" i="19"/>
  <c r="P186" i="19"/>
  <c r="Q186" i="19"/>
  <c r="R186" i="19"/>
  <c r="I187" i="19"/>
  <c r="P187" i="19"/>
  <c r="Q187" i="19"/>
  <c r="R187" i="19"/>
  <c r="I188" i="19"/>
  <c r="P188" i="19"/>
  <c r="Q188" i="19"/>
  <c r="R188" i="19"/>
  <c r="I189" i="19"/>
  <c r="P189" i="19"/>
  <c r="Q189" i="19"/>
  <c r="R189" i="19"/>
  <c r="I190" i="19"/>
  <c r="P190" i="19"/>
  <c r="Q190" i="19"/>
  <c r="R190" i="19"/>
  <c r="I191" i="19"/>
  <c r="P191" i="19"/>
  <c r="Q191" i="19"/>
  <c r="R191" i="19"/>
  <c r="I192" i="19"/>
  <c r="P192" i="19"/>
  <c r="Q192" i="19"/>
  <c r="R192" i="19"/>
  <c r="I193" i="19"/>
  <c r="P193" i="19"/>
  <c r="Q193" i="19"/>
  <c r="R193" i="19"/>
  <c r="I194" i="19"/>
  <c r="P194" i="19"/>
  <c r="Q194" i="19"/>
  <c r="R194" i="19"/>
  <c r="I195" i="19"/>
  <c r="P195" i="19"/>
  <c r="Q195" i="19"/>
  <c r="R195" i="19"/>
  <c r="I196" i="19"/>
  <c r="P196" i="19"/>
  <c r="Q196" i="19"/>
  <c r="R196" i="19"/>
  <c r="I197" i="19"/>
  <c r="P197" i="19"/>
  <c r="Q197" i="19"/>
  <c r="R197" i="19"/>
  <c r="I198" i="19"/>
  <c r="P198" i="19"/>
  <c r="Q198" i="19"/>
  <c r="R198" i="19"/>
  <c r="I199" i="19"/>
  <c r="P199" i="19"/>
  <c r="Q199" i="19"/>
  <c r="R199" i="19"/>
  <c r="I200" i="19"/>
  <c r="P200" i="19"/>
  <c r="Q200" i="19"/>
  <c r="R200" i="19"/>
  <c r="I201" i="19"/>
  <c r="P201" i="19"/>
  <c r="Q201" i="19"/>
  <c r="R201" i="19"/>
  <c r="I202" i="19"/>
  <c r="P202" i="19"/>
  <c r="Q202" i="19"/>
  <c r="R202" i="19"/>
  <c r="I203" i="19"/>
  <c r="P203" i="19"/>
  <c r="Q203" i="19"/>
  <c r="R203" i="19"/>
  <c r="I204" i="19"/>
  <c r="P204" i="19"/>
  <c r="Q204" i="19"/>
  <c r="R204" i="19"/>
  <c r="I205" i="19"/>
  <c r="P205" i="19"/>
  <c r="Q205" i="19"/>
  <c r="R205" i="19"/>
  <c r="I206" i="19"/>
  <c r="P206" i="19"/>
  <c r="Q206" i="19"/>
  <c r="R206" i="19"/>
  <c r="I207" i="19"/>
  <c r="P207" i="19"/>
  <c r="Q207" i="19"/>
  <c r="R207" i="19"/>
  <c r="I208" i="19"/>
  <c r="P208" i="19"/>
  <c r="Q208" i="19"/>
  <c r="R208" i="19"/>
  <c r="I209" i="19"/>
  <c r="P209" i="19"/>
  <c r="Q209" i="19"/>
  <c r="R209" i="19"/>
  <c r="I210" i="19"/>
  <c r="P210" i="19"/>
  <c r="Q210" i="19"/>
  <c r="R210" i="19"/>
  <c r="I211" i="19"/>
  <c r="P211" i="19"/>
  <c r="Q211" i="19"/>
  <c r="R211" i="19"/>
  <c r="I212" i="19"/>
  <c r="P212" i="19"/>
  <c r="Q212" i="19"/>
  <c r="R212" i="19"/>
  <c r="I213" i="19"/>
  <c r="P213" i="19"/>
  <c r="Q213" i="19"/>
  <c r="R213" i="19"/>
  <c r="I214" i="19"/>
  <c r="P214" i="19"/>
  <c r="Q214" i="19"/>
  <c r="R214" i="19"/>
  <c r="I215" i="19"/>
  <c r="P215" i="19"/>
  <c r="Q215" i="19"/>
  <c r="R215" i="19"/>
  <c r="I216" i="19"/>
  <c r="P216" i="19"/>
  <c r="Q216" i="19"/>
  <c r="R216" i="19"/>
  <c r="I217" i="19"/>
  <c r="P217" i="19"/>
  <c r="Q217" i="19"/>
  <c r="R217" i="19"/>
  <c r="I218" i="19"/>
  <c r="P218" i="19"/>
  <c r="Q218" i="19"/>
  <c r="R218" i="19"/>
  <c r="I219" i="19"/>
  <c r="P219" i="19"/>
  <c r="Q219" i="19"/>
  <c r="R219" i="19"/>
  <c r="I220" i="19"/>
  <c r="P220" i="19"/>
  <c r="Q220" i="19"/>
  <c r="R220" i="19"/>
  <c r="I221" i="19"/>
  <c r="P221" i="19"/>
  <c r="Q221" i="19"/>
  <c r="R221" i="19"/>
  <c r="I222" i="19"/>
  <c r="P222" i="19"/>
  <c r="Q222" i="19"/>
  <c r="R222" i="19"/>
  <c r="I223" i="19"/>
  <c r="P223" i="19"/>
  <c r="Q223" i="19"/>
  <c r="R223" i="19"/>
  <c r="I224" i="19"/>
  <c r="P224" i="19"/>
  <c r="Q224" i="19"/>
  <c r="R224" i="19"/>
  <c r="I225" i="19"/>
  <c r="P225" i="19"/>
  <c r="Q225" i="19"/>
  <c r="R225" i="19"/>
  <c r="I226" i="19"/>
  <c r="P226" i="19"/>
  <c r="Q226" i="19"/>
  <c r="R226" i="19"/>
  <c r="I227" i="19"/>
  <c r="P227" i="19"/>
  <c r="Q227" i="19"/>
  <c r="R227" i="19"/>
  <c r="I228" i="19"/>
  <c r="P228" i="19"/>
  <c r="Q228" i="19"/>
  <c r="R228" i="19"/>
  <c r="I229" i="19"/>
  <c r="P229" i="19"/>
  <c r="Q229" i="19"/>
  <c r="R229" i="19"/>
  <c r="I230" i="19"/>
  <c r="P230" i="19"/>
  <c r="Q230" i="19"/>
  <c r="R230" i="19"/>
  <c r="I231" i="19"/>
  <c r="P231" i="19"/>
  <c r="Q231" i="19"/>
  <c r="R231" i="19"/>
  <c r="I232" i="19"/>
  <c r="P232" i="19"/>
  <c r="Q232" i="19"/>
  <c r="R232" i="19"/>
  <c r="I233" i="19"/>
  <c r="P233" i="19"/>
  <c r="Q233" i="19"/>
  <c r="R233" i="19"/>
  <c r="I234" i="19"/>
  <c r="P234" i="19"/>
  <c r="Q234" i="19"/>
  <c r="R234" i="19"/>
  <c r="I235" i="19"/>
  <c r="P235" i="19"/>
  <c r="Q235" i="19"/>
  <c r="R235" i="19"/>
  <c r="I236" i="19"/>
  <c r="P236" i="19"/>
  <c r="Q236" i="19"/>
  <c r="R236" i="19"/>
  <c r="I237" i="19"/>
  <c r="P237" i="19"/>
  <c r="Q237" i="19"/>
  <c r="R237" i="19"/>
  <c r="I238" i="19"/>
  <c r="P238" i="19"/>
  <c r="Q238" i="19"/>
  <c r="R238" i="19"/>
  <c r="I239" i="19"/>
  <c r="P239" i="19"/>
  <c r="Q239" i="19"/>
  <c r="R239" i="19"/>
  <c r="I240" i="19"/>
  <c r="P240" i="19"/>
  <c r="Q240" i="19"/>
  <c r="R240" i="19"/>
  <c r="I241" i="19"/>
  <c r="P241" i="19"/>
  <c r="Q241" i="19"/>
  <c r="R241" i="19"/>
  <c r="I242" i="19"/>
  <c r="P242" i="19"/>
  <c r="Q242" i="19"/>
  <c r="R242" i="19"/>
  <c r="I243" i="19"/>
  <c r="P243" i="19"/>
  <c r="Q243" i="19"/>
  <c r="R243" i="19"/>
  <c r="I244" i="19"/>
  <c r="P244" i="19"/>
  <c r="Q244" i="19"/>
  <c r="R244" i="19"/>
  <c r="I245" i="19"/>
  <c r="P245" i="19"/>
  <c r="Q245" i="19"/>
  <c r="R245" i="19"/>
  <c r="I246" i="19"/>
  <c r="P246" i="19"/>
  <c r="Q246" i="19"/>
  <c r="R246" i="19"/>
  <c r="I247" i="19"/>
  <c r="P247" i="19"/>
  <c r="Q247" i="19"/>
  <c r="R247" i="19"/>
  <c r="I248" i="19"/>
  <c r="P248" i="19"/>
  <c r="Q248" i="19"/>
  <c r="R248" i="19"/>
  <c r="I249" i="19"/>
  <c r="P249" i="19"/>
  <c r="Q249" i="19"/>
  <c r="R249" i="19"/>
  <c r="I250" i="19"/>
  <c r="P250" i="19"/>
  <c r="Q250" i="19"/>
  <c r="R250" i="19"/>
  <c r="I251" i="19"/>
  <c r="P251" i="19"/>
  <c r="Q251" i="19"/>
  <c r="R251" i="19"/>
  <c r="I252" i="19"/>
  <c r="P252" i="19"/>
  <c r="Q252" i="19"/>
  <c r="R252" i="19"/>
  <c r="I253" i="19"/>
  <c r="P253" i="19"/>
  <c r="Q253" i="19"/>
  <c r="R253" i="19"/>
  <c r="I254" i="19"/>
  <c r="P254" i="19"/>
  <c r="Q254" i="19"/>
  <c r="R254" i="19"/>
  <c r="I255" i="19"/>
  <c r="P255" i="19"/>
  <c r="Q255" i="19"/>
  <c r="R255" i="19"/>
  <c r="I256" i="19"/>
  <c r="P256" i="19"/>
  <c r="Q256" i="19"/>
  <c r="R256" i="19"/>
  <c r="I257" i="19"/>
  <c r="P257" i="19"/>
  <c r="Q257" i="19"/>
  <c r="R257" i="19"/>
  <c r="I258" i="19"/>
  <c r="P258" i="19"/>
  <c r="Q258" i="19"/>
  <c r="R258" i="19"/>
  <c r="I259" i="19"/>
  <c r="P259" i="19"/>
  <c r="Q259" i="19"/>
  <c r="R259" i="19"/>
  <c r="I260" i="19"/>
  <c r="P260" i="19"/>
  <c r="Q260" i="19"/>
  <c r="R260" i="19"/>
  <c r="I261" i="19"/>
  <c r="P261" i="19"/>
  <c r="Q261" i="19"/>
  <c r="R261" i="19"/>
  <c r="I262" i="19"/>
  <c r="P262" i="19"/>
  <c r="Q262" i="19"/>
  <c r="R262" i="19"/>
  <c r="I263" i="19"/>
  <c r="P263" i="19"/>
  <c r="Q263" i="19"/>
  <c r="R263" i="19"/>
  <c r="I264" i="19"/>
  <c r="P264" i="19"/>
  <c r="Q264" i="19"/>
  <c r="R264" i="19"/>
  <c r="I265" i="19"/>
  <c r="P265" i="19"/>
  <c r="Q265" i="19"/>
  <c r="R265" i="19"/>
  <c r="I266" i="19"/>
  <c r="P266" i="19"/>
  <c r="Q266" i="19"/>
  <c r="R266" i="19"/>
  <c r="I267" i="19"/>
  <c r="P267" i="19"/>
  <c r="Q267" i="19"/>
  <c r="R267" i="19"/>
  <c r="I268" i="19"/>
  <c r="P268" i="19"/>
  <c r="Q268" i="19"/>
  <c r="R268" i="19"/>
  <c r="I269" i="19"/>
  <c r="P269" i="19"/>
  <c r="Q269" i="19"/>
  <c r="R269" i="19"/>
  <c r="I270" i="19"/>
  <c r="P270" i="19"/>
  <c r="Q270" i="19"/>
  <c r="R270" i="19"/>
  <c r="I271" i="19"/>
  <c r="P271" i="19"/>
  <c r="Q271" i="19"/>
  <c r="R271" i="19"/>
  <c r="I272" i="19"/>
  <c r="P272" i="19"/>
  <c r="Q272" i="19"/>
  <c r="R272" i="19"/>
  <c r="I273" i="19"/>
  <c r="P273" i="19"/>
  <c r="Q273" i="19"/>
  <c r="R273" i="19"/>
  <c r="I274" i="19"/>
  <c r="P274" i="19"/>
  <c r="Q274" i="19"/>
  <c r="R274" i="19"/>
  <c r="I275" i="19"/>
  <c r="P275" i="19"/>
  <c r="Q275" i="19"/>
  <c r="R275" i="19"/>
  <c r="I276" i="19"/>
  <c r="P276" i="19"/>
  <c r="Q276" i="19"/>
  <c r="R276" i="19"/>
  <c r="I277" i="19"/>
  <c r="P277" i="19"/>
  <c r="Q277" i="19"/>
  <c r="R277" i="19"/>
  <c r="I278" i="19"/>
  <c r="P278" i="19"/>
  <c r="Q278" i="19"/>
  <c r="R278" i="19"/>
  <c r="I279" i="19"/>
  <c r="P279" i="19"/>
  <c r="Q279" i="19"/>
  <c r="R279" i="19"/>
  <c r="B7" i="43" l="1"/>
  <c r="B6" i="43"/>
  <c r="B5" i="43"/>
  <c r="B5" i="30"/>
  <c r="B7" i="30"/>
  <c r="B6" i="30"/>
  <c r="C7" i="31" l="1"/>
  <c r="L7" i="31"/>
  <c r="I7" i="31"/>
  <c r="F7" i="31"/>
  <c r="K8" i="31"/>
  <c r="N8" i="31"/>
  <c r="N7" i="31"/>
  <c r="K7" i="31"/>
  <c r="H7" i="31"/>
  <c r="E7" i="31"/>
  <c r="F2" i="19" a="1"/>
  <c r="F2" i="19" s="1"/>
  <c r="E2" i="19" a="1"/>
  <c r="E2" i="19" s="1"/>
  <c r="D2" i="19" a="1"/>
  <c r="D2" i="19" s="1"/>
  <c r="A5" i="20"/>
  <c r="A6" i="20" s="1"/>
  <c r="A7" i="20" s="1"/>
  <c r="A8" i="20" s="1"/>
  <c r="A9" i="20" s="1"/>
  <c r="A10" i="20" s="1"/>
  <c r="A11" i="20" s="1"/>
  <c r="A12" i="20" s="1"/>
  <c r="A13" i="20" s="1"/>
  <c r="A14" i="20" s="1"/>
  <c r="A15" i="20" s="1"/>
  <c r="A16" i="20" s="1"/>
  <c r="A17" i="20" s="1"/>
  <c r="A18" i="20" s="1"/>
  <c r="A19" i="20" s="1"/>
  <c r="A20" i="20" s="1"/>
  <c r="A21" i="20" s="1"/>
  <c r="A22" i="20" s="1"/>
  <c r="A23" i="20" s="1"/>
  <c r="B2" i="19" a="1"/>
  <c r="B2" i="19" s="1"/>
  <c r="A2" i="19"/>
  <c r="A3" i="19" a="1"/>
  <c r="A3" i="19" s="1"/>
  <c r="E4" i="17"/>
  <c r="F4" i="17" s="1"/>
  <c r="C5" i="17"/>
  <c r="A6" i="17"/>
  <c r="A7" i="17" s="1"/>
  <c r="A8" i="17" s="1"/>
  <c r="A9" i="17" s="1"/>
  <c r="A10" i="17" s="1"/>
  <c r="A11" i="17" s="1"/>
  <c r="A12" i="17" s="1"/>
  <c r="A13" i="17" s="1"/>
  <c r="A14" i="17" s="1"/>
  <c r="A15" i="17" s="1"/>
  <c r="A16" i="17" s="1"/>
  <c r="A17" i="17" s="1"/>
  <c r="A18" i="17" s="1"/>
  <c r="A19" i="17" s="1"/>
  <c r="A20" i="17" s="1"/>
  <c r="A21" i="17" s="1"/>
  <c r="A22" i="17" s="1"/>
  <c r="A23" i="17" s="1"/>
  <c r="A24" i="17" s="1"/>
  <c r="C7" i="17"/>
  <c r="C8" i="17"/>
  <c r="C9" i="17"/>
  <c r="C10" i="17"/>
  <c r="C11" i="17"/>
  <c r="C12" i="17"/>
  <c r="C13" i="17"/>
  <c r="C14" i="17"/>
  <c r="C15" i="17"/>
  <c r="C16" i="17"/>
  <c r="C17" i="17"/>
  <c r="C18" i="17"/>
  <c r="C19" i="17"/>
  <c r="C20" i="17"/>
  <c r="C21" i="17"/>
  <c r="C22" i="17"/>
  <c r="C23" i="17"/>
  <c r="C24" i="17"/>
  <c r="A7" i="15"/>
  <c r="A8" i="15"/>
  <c r="A9" i="15" s="1"/>
  <c r="A10" i="15" s="1"/>
  <c r="A11" i="15" s="1"/>
  <c r="A12" i="15" s="1"/>
  <c r="A13" i="15" s="1"/>
  <c r="A14" i="15" s="1"/>
  <c r="A15" i="15" s="1"/>
  <c r="A16" i="15" s="1"/>
  <c r="A17" i="15" s="1"/>
  <c r="A18" i="15" s="1"/>
  <c r="A19" i="15" s="1"/>
  <c r="A20" i="15" s="1"/>
  <c r="A21" i="15" s="1"/>
  <c r="A22" i="15" s="1"/>
  <c r="A23" i="15" s="1"/>
  <c r="A24" i="15" s="1"/>
  <c r="P5" i="14"/>
  <c r="Q5" i="14"/>
  <c r="A7" i="14"/>
  <c r="E7" i="14"/>
  <c r="A8" i="14"/>
  <c r="A9" i="14" s="1"/>
  <c r="A10" i="14" s="1"/>
  <c r="A11" i="14" s="1"/>
  <c r="A12" i="14" s="1"/>
  <c r="A13" i="14" s="1"/>
  <c r="A14" i="14" s="1"/>
  <c r="A15" i="14" s="1"/>
  <c r="A16" i="14" s="1"/>
  <c r="A17" i="14" s="1"/>
  <c r="A18" i="14" s="1"/>
  <c r="A19" i="14" s="1"/>
  <c r="A20" i="14" s="1"/>
  <c r="A21" i="14" s="1"/>
  <c r="A22" i="14" s="1"/>
  <c r="A23" i="14" s="1"/>
  <c r="A24" i="14" s="1"/>
  <c r="A25" i="14" s="1"/>
  <c r="E8" i="14"/>
  <c r="E9" i="14" s="1"/>
  <c r="E10" i="14" s="1"/>
  <c r="E11" i="14" s="1"/>
  <c r="E12" i="14" s="1"/>
  <c r="E13" i="14" s="1"/>
  <c r="E14" i="14" s="1"/>
  <c r="E15" i="14" s="1"/>
  <c r="E16" i="14" s="1"/>
  <c r="E17" i="14" s="1"/>
  <c r="E18" i="14" s="1"/>
  <c r="E19" i="14" s="1"/>
  <c r="E20" i="14" s="1"/>
  <c r="E21" i="14" s="1"/>
  <c r="E22" i="14" s="1"/>
  <c r="E23" i="14" s="1"/>
  <c r="E24" i="14" s="1"/>
  <c r="E25" i="14" s="1"/>
  <c r="G4" i="12"/>
  <c r="H4" i="12"/>
  <c r="I4" i="12"/>
  <c r="C5" i="12"/>
  <c r="D5" i="12"/>
  <c r="E5" i="12"/>
  <c r="A6" i="12"/>
  <c r="C6" i="12"/>
  <c r="D6" i="12"/>
  <c r="E6" i="12"/>
  <c r="A7" i="12"/>
  <c r="A8" i="12" s="1"/>
  <c r="A9" i="12" s="1"/>
  <c r="A10" i="12" s="1"/>
  <c r="A11" i="12" s="1"/>
  <c r="A12" i="12" s="1"/>
  <c r="A13" i="12" s="1"/>
  <c r="A14" i="12" s="1"/>
  <c r="A15" i="12" s="1"/>
  <c r="A16" i="12" s="1"/>
  <c r="A17" i="12" s="1"/>
  <c r="A18" i="12" s="1"/>
  <c r="A19" i="12" s="1"/>
  <c r="A20" i="12" s="1"/>
  <c r="A21" i="12" s="1"/>
  <c r="A22" i="12" s="1"/>
  <c r="A23" i="12" s="1"/>
  <c r="A24" i="12" s="1"/>
  <c r="C7" i="12"/>
  <c r="D7" i="12"/>
  <c r="C10" i="12"/>
  <c r="D10" i="12"/>
  <c r="E10" i="12"/>
  <c r="I10" i="12"/>
  <c r="C11" i="12"/>
  <c r="D11" i="12"/>
  <c r="E11" i="12"/>
  <c r="I11" i="12"/>
  <c r="C12" i="12"/>
  <c r="D12" i="12"/>
  <c r="E12" i="12"/>
  <c r="I12" i="12"/>
  <c r="C13" i="12"/>
  <c r="D13" i="12"/>
  <c r="E13" i="12"/>
  <c r="I13" i="12"/>
  <c r="C14" i="12"/>
  <c r="D14" i="12"/>
  <c r="E14" i="12"/>
  <c r="I14" i="12"/>
  <c r="C15" i="12"/>
  <c r="D15" i="12"/>
  <c r="E15" i="12"/>
  <c r="I15" i="12"/>
  <c r="C16" i="12"/>
  <c r="D16" i="12"/>
  <c r="E16" i="12"/>
  <c r="I16" i="12"/>
  <c r="C17" i="12"/>
  <c r="D17" i="12"/>
  <c r="E17" i="12"/>
  <c r="I17" i="12"/>
  <c r="C18" i="12"/>
  <c r="D18" i="12"/>
  <c r="E18" i="12"/>
  <c r="I18" i="12"/>
  <c r="C19" i="12"/>
  <c r="D19" i="12"/>
  <c r="E19" i="12"/>
  <c r="I19" i="12"/>
  <c r="C20" i="12"/>
  <c r="D20" i="12"/>
  <c r="E20" i="12"/>
  <c r="I20" i="12"/>
  <c r="C21" i="12"/>
  <c r="D21" i="12"/>
  <c r="E21" i="12"/>
  <c r="I21" i="12"/>
  <c r="C22" i="12"/>
  <c r="D22" i="12"/>
  <c r="E22" i="12"/>
  <c r="I22" i="12"/>
  <c r="C23" i="12"/>
  <c r="D23" i="12"/>
  <c r="E23" i="12"/>
  <c r="I23" i="12"/>
  <c r="C24" i="12"/>
  <c r="D24" i="12"/>
  <c r="E24" i="12"/>
  <c r="I24" i="12"/>
  <c r="A6" i="10"/>
  <c r="A7" i="10" s="1"/>
  <c r="A8" i="10" s="1"/>
  <c r="A9" i="10" s="1"/>
  <c r="A10" i="10" s="1"/>
  <c r="A11" i="10" s="1"/>
  <c r="A12" i="10" s="1"/>
  <c r="A13" i="10" s="1"/>
  <c r="A14" i="10" s="1"/>
  <c r="A15" i="10" s="1"/>
  <c r="A16" i="10" s="1"/>
  <c r="A17" i="10" s="1"/>
  <c r="A18" i="10" s="1"/>
  <c r="A19" i="10" s="1"/>
  <c r="A20" i="10" s="1"/>
  <c r="A21" i="10" s="1"/>
  <c r="A22" i="10" s="1"/>
  <c r="A23" i="10" s="1"/>
  <c r="A24" i="10" s="1"/>
  <c r="A5" i="8"/>
  <c r="A6" i="8"/>
  <c r="A7" i="8"/>
  <c r="A8" i="8" s="1"/>
  <c r="A9" i="8" s="1"/>
  <c r="A10" i="8" s="1"/>
  <c r="A11" i="8" s="1"/>
  <c r="A12" i="8" s="1"/>
  <c r="A13" i="8" s="1"/>
  <c r="A14" i="8" s="1"/>
  <c r="A15" i="8" s="1"/>
  <c r="A16" i="8" s="1"/>
  <c r="A17" i="8" s="1"/>
  <c r="A18" i="8" s="1"/>
  <c r="A19" i="8" s="1"/>
  <c r="A20" i="8" s="1"/>
  <c r="A21" i="8" s="1"/>
  <c r="A22" i="8" s="1"/>
  <c r="A23" i="8" s="1"/>
  <c r="A10" i="6"/>
  <c r="A7" i="4"/>
  <c r="A8" i="4" s="1"/>
  <c r="A9" i="4" s="1"/>
  <c r="A11" i="4" s="1"/>
  <c r="A12" i="4" s="1"/>
  <c r="A13" i="4" s="1"/>
  <c r="A14" i="4" s="1"/>
  <c r="A15" i="4" s="1"/>
  <c r="A16" i="4" s="1"/>
  <c r="A17" i="4" s="1"/>
  <c r="A18" i="4" s="1"/>
  <c r="A19" i="4" s="1"/>
  <c r="A20" i="4" s="1"/>
  <c r="A21" i="4" s="1"/>
  <c r="A22" i="4" s="1"/>
  <c r="A23" i="4" s="1"/>
  <c r="A24" i="4" s="1"/>
  <c r="A25" i="4" s="1"/>
  <c r="A26" i="4" s="1"/>
  <c r="A27" i="4" s="1"/>
  <c r="A10" i="3"/>
  <c r="A11" i="3" s="1"/>
  <c r="A12" i="3" s="1"/>
  <c r="A11" i="6" l="1"/>
  <c r="A12" i="6" s="1"/>
  <c r="A13" i="6" s="1"/>
  <c r="A14" i="6" s="1"/>
  <c r="A15" i="6" s="1"/>
  <c r="A16" i="6" s="1"/>
  <c r="A17" i="6" s="1"/>
  <c r="A18" i="6" s="1"/>
  <c r="A19" i="6" s="1"/>
  <c r="A20" i="6" s="1"/>
  <c r="A21" i="6" s="1"/>
  <c r="A22" i="6" s="1"/>
  <c r="A23" i="6" s="1"/>
  <c r="A24" i="6" s="1"/>
  <c r="A25" i="6" s="1"/>
  <c r="A26" i="6" s="1"/>
  <c r="A27" i="6" s="1"/>
  <c r="A13" i="3"/>
  <c r="A14" i="3" s="1"/>
  <c r="A15" i="3" s="1"/>
  <c r="A16" i="3" s="1"/>
  <c r="A17" i="3" s="1"/>
  <c r="A18" i="3" s="1"/>
  <c r="A19" i="3" s="1"/>
  <c r="A20" i="3" s="1"/>
  <c r="A21" i="3" s="1"/>
  <c r="A22" i="3" s="1"/>
  <c r="A23" i="3" s="1"/>
  <c r="A24" i="3" s="1"/>
  <c r="R5" i="14"/>
  <c r="G4" i="17"/>
  <c r="S5"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tc={03937E21-B491-44B4-812E-931979EDBA7C}</author>
    <author>tc={B816DA63-2E73-4AB5-9AC1-8D2B4200535C}</author>
    <author>tc={C6FF4258-4847-44D5-9192-91372D2F7CD8}</author>
    <author>tc={B00C67BC-5637-4852-9B3C-EEB616BA9BE2}</author>
    <author>tc={A68E87EE-95D9-439D-9658-740B9B95FC67}</author>
    <author>tc={AF3BD362-7558-43B1-91C9-4E79EDD0410E}</author>
    <author>tc={6840CBAA-A3E2-48C4-9B9F-494FB5FC991A}</author>
    <author>tc={E61BD971-1437-4571-A460-490D371630C9}</author>
    <author>tc={CDFD9970-4154-433E-8EF4-00AA7D109977}</author>
    <author>tc={753AD46B-E356-4797-AAAC-3BB67EB51476}</author>
    <author>tc={D0CC67A3-9161-4673-8444-D29D808E8B48}</author>
    <author>tc={0D177C9F-8971-401B-A740-55661612D0C0}</author>
    <author>tc={063C7F79-9DB0-4684-A89E-0C7EE5057EEC}</author>
    <author>tc={F842387F-A932-4DAE-9CE3-A7CF736EA3B2}</author>
    <author>tc={64DBCDDD-6A1D-4058-AE5C-64144A200E1F}</author>
    <author>tc={71FE3ADE-1D67-4B96-9223-14A29481E697}</author>
    <author>tc={27BEFFA5-349F-44E1-BFD6-F74B64494CB4}</author>
    <author>tc={1E98BCC1-0C89-4610-8E7F-D52E913EDCB4}</author>
    <author>tc={EBA3CE4E-89E5-4198-8FB7-3388DD866548}</author>
    <author>tc={9193A7FD-3084-428A-8016-C273069E433C}</author>
    <author>tc={228EC9A2-5624-4460-B5C6-6830260BA7CA}</author>
    <author>tc={2D4CDB8E-0B0B-4579-8AF5-5B2E0FD95CB7}</author>
    <author>tc={A69FBE89-5837-4E4F-8C03-6A388B44B3DC}</author>
    <author>tc={2691CC09-C6A3-4048-BEB8-173E7BD72135}</author>
    <author>tc={34898F48-63A6-4B1E-BDBD-CA94C48FECBF}</author>
    <author>tc={E77C82B5-F528-4BC0-A1DB-DE914F942D68}</author>
    <author>tc={5F13A76C-E5E4-406B-AB4F-3B87301A413F}</author>
    <author>tc={F6924150-C61D-4DEC-9F37-216C3B585A4C}</author>
    <author>tc={9FEE7107-C804-47CE-84EF-D02D1D9A97E1}</author>
    <author>tc={9E596E92-FD16-4B4A-A915-3B47CDED450C}</author>
    <author>tc={9FEBC46D-E6D0-49E5-9913-B0456ECE0969}</author>
    <author>tc={9C04EAC8-B932-4CA6-B696-0E9345BEF73E}</author>
  </authors>
  <commentList>
    <comment ref="I3" authorId="0" shapeId="0" xr:uid="{03937E21-B491-44B4-812E-931979EDBA7C}">
      <text>
        <t>[Comentario encadenado]
Su versión de Excel le permite leer este comentario encadenado; sin embargo, las ediciones que se apliquen se quitarán si el archivo se abre en una versión más reciente de Excel. Más información: https://go.microsoft.com/fwlink/?linkid=870924
Comentario:
    Enlace no funciona.</t>
      </text>
    </comment>
    <comment ref="C4" authorId="1" shapeId="0" xr:uid="{B816DA63-2E73-4AB5-9AC1-8D2B4200535C}">
      <text>
        <t>[Comentario encadenado]
Su versión de Excel le permite leer este comentario encadenado; sin embargo, las ediciones que se apliquen se quitarán si el archivo se abre en una versión más reciente de Excel. Más información: https://go.microsoft.com/fwlink/?linkid=870924
Comentario:
    Falta hacer referencia al problema en sí que es el bajo nivel de alfabetización (a esto se hace referencia en el comentario).
La respuesta debería incluir definición de alfabetización, a qué se refiere con oportuna y la situación del nivel existente en el país. Las 2 primeras se encuentran ya en la respuesta, pero no la última. Deben pasar esa parte de los comentarios a la respuesta.
Respuesta:
    Aquí se hace referencia a alfabetización inicial. Conceptualmente, ¿hay alguna diferencia entre alfabetización (el término utilizado en la identificación de la CI) y alfabetización inicial (el término utilizado aquí)?
Respuesta:
    Saludos Gisselle, la definición está en el primer párrafo: La Alfabetización inicial refiere el proceso de aprendizaje de la lectura y la escritura de la niñez en edad preescolar. Es un proceso gradual que inicia cuando el niño y la niña muestran interés en la lengua escrita, aun antes de su participación en situaciones de enseñanza formal, y se desarrolla de manera paulatina en la medida en que descubren su funcionamiento.                                                                      
Respuesta:
    Por otro lado, no hay diferencia, el término tiene la misma conceptualización en todos lados.
Respuesta:
    Revisar la redacción en verde.
Respuesta:
    Incluir la referencia en las columnas correspondientes para estos fines. Texto en morado: Educare vol.27 n.1 Heredia Jan./Apr. 2023</t>
      </text>
    </comment>
    <comment ref="G4" authorId="2" shapeId="0" xr:uid="{C6FF4258-4847-44D5-9192-91372D2F7CD8}">
      <text>
        <t>[Comentario encadenado]
Su versión de Excel le permite leer este comentario encadenado; sin embargo, las ediciones que se apliquen se quitarán si el archivo se abre en una versión más reciente de Excel. Más información: https://go.microsoft.com/fwlink/?linkid=870924
Comentario:
    El texto resaltado en naranja habla sobre el problema existente en República Dominicana. Este debería pasarse a la respuesta.</t>
      </text>
    </comment>
    <comment ref="H4" authorId="3" shapeId="0" xr:uid="{B00C67BC-5637-4852-9B3C-EEB616BA9BE2}">
      <text>
        <t>[Comentario encadenado]
Su versión de Excel le permite leer este comentario encadenado; sin embargo, las ediciones que se apliquen se quitarán si el archivo se abre en una versión más reciente de Excel. Más información: https://go.microsoft.com/fwlink/?linkid=870924
Comentario:
    Agregar el enlace del documento Educare.
Respuesta:
    Indicar cuál es el artículo a que hacen referencia de la revista Educare. Esa referencia es al volumen de la revista, pero no a ningún artículo en específico.</t>
      </text>
    </comment>
    <comment ref="I4" authorId="4" shapeId="0" xr:uid="{A68E87EE-95D9-439D-9658-740B9B95FC67}">
      <text>
        <t>[Comentario encadenado]
Su versión de Excel le permite leer este comentario encadenado; sin embargo, las ediciones que se apliquen se quitarán si el archivo se abre en una versión más reciente de Excel. Más información: https://go.microsoft.com/fwlink/?linkid=870924
Comentario:
    Confirmar que los últimos 2 enlaces son correctos. Fueron agregados en base a las referencias bibliográficas.</t>
      </text>
    </comment>
    <comment ref="I5" authorId="5" shapeId="0" xr:uid="{AF3BD362-7558-43B1-91C9-4E79EDD0410E}">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cambió el enlace del primer documento referenciado.</t>
      </text>
    </comment>
    <comment ref="C6" authorId="6" shapeId="0" xr:uid="{6840CBAA-A3E2-48C4-9B9F-494FB5FC991A}">
      <text>
        <t>[Comentario encadenado]
Su versión de Excel le permite leer este comentario encadenado; sin embargo, las ediciones que se apliquen se quitarán si el archivo se abre en una versión más reciente de Excel. Más información: https://go.microsoft.com/fwlink/?linkid=870924
Comentario:
    Dependiendo de si existe diferencia entre los términos alfabetización y alfabetización inicial, la determinación de la población potencial y objetivo podría variar.
Respuesta:
    Hay diferencia entre ambos términos, sin embargo todo lo que hacemos refiere la alfabetización inicial, si trabajamos en el primer ciclo de manera directa, los resultados favorecen el segundo ciclo en potencia, por ende beneficia todo el nivel primario
Respuesta:
    La población potencial no se refiere a quien beneficie el programa, sino a quien afecta el problema.
En ese sentido, deben identificar a quién afecta el problema. Para su caso, creo que la población objetivo que identificaron sería la potencial.
Esto es: Niños y niñas de primer ciclo del nivel primario (primero a tercero).
Respuesta:
    Fue solucionado en reunion.</t>
      </text>
    </comment>
    <comment ref="C7" authorId="7" shapeId="0" xr:uid="{E61BD971-1437-4571-A460-490D371630C9}">
      <text>
        <t>[Comentario encadenado]
Su versión de Excel le permite leer este comentario encadenado; sin embargo, las ediciones que se apliquen se quitarán si el archivo se abre en una versión más reciente de Excel. Más información: https://go.microsoft.com/fwlink/?linkid=870924
Comentario:
    Dependiendo de si existe diferencia entre los términos alfabetización y alfabetización inicial, la determinación de la población potencial y objetivo podría variar.
Respuesta:
    podemos discutir esto, porque no creo que esto pueda variar
Respuesta:
    Asumiendo la propuesta de población potencial, y entendiendo que la población objetivo es a quien está dirigido el programa, la población objetivo sería la misma potencial acotada al sector público.
Esto es: Niños y niñas de primer ciclo del nivel primario (primero a tercero) matriculados en el sector público.
Respuesta:
    es que son los mismos niños, los que ahora están en tercero, el siguiente año ya no serán del primer ciclo,  pero si fueron beneficiarios. Esperemos reunión para discutir esto.
Respuesta:
    Fue solucionado en reunión.</t>
      </text>
    </comment>
    <comment ref="D12" authorId="8" shapeId="0" xr:uid="{CDFD9970-4154-433E-8EF4-00AA7D109977}">
      <text>
        <t>[Comentario encadenado]
Su versión de Excel le permite leer este comentario encadenado; sin embargo, las ediciones que se apliquen se quitarán si el archivo se abre en una versión más reciente de Excel. Más información: https://go.microsoft.com/fwlink/?linkid=870924
Comentario:
    Esto debe ser No aplica, puesto que se trata de la tasa de cobertura nacional. Geográfico sería si es de alguna región particular, por ejemplo.
Respuesta:
    Resuelto</t>
      </text>
    </comment>
    <comment ref="C18" authorId="9" shapeId="0" xr:uid="{753AD46B-E356-4797-AAAC-3BB67EB5147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El documento de UNICEF hace referencia a República Dominicana. Confirmar si las cifras hacen referencia al mundo o al país.
Respuesta:
    buscarmos intencionalmente a RD, sin embargo lo que quisimos decir es que este indicador UNICEF  mide a nivel mundial. 
Respuesta:
    Si la cifra se refiere específicamente a RD a nivel país, el alcance es nacional, aunque la medición la haga UNICEF.
Si la cifra es mundial, incluida en un documento específico de RD, está bien.
Favor confirmar cuál es el caso.
Respuesta:
    Según el comentario, entiendo que es el primer escenario.
Respuesta:
    el indicador es mundial, pero el dato es nacional </t>
      </text>
    </comment>
    <comment ref="D18" authorId="10" shapeId="0" xr:uid="{D0CC67A3-9161-4673-8444-D29D808E8B48}">
      <text>
        <t>[Comentario encadenado]
Su versión de Excel le permite leer este comentario encadenado; sin embargo, las ediciones que se apliquen se quitarán si el archivo se abre en una versión más reciente de Excel. Más información: https://go.microsoft.com/fwlink/?linkid=870924
Comentario:
    Si la cifra es una desagregación geográfica, debe indicarse a que región, provincia, etc., se refiere en los comentarios.</t>
      </text>
    </comment>
    <comment ref="E18" authorId="11" shapeId="0" xr:uid="{0D177C9F-8971-401B-A740-55661612D0C0}">
      <text>
        <t>[Comentario encadenado]
Su versión de Excel le permite leer este comentario encadenado; sin embargo, las ediciones que se apliquen se quitarán si el archivo se abre en una versión más reciente de Excel. Más información: https://go.microsoft.com/fwlink/?linkid=870924
Comentario:
    Favor indicar donde encontrar esta cifra en el documento, pues no fue posible ubicarla y constatarla.
Respuesta:
    La cifra de cobertura es realmente 97.9, se calculó 100-2.1 = 98%
Respuesta:
    Explicar en comentarios cómo se llega a esta cifra.</t>
      </text>
    </comment>
    <comment ref="F18" authorId="12" shapeId="0" xr:uid="{063C7F79-9DB0-4684-A89E-0C7EE5057EEC}">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cambió el año. Aunque el informe fue publicado en 2017, los datos se refieren al año escolar 2014-2015.
Respuesta:
    Aceptado</t>
      </text>
    </comment>
    <comment ref="E19" authorId="13" shapeId="0" xr:uid="{F842387F-A932-4DAE-9CE3-A7CF736EA3B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Favor indicar donde encontrar esta cifra en el documento, pues no fue posible ubicarla y constatarla.
Respuesta:
    En esta fuente se ve mejor: https://siteal.iiep.unesco.org/eje/educacion_basica </t>
      </text>
    </comment>
    <comment ref="C20" authorId="14" shapeId="0" xr:uid="{64DBCDDD-6A1D-4058-AE5C-64144A200E1F}">
      <text>
        <t>[Comentario encadenado]
Su versión de Excel le permite leer este comentario encadenado; sin embargo, las ediciones que se apliquen se quitarán si el archivo se abre en una versión más reciente de Excel. Más información: https://go.microsoft.com/fwlink/?linkid=870924
Comentario:
    Especificar en comentarios a qué región se refiere.
Respuesta:
    Resuelto. ERCE es un estudio regional donde participaron 19 paises.</t>
      </text>
    </comment>
    <comment ref="D20" authorId="15" shapeId="0" xr:uid="{71FE3ADE-1D67-4B96-9223-14A29481E69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Sería no aplica.
Respuesta:
    Resuelto </t>
      </text>
    </comment>
    <comment ref="C22" authorId="16" shapeId="0" xr:uid="{27BEFFA5-349F-44E1-BFD6-F74B64494CB4}">
      <text>
        <t>[Comentario encadenado]
Su versión de Excel le permite leer este comentario encadenado; sin embargo, las ediciones que se apliquen se quitarán si el archivo se abre en una versión más reciente de Excel. Más información: https://go.microsoft.com/fwlink/?linkid=870924
Comentario:
    Especificar en comentarios a qué región se refiere.
Respuesta:
    Resuelto</t>
      </text>
    </comment>
    <comment ref="D22" authorId="17" shapeId="0" xr:uid="{1E98BCC1-0C89-4610-8E7F-D52E913EDCB4}">
      <text>
        <t>[Comentario encadenado]
Su versión de Excel le permite leer este comentario encadenado; sin embargo, las ediciones que se apliquen se quitarán si el archivo se abre en una versión más reciente de Excel. Más información: https://go.microsoft.com/fwlink/?linkid=870924
Comentario:
    Sería no aplica.
Respuesta:
    Resuelto</t>
      </text>
    </comment>
    <comment ref="E22" authorId="18" shapeId="0" xr:uid="{EBA3CE4E-89E5-4198-8FB7-3388DD866548}">
      <text>
        <t>[Comentario encadenado]
Su versión de Excel le permite leer este comentario encadenado; sin embargo, las ediciones que se apliquen se quitarán si el archivo se abre en una versión más reciente de Excel. Más información: https://go.microsoft.com/fwlink/?linkid=870924
Comentario:
    El porcentaje del nivel II es 24.0%.
Respuesta:
    Resuelto</t>
      </text>
    </comment>
    <comment ref="B24" authorId="19" shapeId="0" xr:uid="{9193A7FD-3084-428A-8016-C273069E433C}">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agregó el mismo indicador para RD.
Validarlo.
Respuesta:
    Aceptado</t>
      </text>
    </comment>
    <comment ref="D28" authorId="20" shapeId="0" xr:uid="{228EC9A2-5624-4460-B5C6-6830260BA7CA}">
      <text>
        <t>[Comentario encadenado]
Su versión de Excel le permite leer este comentario encadenado; sin embargo, las ediciones que se apliquen se quitarán si el archivo se abre en una versión más reciente de Excel. Más información: https://go.microsoft.com/fwlink/?linkid=870924
Comentario:
    Sería no aplica.</t>
      </text>
    </comment>
    <comment ref="E28" authorId="21" shapeId="0" xr:uid="{2D4CDB8E-0B0B-4579-8AF5-5B2E0FD95CB7}">
      <text>
        <t>[Comentario encadenado]
Su versión de Excel le permite leer este comentario encadenado; sin embargo, las ediciones que se apliquen se quitarán si el archivo se abre en una versión más reciente de Excel. Más información: https://go.microsoft.com/fwlink/?linkid=870924
Comentario:
    Esto es una meta, no un valor real logrado.
Respuesta:
    Nos indica si eliminamos todo el apartado por favor.
Respuesta:
    Si no tienen la información de un valor logrado en un año anterior, elimínenlo.
Respuesta:
    ok</t>
      </text>
    </comment>
    <comment ref="E29" authorId="22" shapeId="0" xr:uid="{A69FBE89-5837-4E4F-8C03-6A388B44B3DC}">
      <text>
        <t>[Comentario encadenado]
Su versión de Excel le permite leer este comentario encadenado; sin embargo, las ediciones que se apliquen se quitarán si el archivo se abre en una versión más reciente de Excel. Más información: https://go.microsoft.com/fwlink/?linkid=870924
Comentario:
    Esto es una meta, no un valor logrado.</t>
      </text>
    </comment>
    <comment ref="G29" authorId="23" shapeId="0" xr:uid="{2691CC09-C6A3-4048-BEB8-173E7BD72135}">
      <text>
        <t>[Comentario encadenado]
Su versión de Excel le permite leer este comentario encadenado; sin embargo, las ediciones que se apliquen se quitarán si el archivo se abre en una versión más reciente de Excel. Más información: https://go.microsoft.com/fwlink/?linkid=870924
Comentario:
    Aquí incluyeron la magnitud. Colocarla en el campo correcto.</t>
      </text>
    </comment>
    <comment ref="E30" authorId="24" shapeId="0" xr:uid="{34898F48-63A6-4B1E-BDBD-CA94C48FECBF}">
      <text>
        <t>[Comentario encadenado]
Su versión de Excel le permite leer este comentario encadenado; sin embargo, las ediciones que se apliquen se quitarán si el archivo se abre en una versión más reciente de Excel. Más información: https://go.microsoft.com/fwlink/?linkid=870924
Comentario:
    Esto es una meta, no un valor logrado.</t>
      </text>
    </comment>
    <comment ref="G30" authorId="25" shapeId="0" xr:uid="{E77C82B5-F528-4BC0-A1DB-DE914F942D68}">
      <text>
        <t>[Comentario encadenado]
Su versión de Excel le permite leer este comentario encadenado; sin embargo, las ediciones que se apliquen se quitarán si el archivo se abre en una versión más reciente de Excel. Más información: https://go.microsoft.com/fwlink/?linkid=870924
Comentario:
    Aquí incluyeron la magnitud. Colocarla en el campo correcto.</t>
      </text>
    </comment>
    <comment ref="I37" authorId="26" shapeId="0" xr:uid="{5F13A76C-E5E4-406B-AB4F-3B87301A413F}">
      <text>
        <t>[Comentario encadenado]
Su versión de Excel le permite leer este comentario encadenado; sin embargo, las ediciones que se apliquen se quitarán si el archivo se abre en una versión más reciente de Excel. Más información: https://go.microsoft.com/fwlink/?linkid=870924
Comentario:
    El documento no se abre.</t>
      </text>
    </comment>
    <comment ref="D45" authorId="27" shapeId="0" xr:uid="{F6924150-C61D-4DEC-9F37-216C3B585A4C}">
      <text>
        <t>[Comentario encadenado]
Su versión de Excel le permite leer este comentario encadenado; sin embargo, las ediciones que se apliquen se quitarán si el archivo se abre en una versión más reciente de Excel. Más información: https://go.microsoft.com/fwlink/?linkid=870924
Comentario:
    Especificar cuál decreto.
Respuesta:
    Resuelto</t>
      </text>
    </comment>
    <comment ref="B50" authorId="28" shapeId="0" xr:uid="{9FEE7107-C804-47CE-84EF-D02D1D9A97E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¿No se ha identificado qué programa o producto relacionado ejecuta MINERD?
Respuesta:
    El primero CON BASE, con la colaboración de UNICEF </t>
      </text>
    </comment>
    <comment ref="H51" authorId="29" shapeId="0" xr:uid="{9E596E92-FD16-4B4A-A915-3B47CDED450C}">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página web no funciona.</t>
      </text>
    </comment>
    <comment ref="I51" authorId="30" shapeId="0" xr:uid="{9FEBC46D-E6D0-49E5-9913-B0456ECE0969}">
      <text>
        <t>[Comentario encadenado]
Su versión de Excel le permite leer este comentario encadenado; sin embargo, las ediciones que se apliquen se quitarán si el archivo se abre en una versión más reciente de Excel. Más información: https://go.microsoft.com/fwlink/?linkid=870924
Comentario:
    Aquí no se visualiza nada sobre la parte financiera.</t>
      </text>
    </comment>
    <comment ref="C52" authorId="31" shapeId="0" xr:uid="{9C04EAC8-B932-4CA6-B696-0E9345BEF73E}">
      <text>
        <t>[Comentario encadenado]
Su versión de Excel le permite leer este comentario encadenado; sin embargo, las ediciones que se apliquen se quitarán si el archivo se abre en una versión más reciente de Excel. Más información: https://go.microsoft.com/fwlink/?linkid=870924
Comentario:
    Confirmar si se trata del producto 4 del POA (documento de referencia). Si es ese mismo producto, entonces difiere el presupuesto.
En el POA tiene un presupuesto de 195 millones, mientras que aquí se colocó la cifra de 150 millones.
Además, el POA es de 2024, no 2023.
Favor de confirmar cuál es lo correcto.
Respuesta:
    Si, arreglado el monto</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tc={8B7F59A5-E94A-47CC-8EAF-7680D83A7AC2}</author>
    <author>tc={B6515DD4-86C7-47D2-B32D-BCEA3B881DA0}</author>
    <author>tc={27F6840A-5D0E-4C0B-96F3-900AD557A776}</author>
    <author>tc={6E829257-B56E-4273-B86F-C3052AA877B3}</author>
    <author>tc={F226DA55-8EE4-491F-8455-D458A1134D27}</author>
    <author>tc={508A9BC6-154E-4522-A67E-66EF1EFBB20B}</author>
    <author>tc={3E02919D-A9F2-4549-9C20-E57D1D86026B}</author>
    <author>tc={F27FD388-2B7C-4C81-A909-1CF5A69088E8}</author>
  </authors>
  <commentList>
    <comment ref="B2" authorId="0" shapeId="0" xr:uid="{8B7F59A5-E94A-47CC-8EAF-7680D83A7AC2}">
      <text>
        <t>[Comentario encadenado]
Su versión de Excel le permite leer este comentario encadenado; sin embargo, las ediciones que se apliquen se quitarán si el archivo se abre en una versión más reciente de Excel. Más información: https://go.microsoft.com/fwlink/?linkid=870924
Comentario:
    Aplicar los mismos comentarios para la otra ficha de indicadores.</t>
      </text>
    </comment>
    <comment ref="C7" authorId="1" shapeId="0" xr:uid="{B6515DD4-86C7-47D2-B32D-BCEA3B881DA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Fue modificado según comentarios fichas anteriores. </t>
      </text>
    </comment>
    <comment ref="C10" authorId="2" shapeId="0" xr:uid="{27F6840A-5D0E-4C0B-96F3-900AD557A776}">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t>
      </text>
    </comment>
    <comment ref="C12" authorId="3" shapeId="0" xr:uid="{6E829257-B56E-4273-B86F-C3052AA877B3}">
      <text>
        <t>[Comentario encadenado]
Su versión de Excel le permite leer este comentario encadenado; sin embargo, las ediciones que se apliquen se quitarán si el archivo se abre en una versión más reciente de Excel. Más información: https://go.microsoft.com/fwlink/?linkid=870924
Comentario:
    El indicador seleccionado para el resultado no es de cada nivel de desempeño, sino de nivel satisfactorio específicamente.
Respuesta:
    Modificado</t>
      </text>
    </comment>
    <comment ref="C19" authorId="4" shapeId="0" xr:uid="{F226DA55-8EE4-491F-8455-D458A1134D27}">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t>
      </text>
    </comment>
    <comment ref="B28" authorId="5" shapeId="0" xr:uid="{508A9BC6-154E-4522-A67E-66EF1EFBB20B}">
      <text>
        <t>[Comentario encadenado]
Su versión de Excel le permite leer este comentario encadenado; sin embargo, las ediciones que se apliquen se quitarán si el archivo se abre en una versión más reciente de Excel. Más información: https://go.microsoft.com/fwlink/?linkid=870924
Comentario:
    Ajustar la variable 1 según los cambios solicitados en la sección II.
Completar la variable 2.</t>
      </text>
    </comment>
    <comment ref="C36" authorId="6" shapeId="0" xr:uid="{3E02919D-A9F2-4549-9C20-E57D1D86026B}">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t>
      </text>
    </comment>
    <comment ref="E36" authorId="7" shapeId="0" xr:uid="{F27FD388-2B7C-4C81-A909-1CF5A69088E8}">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tc={30629FB9-7118-4C8D-AEB6-28FAF738C76D}</author>
    <author>tc={E7814C71-F1D2-4009-8A86-E10386A95FC8}</author>
    <author>tc={B03D2723-43C5-4224-B37F-B7879F815555}</author>
    <author>tc={19F0B8ED-86A6-4E56-BE9D-987536234B41}</author>
    <author>tc={AAF505C2-750B-4CA9-8F2B-832C5C6D9B16}</author>
    <author>tc={463C94DD-4BC2-471D-A27C-71A31C42BE03}</author>
    <author>tc={D6D57F8B-9F10-4104-A219-93B876004798}</author>
    <author>tc={34631D0B-7F2B-4521-9773-916E712E6F0A}</author>
  </authors>
  <commentList>
    <comment ref="B2" authorId="0" shapeId="0" xr:uid="{30629FB9-7118-4C8D-AEB6-28FAF738C76D}">
      <text>
        <t>[Comentario encadenado]
Su versión de Excel le permite leer este comentario encadenado; sin embargo, las ediciones que se apliquen se quitarán si el archivo se abre en una versión más reciente de Excel. Más información: https://go.microsoft.com/fwlink/?linkid=870924
Comentario:
    Aplicar los mismos comentarios para la otra ficha de indicadores.</t>
      </text>
    </comment>
    <comment ref="C7" authorId="1" shapeId="0" xr:uid="{E7814C71-F1D2-4009-8A86-E10386A95FC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Fue modificado según comentarios fichas anteriores. </t>
      </text>
    </comment>
    <comment ref="C10" authorId="2" shapeId="0" xr:uid="{B03D2723-43C5-4224-B37F-B7879F815555}">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t>
      </text>
    </comment>
    <comment ref="C12" authorId="3" shapeId="0" xr:uid="{19F0B8ED-86A6-4E56-BE9D-987536234B41}">
      <text>
        <t>[Comentario encadenado]
Su versión de Excel le permite leer este comentario encadenado; sin embargo, las ediciones que se apliquen se quitarán si el archivo se abre en una versión más reciente de Excel. Más información: https://go.microsoft.com/fwlink/?linkid=870924
Comentario:
    El indicador seleccionado para el resultado no es de cada nivel de desempeño, sino de nivel satisfactorio específicamente.
Respuesta:
    Modificado</t>
      </text>
    </comment>
    <comment ref="C19" authorId="4" shapeId="0" xr:uid="{AAF505C2-750B-4CA9-8F2B-832C5C6D9B16}">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t>
      </text>
    </comment>
    <comment ref="B28" authorId="5" shapeId="0" xr:uid="{463C94DD-4BC2-471D-A27C-71A31C42BE03}">
      <text>
        <t>[Comentario encadenado]
Su versión de Excel le permite leer este comentario encadenado; sin embargo, las ediciones que se apliquen se quitarán si el archivo se abre en una versión más reciente de Excel. Más información: https://go.microsoft.com/fwlink/?linkid=870924
Comentario:
    Ajustar la variable 1 según los cambios solicitados en la sección II.
Completar la variable 2.</t>
      </text>
    </comment>
    <comment ref="C36" authorId="6" shapeId="0" xr:uid="{D6D57F8B-9F10-4104-A219-93B876004798}">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t>
      </text>
    </comment>
    <comment ref="E36" authorId="7" shapeId="0" xr:uid="{34631D0B-7F2B-4521-9773-916E712E6F0A}">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tc={E65A04E2-DC5D-4AB0-80F2-C0B2F3821AB5}</author>
    <author>tc={E07730B7-AFAC-4EB3-8775-BC73153864EB}</author>
  </authors>
  <commentList>
    <comment ref="G5" authorId="0" shapeId="0" xr:uid="{E65A04E2-DC5D-4AB0-80F2-C0B2F3821AB5}">
      <text>
        <t>[Comentario encadenado]
Su versión de Excel le permite leer este comentario encadenado; sin embargo, las ediciones que se apliquen se quitarán si el archivo se abre en una versión más reciente de Excel. Más información: https://go.microsoft.com/fwlink/?linkid=870924
Comentario:
    Según la definición del indicador, la medición se realiza cada 3 años y para 2028 no corresponde realizar la prueba, por lo cual sería No aplica todos los años del periodo plurianual, excepto 2026.
Esto debe explicarse en los comentarios.</t>
      </text>
    </comment>
    <comment ref="G6" authorId="1" shapeId="0" xr:uid="{E07730B7-AFAC-4EB3-8775-BC73153864EB}">
      <text>
        <t>[Comentario encadenado]
Su versión de Excel le permite leer este comentario encadenado; sin embargo, las ediciones que se apliquen se quitarán si el archivo se abre en una versión más reciente de Excel. Más información: https://go.microsoft.com/fwlink/?linkid=870924
Comentario:
    Según la definición del indicador, la medición se realiza cada 3 años y para 2028 no corresponde realizar la prueba, por lo cual sería No aplica todos los años del periodo plurianual, excepto 2026.
Esto debe explicarse en los comentarios.</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tc={22EAF889-4DFA-480B-BAFA-DCCF6C09339C}</author>
    <author>tc={C6AB54F2-CAB9-4059-9491-ACF26C6E79B5}</author>
    <author>tc={156F2CDB-34B0-4015-B911-1EEA11112BCE}</author>
    <author>tc={181E182D-FF46-4DD2-816E-32C5CA1ADCEB}</author>
    <author>tc={BE36CB59-B2AB-4E88-A4E6-DF6B07D4CAFA}</author>
    <author>tc={54241BC0-C113-4F3D-BA7F-5BBB486C20D3}</author>
    <author>tc={0B0C878E-ABE1-4F05-A41A-D472160A0AE0}</author>
    <author>tc={6AD0CC9F-E1D3-455E-B549-2BA58AE1A588}</author>
  </authors>
  <commentList>
    <comment ref="P4" authorId="0" shapeId="0" xr:uid="{22EAF889-4DFA-480B-BAFA-DCCF6C09339C}">
      <text>
        <t>[Comentario encadenado]
Su versión de Excel le permite leer este comentario encadenado; sin embargo, las ediciones que se apliquen se quitarán si el archivo se abre en una versión más reciente de Excel. Más información: https://go.microsoft.com/fwlink/?linkid=870924
Comentario:
    Modificado.</t>
      </text>
    </comment>
    <comment ref="I5" authorId="1" shapeId="0" xr:uid="{C6AB54F2-CAB9-4059-9491-ACF26C6E79B5}">
      <text>
        <t>[Comentario encadenado]
Su versión de Excel le permite leer este comentario encadenado; sin embargo, las ediciones que se apliquen se quitarán si el archivo se abre en una versión más reciente de Excel. Más información: https://go.microsoft.com/fwlink/?linkid=870924
Comentario:
    La escuela tendrá que hacer algo para poder participar? Algún tipo de adecuación, contratación de personal, etc.??
Respuesta:
    Si es así, en la siguiente casilla deberán colocar el mecanismo de decisión del MINERD para elegir las escuelas.</t>
      </text>
    </comment>
    <comment ref="I6" authorId="2" shapeId="0" xr:uid="{156F2CDB-34B0-4015-B911-1EEA11112BCE}">
      <text>
        <t>[Comentario encadenado]
Su versión de Excel le permite leer este comentario encadenado; sin embargo, las ediciones que se apliquen se quitarán si el archivo se abre en una versión más reciente de Excel. Más información: https://go.microsoft.com/fwlink/?linkid=870924
Comentario:
    Esto es lo mismo que el criterio de elegibilidad.</t>
      </text>
    </comment>
    <comment ref="L6" authorId="3" shapeId="0" xr:uid="{181E182D-FF46-4DD2-816E-32C5CA1ADCEB}">
      <text>
        <t>[Comentario encadenado]
Su versión de Excel le permite leer este comentario encadenado; sin embargo, las ediciones que se apliquen se quitarán si el archivo se abre en una versión más reciente de Excel. Más información: https://go.microsoft.com/fwlink/?linkid=870924
Comentario:
    Aquí corresponde colocar qué medios se utilizan para determinar si serán parte o no del programa.</t>
      </text>
    </comment>
    <comment ref="B7" authorId="4" shapeId="0" xr:uid="{BE36CB59-B2AB-4E88-A4E6-DF6B07D4CAFA}">
      <text>
        <t>[Comentario encadenado]
Su versión de Excel le permite leer este comentario encadenado; sin embargo, las ediciones que se apliquen se quitarán si el archivo se abre en una versión más reciente de Excel. Más información: https://go.microsoft.com/fwlink/?linkid=870924
Comentario:
    Según he entendido, el programa va dirigido a todos los niños del primer ciclo del nivel inicial, no solamente a los que tienen dificultades en el proceso de alfabetización.
Respuesta:
    De hecho, el comentario en la casilla de tamaño de la población no parece estar filtrando por esta característica.
Respuesta:
    Si este no es un factor que filtre quien presenta la necesidad (de ser alfabetizado), debe eliminarse.</t>
      </text>
    </comment>
    <comment ref="B8" authorId="5" shapeId="0" xr:uid="{54241BC0-C113-4F3D-BA7F-5BBB486C20D3}">
      <text>
        <t>[Comentario encadenado]
Su versión de Excel le permite leer este comentario encadenado; sin embargo, las ediciones que se apliquen se quitarán si el archivo se abre en una versión más reciente de Excel. Más información: https://go.microsoft.com/fwlink/?linkid=870924
Comentario:
    Si este no es un factor que filtre quien presenta la necesidad (de ser alfabetizado), debe eliminarse.</t>
      </text>
    </comment>
    <comment ref="P9" authorId="6" shapeId="0" xr:uid="{0B0C878E-ABE1-4F05-A41A-D472160A0AE0}">
      <text>
        <t>[Comentario encadenado]
Su versión de Excel le permite leer este comentario encadenado; sin embargo, las ediciones que se apliquen se quitarán si el archivo se abre en una versión más reciente de Excel. Más información: https://go.microsoft.com/fwlink/?linkid=870924
Comentario:
    Especificar si las cifras se refieren para el año escolar que termina en el periodo marcado, o viceversa.
Por ejemplo: año escolar 2025-2026, aquí está puesto en 2026.
Además, incluir que se estimó la población con la matrícula de los grados que entran y salen cada año y por eso es tan distinto de la población objetivo medida actualmente.</t>
      </text>
    </comment>
    <comment ref="B30" authorId="7" shapeId="0" xr:uid="{6AD0CC9F-E1D3-455E-B549-2BA58AE1A588}">
      <text>
        <t>[Comentario encadenado]
Su versión de Excel le permite leer este comentario encadenado; sin embargo, las ediciones que se apliquen se quitarán si el archivo se abre en una versión más reciente de Excel. Más información: https://go.microsoft.com/fwlink/?linkid=870924
Comentario:
    Si esta información está en algún informe publicado, incluir enlace. Si no lo está, remitir para fines de evaluación.</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tc={840BFC54-46AA-4F06-85E8-DE65841DA559}</author>
    <author>tc={F1EDCCE3-3BDD-4926-893A-52084277CBA0}</author>
    <author>tc={372F26C6-2413-4989-B264-BA1D0DCE88B5}</author>
    <author>tc={5FDD7A63-CFAA-4F4E-9288-9800D3342460}</author>
    <author>tc={0B62AE29-1634-4E92-B43A-3A61D59E59B0}</author>
    <author>tc={5F8A3522-71A4-4E27-81A5-45532636DDE8}</author>
    <author>tc={BCEAF88E-EABC-41EB-AC10-D2E6C1AF7391}</author>
    <author>tc={6DB7513F-855C-4FAD-8C98-F10FFEEF9E13}</author>
  </authors>
  <commentList>
    <comment ref="D5" authorId="0" shapeId="0" xr:uid="{840BFC54-46AA-4F06-85E8-DE65841DA559}">
      <text>
        <t>[Comentario encadenado]
Su versión de Excel le permite leer este comentario encadenado; sin embargo, las ediciones que se apliquen se quitarán si el archivo se abre en una versión más reciente de Excel. Más información: https://go.microsoft.com/fwlink/?linkid=870924
Comentario:
    La formación es en alfabetización inicial. Por tanto, se sugiere la redacción:
Desarrollo e implementación de programas de formación continua en alfabetización inicial para docentes</t>
      </text>
    </comment>
    <comment ref="E5" authorId="1" shapeId="0" xr:uid="{F1EDCCE3-3BDD-4926-893A-52084277CBA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van a medir los docentes que estén tomando la formación? Esto es, no cuando la terminen.</t>
      </text>
    </comment>
    <comment ref="F5" authorId="2" shapeId="0" xr:uid="{372F26C6-2413-4989-B264-BA1D0DCE88B5}">
      <text>
        <t>[Comentario encadenado]
Su versión de Excel le permite leer este comentario encadenado; sin embargo, las ediciones que se apliquen se quitarán si el archivo se abre en una versión más reciente de Excel. Más información: https://go.microsoft.com/fwlink/?linkid=870924
Comentario:
    Describir qué tipo de formaciones. Por ejemplo, cursos, talleres, maestrías, etc.; temas, alcance, entre otros.
Respuesta:
    Es posible colocar cada tipo de formación (si así lo tienen sistematizado) en una línea y unificar la información de las columnas B a E.</t>
      </text>
    </comment>
    <comment ref="H5" authorId="3" shapeId="0" xr:uid="{5FDD7A63-CFAA-4F4E-9288-9800D3342460}">
      <text>
        <t>[Comentario encadenado]
Su versión de Excel le permite leer este comentario encadenado; sin embargo, las ediciones que se apliquen se quitarán si el archivo se abre en una versión más reciente de Excel. Más información: https://go.microsoft.com/fwlink/?linkid=870924
Comentario:
    Esto quiere decir que cada docente recibirá 3 formaciones en 1 año.</t>
      </text>
    </comment>
    <comment ref="I5" authorId="4" shapeId="0" xr:uid="{0B62AE29-1634-4E92-B43A-3A61D59E59B0}">
      <text>
        <t>[Comentario encadenado]
Su versión de Excel le permite leer este comentario encadenado; sin embargo, las ediciones que se apliquen se quitarán si el archivo se abre en una versión más reciente de Excel. Más información: https://go.microsoft.com/fwlink/?linkid=870924
Comentario:
    Deben indicar que tan a menudo los docentes participarán en cada formación.</t>
      </text>
    </comment>
    <comment ref="J5" authorId="5" shapeId="0" xr:uid="{5F8A3522-71A4-4E27-81A5-45532636DDE8}">
      <text>
        <t>[Comentario encadenado]
Su versión de Excel le permite leer este comentario encadenado; sin embargo, las ediciones que se apliquen se quitarán si el archivo se abre en una versión más reciente de Excel. Más información: https://go.microsoft.com/fwlink/?linkid=870924
Comentario:
    Aquí deben colocar cuanto durará la formación en días, meses, horas, etc., según corresponda.</t>
      </text>
    </comment>
    <comment ref="O5" authorId="6" shapeId="0" xr:uid="{BCEAF88E-EABC-41EB-AC10-D2E6C1AF7391}">
      <text>
        <t>[Comentario encadenado]
Su versión de Excel le permite leer este comentario encadenado; sin embargo, las ediciones que se apliquen se quitarán si el archivo se abre en una versión más reciente de Excel. Más información: https://go.microsoft.com/fwlink/?linkid=870924
Comentario:
    Aquí deben colocar que se haría para adecuar el proceso y/o producto a distintos perfiles de beneficiarios (personas con discapacidad o que tengan que transportarse desde el interior, por ejemplo) o a las localidades (especificidades de las distintas regionales, por ejemplo).
Respuesta:
    Respondido</t>
      </text>
    </comment>
    <comment ref="E6" authorId="7" shapeId="0" xr:uid="{6DB7513F-855C-4FAD-8C98-F10FFEEF9E13}">
      <text>
        <t>[Comentario encadenado]
Su versión de Excel le permite leer este comentario encadenado; sin embargo, las ediciones que se apliquen se quitarán si el archivo se abre en una versión más reciente de Excel. Más información: https://go.microsoft.com/fwlink/?linkid=870924
Comentario:
    Este es el indicador del producto vigente que permanecerá en la estructura del MINERD. No debe ser duplicado aquí ni movido.</t>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tc={C91E583E-5B0A-45A0-91DC-C8AA5EB64CA7}</author>
    <author>tc={8A4AD757-436F-4CD3-A58E-F241A54189FC}</author>
    <author>tc={BC7677A9-B545-44B8-AD20-AE576CED4FB8}</author>
    <author>tc={818A80C0-93BC-41BC-9378-03DFD09C375C}</author>
    <author>tc={EF9087F3-0CC7-4861-9679-A473FD2DD865}</author>
    <author>tc={FE38DD9E-40C3-4A58-AA7F-64F026CB12F0}</author>
    <author>tc={C7DB7F0F-42CD-426E-9FAC-457B172F980C}</author>
    <author>tc={0B759296-40FA-4AB3-B5C5-3797B5E82F00}</author>
    <author>tc={6E2306DA-DC13-4AC1-9B1B-DE84F5041355}</author>
    <author>tc={54992F86-4BC5-475B-A65E-327D864A3829}</author>
    <author>tc={7FC1E7B9-D9CC-4C8E-B871-6ACA69F42D62}</author>
  </authors>
  <commentList>
    <comment ref="C8" authorId="0" shapeId="0" xr:uid="{C91E583E-5B0A-45A0-91DC-C8AA5EB64CA7}">
      <text>
        <t>[Comentario encadenado]
Su versión de Excel le permite leer este comentario encadenado; sin embargo, las ediciones que se apliquen se quitarán si el archivo se abre en una versión más reciente de Excel. Más información: https://go.microsoft.com/fwlink/?linkid=870924
Comentario:
    Aquí dice que el producto se dirige también a docentes del nivel inicial. Esto no fue incluido en las fichas precedentes.</t>
      </text>
    </comment>
    <comment ref="C10" authorId="1" shapeId="0" xr:uid="{8A4AD757-436F-4CD3-A58E-F241A54189F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Fue modificado según comentarios fichas anteriores. </t>
      </text>
    </comment>
    <comment ref="C17" authorId="2" shapeId="0" xr:uid="{BC7677A9-B545-44B8-AD20-AE576CED4FB8}">
      <text>
        <t>[Comentario encadenado]
Su versión de Excel le permite leer este comentario encadenado; sin embargo, las ediciones que se apliquen se quitarán si el archivo se abre en una versión más reciente de Excel. Más información: https://go.microsoft.com/fwlink/?linkid=870924
Comentario:
    El indicador es docentes capacitados, lo cual indica que la capacitación fue concluida. Por tanto, la fórmula de cálculo tendría que contar los docentes que finalizan los programas de formación, no quienes están cursándolos o se han inscrito.</t>
      </text>
    </comment>
    <comment ref="C18" authorId="3" shapeId="0" xr:uid="{818A80C0-93BC-41BC-9378-03DFD09C375C}">
      <text>
        <t>[Comentario encadenado]
Su versión de Excel le permite leer este comentario encadenado; sin embargo, las ediciones que se apliquen se quitarán si el archivo se abre en una versión más reciente de Excel. Más información: https://go.microsoft.com/fwlink/?linkid=870924
Comentario:
    Modificar con la lectura del indicador.</t>
      </text>
    </comment>
    <comment ref="C24" authorId="4" shapeId="0" xr:uid="{EF9087F3-0CC7-4861-9679-A473FD2DD865}">
      <text>
        <t>[Comentario encadenado]
Su versión de Excel le permite leer este comentario encadenado; sin embargo, las ediciones que se apliquen se quitarán si el archivo se abre en una versión más reciente de Excel. Más información: https://go.microsoft.com/fwlink/?linkid=870924
Comentario:
    Especificar en qué momento posterior al cierre de cada trimestre se calculará y publicará el dato.</t>
      </text>
    </comment>
    <comment ref="E27" authorId="5" shapeId="0" xr:uid="{FE38DD9E-40C3-4A58-AA7F-64F026CB12F0}">
      <text>
        <t>[Comentario encadenado]
Su versión de Excel le permite leer este comentario encadenado; sin embargo, las ediciones que se apliquen se quitarán si el archivo se abre en una versión más reciente de Excel. Más información: https://go.microsoft.com/fwlink/?linkid=870924
Comentario:
    Especificar cuál es el informe donde está esta cifra.
Respuesta:
    Ese año correspondió a la memoria institucional, a partir del 2025, lo estaremos incluyendo en los informes al POA.</t>
      </text>
    </comment>
    <comment ref="E30" authorId="6" shapeId="0" xr:uid="{C7DB7F0F-42CD-426E-9FAC-457B172F980C}">
      <text>
        <t>[Comentario encadenado]
Su versión de Excel le permite leer este comentario encadenado; sin embargo, las ediciones que se apliquen se quitarán si el archivo se abre en una versión más reciente de Excel. Más información: https://go.microsoft.com/fwlink/?linkid=870924
Comentario:
    La meta debe ser para 2028, no la del año vigente.</t>
      </text>
    </comment>
    <comment ref="C34" authorId="7" shapeId="0" xr:uid="{0B759296-40FA-4AB3-B5C5-3797B5E82F00}">
      <text>
        <t>[Comentario encadenado]
Su versión de Excel le permite leer este comentario encadenado; sin embargo, las ediciones que se apliquen se quitarán si el archivo se abre en una versión más reciente de Excel. Más información: https://go.microsoft.com/fwlink/?linkid=870924
Comentario:
    Verificar luego de realizar los cambios sugeridos anteriormente.</t>
      </text>
    </comment>
    <comment ref="C36" authorId="8" shapeId="0" xr:uid="{6E2306DA-DC13-4AC1-9B1B-DE84F5041355}">
      <text>
        <t>[Comentario encadenado]
Su versión de Excel le permite leer este comentario encadenado; sin embargo, las ediciones que se apliquen se quitarán si el archivo se abre en una versión más reciente de Excel. Más información: https://go.microsoft.com/fwlink/?linkid=870924
Comentario:
    Verificar luego de realizar los cambios sugeridos anteriormente.
Respuesta:
    Modificado</t>
      </text>
    </comment>
    <comment ref="C38" authorId="9" shapeId="0" xr:uid="{54992F86-4BC5-475B-A65E-327D864A3829}">
      <text>
        <t>[Comentario encadenado]
Su versión de Excel le permite leer este comentario encadenado; sin embargo, las ediciones que se apliquen se quitarán si el archivo se abre en una versión más reciente de Excel. Más información: https://go.microsoft.com/fwlink/?linkid=870924
Comentario:
    Especificar cuál es el informe donde está esta cifra.
Respuesta:
    estaría en el citado informe</t>
      </text>
    </comment>
    <comment ref="C42" authorId="10" shapeId="0" xr:uid="{7FC1E7B9-D9CC-4C8E-B871-6ACA69F42D62}">
      <text>
        <t>[Comentario encadenado]
Su versión de Excel le permite leer este comentario encadenado; sin embargo, las ediciones que se apliquen se quitarán si el archivo se abre en una versión más reciente de Excel. Más información: https://go.microsoft.com/fwlink/?linkid=870924
Comentario:
    Especificar en qué momento posterior al cierre de cada trimestre se calculará y publicará el dato.</t>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tc={9E3C7E29-6E21-4435-BBAE-E5B4CA079BB0}</author>
    <author>tc={0ED1FD26-8E4E-4C98-93E0-0898670A7D81}</author>
    <author>tc={4359FCBF-448D-443C-AD05-F20E6B21729A}</author>
    <author>tc={15A2EFEA-22E7-4821-ACF3-FB011CB8AB26}</author>
    <author>tc={EBCE44A1-56D7-401C-B29A-E216CC35C792}</author>
  </authors>
  <commentList>
    <comment ref="C27" authorId="0" shapeId="0" xr:uid="{9E3C7E29-6E21-4435-BBAE-E5B4CA079BB0}">
      <text>
        <t>[Comentario encadenado]
Su versión de Excel le permite leer este comentario encadenado; sin embargo, las ediciones que se apliquen se quitarán si el archivo se abre en una versión más reciente de Excel. Más información: https://go.microsoft.com/fwlink/?linkid=870924
Comentario:
    Confirmar en reunión.</t>
      </text>
    </comment>
    <comment ref="C28" authorId="1" shapeId="0" xr:uid="{0ED1FD26-8E4E-4C98-93E0-0898670A7D81}">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qué?</t>
      </text>
    </comment>
    <comment ref="C30" authorId="2" shapeId="0" xr:uid="{4359FCBF-448D-443C-AD05-F20E6B21729A}">
      <text>
        <t>[Comentario encadenado]
Su versión de Excel le permite leer este comentario encadenado; sin embargo, las ediciones que se apliquen se quitarán si el archivo se abre en una versión más reciente de Excel. Más información: https://go.microsoft.com/fwlink/?linkid=870924
Comentario:
    Modificado</t>
      </text>
    </comment>
    <comment ref="C31" authorId="3" shapeId="0" xr:uid="{15A2EFEA-22E7-4821-ACF3-FB011CB8AB26}">
      <text>
        <t>[Comentario encadenado]
Su versión de Excel le permite leer este comentario encadenado; sin embargo, las ediciones que se apliquen se quitarán si el archivo se abre en una versión más reciente de Excel. Más información: https://go.microsoft.com/fwlink/?linkid=870924
Comentario:
    Confirmar en reunión.</t>
      </text>
    </comment>
    <comment ref="C38" authorId="4" shapeId="0" xr:uid="{EBCE44A1-56D7-401C-B29A-E216CC35C792}">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t>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tc={9604ED30-FCFC-42A0-8A9D-54523D050D9A}</author>
    <author>tc={5BE0CE54-0D51-418C-B5B2-D94246091910}</author>
    <author>tc={649A7801-1770-4439-9748-7078817E5965}</author>
    <author>tc={74E58432-40C2-46DA-B4DC-3DE3BBE0EBA9}</author>
    <author>tc={81E0D789-5D39-48E4-A165-B2FE91289095}</author>
  </authors>
  <commentList>
    <comment ref="C27" authorId="0" shapeId="0" xr:uid="{9604ED30-FCFC-42A0-8A9D-54523D050D9A}">
      <text>
        <t>[Comentario encadenado]
Su versión de Excel le permite leer este comentario encadenado; sin embargo, las ediciones que se apliquen se quitarán si el archivo se abre en una versión más reciente de Excel. Más información: https://go.microsoft.com/fwlink/?linkid=870924
Comentario:
    Confirmar en reunión.</t>
      </text>
    </comment>
    <comment ref="C28" authorId="1" shapeId="0" xr:uid="{5BE0CE54-0D51-418C-B5B2-D94246091910}">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qué?</t>
      </text>
    </comment>
    <comment ref="C30" authorId="2" shapeId="0" xr:uid="{649A7801-1770-4439-9748-7078817E5965}">
      <text>
        <t>[Comentario encadenado]
Su versión de Excel le permite leer este comentario encadenado; sin embargo, las ediciones que se apliquen se quitarán si el archivo se abre en una versión más reciente de Excel. Más información: https://go.microsoft.com/fwlink/?linkid=870924
Comentario:
    Modificado</t>
      </text>
    </comment>
    <comment ref="C31" authorId="3" shapeId="0" xr:uid="{74E58432-40C2-46DA-B4DC-3DE3BBE0EBA9}">
      <text>
        <t>[Comentario encadenado]
Su versión de Excel le permite leer este comentario encadenado; sin embargo, las ediciones que se apliquen se quitarán si el archivo se abre en una versión más reciente de Excel. Más información: https://go.microsoft.com/fwlink/?linkid=870924
Comentario:
    Confirmar en reunión.</t>
      </text>
    </comment>
    <comment ref="C38" authorId="4" shapeId="0" xr:uid="{81E0D789-5D39-48E4-A165-B2FE91289095}">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t>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tc={C47B5A7C-D537-43AF-B09D-51A4F184D347}</author>
  </authors>
  <commentList>
    <comment ref="H5" authorId="0" shapeId="0" xr:uid="{C47B5A7C-D537-43AF-B09D-51A4F184D347}">
      <text>
        <t>[Comentario encadenado]
Su versión de Excel le permite leer este comentario encadenado; sin embargo, las ediciones que se apliquen se quitarán si el archivo se abre en una versión más reciente de Excel. Más información: https://go.microsoft.com/fwlink/?linkid=870924
Comentario:
    Agregar comentario sobre por qué en el segundo año baja la producción.</t>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tc={84D8C4FC-6E82-4084-B9FB-9440BE35140F}</author>
    <author>tc={D6990E86-1D0D-4457-B05A-258488113223}</author>
    <author>tc={9A45F3C7-DF51-41CD-BFD2-810A51D39D80}</author>
    <author>tc={8E8EDA52-CCC6-4F3A-987E-831F7CB325D8}</author>
  </authors>
  <commentList>
    <comment ref="G9" authorId="0" shapeId="0" xr:uid="{84D8C4FC-6E82-4084-B9FB-9440BE35140F}">
      <text>
        <t>[Comentario encadenado]
Su versión de Excel le permite leer este comentario encadenado; sin embargo, las ediciones que se apliquen se quitarán si el archivo se abre en una versión más reciente de Excel. Más información: https://go.microsoft.com/fwlink/?linkid=870924
Comentario:
    Todas estas son actividades del POA, no de estructura programática.
Respuesta:
    Validar la viabilidad de esta desagregación para la identificación y ejecución financiera.</t>
      </text>
    </comment>
    <comment ref="H11" authorId="1" shapeId="0" xr:uid="{D6990E86-1D0D-4457-B05A-258488113223}">
      <text>
        <t>[Comentario encadenado]
Su versión de Excel le permite leer este comentario encadenado; sin embargo, las ediciones que se apliquen se quitarán si el archivo se abre en una versión más reciente de Excel. Más información: https://go.microsoft.com/fwlink/?linkid=870924
Comentario:
    Nombre de las actividad/es del producto de Acciones comunes.
Respuesta:
    COMPLETADO</t>
      </text>
    </comment>
    <comment ref="H12" authorId="2" shapeId="0" xr:uid="{9A45F3C7-DF51-41CD-BFD2-810A51D39D8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recomienda acotar el nombre:
1- Servicios de capacitación estratégica "
2- Servicios de capacitación estratégica para  el desarrollo de secuencias didácticas, tutorías, acompañamiento y supervisión
Respuesta:
    Seleccionar solo uno de las dos opciones
Respuesta:
    1 o 2</t>
      </text>
    </comment>
    <comment ref="H13" authorId="3" shapeId="0" xr:uid="{8E8EDA52-CCC6-4F3A-987E-831F7CB325D8}">
      <text>
        <t>[Comentario encadenado]
Su versión de Excel le permite leer este comentario encadenado; sin embargo, las ediciones que se apliquen se quitarán si el archivo se abre en una versión más reciente de Excel. Más información: https://go.microsoft.com/fwlink/?linkid=870924
Comentario:
    Se recomienda acotar el nombre:
1- Servicios de capacitación estratégica "
2- Servicios de capacitación estratégica para  el desarrollo de secuencias didácticas, tutorías, acompañamiento y supervisión
Respuesta:
    Seleccionar solo uno de las dos opciones
Respuesta:
    1 o 2</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tc={3BDD6C6C-988D-41B2-84AA-E8ED7CCCE55E}</author>
    <author>tc={64371748-B2DF-4469-84E7-B28C8C6BD978}</author>
    <author>tc={0920D3B4-F1DB-4597-A5D9-650E09D3F464}</author>
    <author>tc={A53FA9D7-082C-4EE4-BF12-A298A3FE9F8C}</author>
    <author>tc={3555104C-052F-4101-A3DB-1A7FAD511737}</author>
    <author>tc={4B4D4AED-91CC-40C1-A80A-374CE0C015F9}</author>
    <author>tc={B70D8B29-9C56-4F1C-B181-F7FAAEDA90A8}</author>
    <author>tc={1A740307-5565-4714-9A5B-2CD29EC0245B}</author>
    <author>tc={05881CFA-1681-4C21-926D-E24EC019D593}</author>
    <author>tc={53A72846-94F1-4332-80E7-7F8726C6786C}</author>
    <author>tc={6B64C0A7-97C1-42C8-A784-DBFA5CF3795C}</author>
    <author>tc={1BB7D86B-FB71-4795-BC2A-706B74D4F40F}</author>
    <author>tc={CC441FBA-624E-461B-B5F6-E342778BC6A1}</author>
    <author>tc={60B9ED56-693C-4467-BD5C-2480A56636F0}</author>
    <author>tc={CEB5F664-85FE-49D5-B9DA-EDF7F82779B9}</author>
    <author>tc={F28A39F0-8E9B-4EB8-94B1-5B1E034C44E8}</author>
    <author>tc={2FD2CEC8-3EE0-42DD-8A9B-056248F949D0}</author>
  </authors>
  <commentList>
    <comment ref="D3" authorId="0" shapeId="0" xr:uid="{3BDD6C6C-988D-41B2-84AA-E8ED7CCCE55E}">
      <text>
        <t>[Comentario encadenado]
Su versión de Excel le permite leer este comentario encadenado; sin embargo, las ediciones que se apliquen se quitarán si el archivo se abre en una versión más reciente de Excel. Más información: https://go.microsoft.com/fwlink/?linkid=870924
Comentario:
    La relación causal debe ser un enunciado que describa el efecto que tiene el concepto sobre la condición de interés, en el caso de aquellos de efecto directo, o el efecto de un concepto sobre otro cuando el efecto sea indirecto.
Respuesta:
    Es una oración tipo: la falta de integración familiar dificulta el proceso de aprendizaje.
El resto de explicaciones pueden ponerlas en evidencia o comentarios.
Respuesta:
    ok
Respuesta:
    La falta de integración de la familia puede llevar a una falta de interés por parte del niño en el aprendizaje, lo que a su vez puede traducirse en un bajo nivel de alfabetización oportuna.</t>
      </text>
    </comment>
    <comment ref="B4" authorId="1" shapeId="0" xr:uid="{64371748-B2DF-4469-84E7-B28C8C6BD978}">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la siguiente redacción:
Poca integración familiar en el proceso de aprendizaje
Respuesta:
    De acuerdo</t>
      </text>
    </comment>
    <comment ref="D4" authorId="2" shapeId="0" xr:uid="{0920D3B4-F1DB-4597-A5D9-650E09D3F464}">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descripción de la relación causal describe una asociación indirecta.
En un caso así el factor integración familiar se relaciona directamente con otro factor de falta de interés del niño. Por tanto, el efecto sobre la condición de interés es indirecto.
Luego, el factor de falta de interés del niño se relaciona directamente con la condición de interés.
Respuesta:
    He colocado en la evidencia una parte del texto que justifica el enunciado en verde.</t>
      </text>
    </comment>
    <comment ref="I4" authorId="3" shapeId="0" xr:uid="{A53FA9D7-082C-4EE4-BF12-A298A3FE9F8C}">
      <text>
        <t>[Comentario encadenado]
Su versión de Excel le permite leer este comentario encadenado; sin embargo, las ediciones que se apliquen se quitarán si el archivo se abre en una versión más reciente de Excel. Más información: https://go.microsoft.com/fwlink/?linkid=870924
Comentario:
    Sería útil describir a qué se refieren las afirmaciones que se mencionan, en lugar de indicar únicamente los números.
Respuesta:
    Esos números son los resultados de esa Tabla 2. Resultados de la encuesta percepciones de padres, madres y/o cuidadores sobre su relación con
el colegio ítems del 1 al 18
Respuesta:
    Revisado, los porcentajes referidos corresponden al documento de evidencia encontrado, no se pueden variar.
Respuesta:
    Se eliminó de la respuesta lo siguiente:
Los resultados de la aplicación de esta encuesta de los ítems 1 al 18 (Tabla 2) arroja que en las afirmaciones 2, 3, 11 y 14 en mayor porcentaje los padres de familia están Totalmente de acuerdo con un 53%, 59%, 59% y 53 % respectivamente; mientras que en las 1, del 4 al 10, 12, 13 y 18 en mayor porcentaje está De acuerdo con 59%, 71%, 71%, 65%, 71%, 65%, 65%, 76%, 65%, 53%, 71% y 59%, respectivamente; y con un 65% y 47% los ítems 15 y 16, se ubica En desacuerdo.Tabla 2. Resultados de la encuesta percepciones de padres, madres y/o cuidadores sobre su relación con el colegio ítems del 1 al 18
Respuesta:
    En el documento citado no hay un listado de las preguntas, por lo cual no se conoce cuáles son estas afirmaciones. No es relevante colocar estos porcentajes y puede generar confusión. En fin, puede ser contraproducente.
Respuesta:
    Validar los cambios realizados en la redacción. Incluí un poco más de información del documento.</t>
      </text>
    </comment>
    <comment ref="B6" authorId="4" shapeId="0" xr:uid="{3555104C-052F-4101-A3DB-1A7FAD511737}">
      <text>
        <t>[Comentario encadenado]
Su versión de Excel le permite leer este comentario encadenado; sin embargo, las ediciones que se apliquen se quitarán si el archivo se abre en una versión más reciente de Excel. Más información: https://go.microsoft.com/fwlink/?linkid=870924
Comentario:
    Colocar el significado de las siglas NEAE en comentarios.
Respuesta:
    Respondida en los comentarios</t>
      </text>
    </comment>
    <comment ref="D6" authorId="5" shapeId="0" xr:uid="{4B4D4AED-91CC-40C1-A80A-374CE0C015F9}">
      <text>
        <t>[Comentario encadenado]
Su versión de Excel le permite leer este comentario encadenado; sin embargo, las ediciones que se apliquen se quitarán si el archivo se abre en una versión más reciente de Excel. Más información: https://go.microsoft.com/fwlink/?linkid=870924
Comentario:
    Ibidem: En la columna de D, sustituir las direcciones de aumentar o disminuir por enunciados   que indiquen el efecto que tiene el concepto sobre la condición de interés.
Respuesta:
    Fue actualizada.</t>
      </text>
    </comment>
    <comment ref="I6" authorId="6" shapeId="0" xr:uid="{B70D8B29-9C56-4F1C-B181-F7FAAEDA90A8}">
      <text>
        <t>[Comentario encadenado]
Su versión de Excel le permite leer este comentario encadenado; sin embargo, las ediciones que se apliquen se quitarán si el archivo se abre en una versión más reciente de Excel. Más información: https://go.microsoft.com/fwlink/?linkid=870924
Comentario:
    El texto en verde se trasladó desde los comentarios.
Respuesta:
    Entendido.</t>
      </text>
    </comment>
    <comment ref="J6" authorId="7" shapeId="0" xr:uid="{1A740307-5565-4714-9A5B-2CD29EC0245B}">
      <text>
        <t>[Comentario encadenado]
Su versión de Excel le permite leer este comentario encadenado; sin embargo, las ediciones que se apliquen se quitarán si el archivo se abre en una versión más reciente de Excel. Más información: https://go.microsoft.com/fwlink/?linkid=870924
Comentario:
    La información que estaba aquí se trasladó a los hallazgos de evidencia.
Respuesta:
    Entendido y agregado las siglas NEAE.</t>
      </text>
    </comment>
    <comment ref="B8" authorId="8" shapeId="0" xr:uid="{05881CFA-1681-4C21-926D-E24EC019D59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la siguiente redacción:
Bajo nivel socioeconómico y cultural
Respuesta:
    De acuerdo </t>
      </text>
    </comment>
    <comment ref="D8" authorId="9" shapeId="0" xr:uid="{53A72846-94F1-4332-80E7-7F8726C6786C}">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redactar la relación causal como el texto en verde.
Respuesta:
    aceptado</t>
      </text>
    </comment>
    <comment ref="E9" authorId="10" shapeId="0" xr:uid="{6B64C0A7-97C1-42C8-A784-DBFA5CF3795C}">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incluir esta evidencia para este factor, puesto que también aborda el tema del nivel cultural.
Respuesta:
    Aceptado</t>
      </text>
    </comment>
    <comment ref="D11" authorId="11" shapeId="0" xr:uid="{1BB7D86B-FB71-4795-BC2A-706B74D4F40F}">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redactar la relación causal como el texto en verde.
Respuesta:
    Aceptado</t>
      </text>
    </comment>
    <comment ref="I11" authorId="12" shapeId="0" xr:uid="{CC441FBA-624E-461B-B5F6-E342778BC6A1}">
      <text>
        <t>[Comentario encadenado]
Su versión de Excel le permite leer este comentario encadenado; sin embargo, las ediciones que se apliquen se quitarán si el archivo se abre en una versión más reciente de Excel. Más información: https://go.microsoft.com/fwlink/?linkid=870924
Comentario:
    El texto en verde se trasladó desde los comentarios.
Respuesta:
    Entendido</t>
      </text>
    </comment>
    <comment ref="J11" authorId="13" shapeId="0" xr:uid="{60B9ED56-693C-4467-BD5C-2480A56636F0}">
      <text>
        <t>[Comentario encadenado]
Su versión de Excel le permite leer este comentario encadenado; sin embargo, las ediciones que se apliquen se quitarán si el archivo se abre en una versión más reciente de Excel. Más información: https://go.microsoft.com/fwlink/?linkid=870924
Comentario:
    La información que estaba aquí se trasladó a los hallazgos de evidencia.</t>
      </text>
    </comment>
    <comment ref="D12" authorId="14" shapeId="0" xr:uid="{CEB5F664-85FE-49D5-B9DA-EDF7F82779B9}">
      <text>
        <t>[Comentario encadenado]
Su versión de Excel le permite leer este comentario encadenado; sin embargo, las ediciones que se apliquen se quitarán si el archivo se abre en una versión más reciente de Excel. Más información: https://go.microsoft.com/fwlink/?linkid=870924
Comentario:
    La relación causal que exponen corresponde a un factor con efecto indirecto sobre la condición de interés.
Sugiero indicar la relación con la formación docente (redacción en verde) y asumir el efecto indirecto.
Respuesta:
    Aceptado</t>
      </text>
    </comment>
    <comment ref="I12" authorId="15" shapeId="0" xr:uid="{F28A39F0-8E9B-4EB8-94B1-5B1E034C44E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El texto en verde se trasladó desde los comentarios.
Respuesta:
    respondida la observación </t>
      </text>
    </comment>
    <comment ref="J12" authorId="16" shapeId="0" xr:uid="{2FD2CEC8-3EE0-42DD-8A9B-056248F949D0}">
      <text>
        <t>[Comentario encadenado]
Su versión de Excel le permite leer este comentario encadenado; sin embargo, las ediciones que se apliquen se quitarán si el archivo se abre en una versión más reciente de Excel. Más información: https://go.microsoft.com/fwlink/?linkid=870924
Comentario:
    La información que estaba aquí se trasladó a los hallazgos de evidencia.
Respuesta:
    Entendido</t>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tc={A26BEA87-4BA3-482A-BCD8-3478E85761A5}</author>
    <author>tc={2D8C7FEF-A2DD-42AA-8025-A90B801C82B3}</author>
  </authors>
  <commentList>
    <comment ref="C11" authorId="0" shapeId="0" xr:uid="{A26BEA87-4BA3-482A-BCD8-3478E85761A5}">
      <text>
        <t>[Comentario encadenado]
Su versión de Excel le permite leer este comentario encadenado; sin embargo, las ediciones que se apliquen se quitarán si el archivo se abre en una versión más reciente de Excel. Más información: https://go.microsoft.com/fwlink/?linkid=870924
Comentario:
    Cambie debido que los productos productivos se usan dos dígitos del 02 al 99</t>
      </text>
    </comment>
    <comment ref="L11" authorId="1" shapeId="0" xr:uid="{2D8C7FEF-A2DD-42AA-8025-A90B801C82B3}">
      <text>
        <t>[Comentario encadenado]
Su versión de Excel le permite leer este comentario encadenado; sin embargo, las ediciones que se apliquen se quitarán si el archivo se abre en una versión más reciente de Excel. Más información: https://go.microsoft.com/fwlink/?linkid=870924
Comentario:
    Completado</t>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tc={3E611D5D-27FE-4ADB-A1B3-B8B94BD8795C}</author>
    <author>tc={C13425B6-6B26-42EB-8B8B-A8B43A57DE0E}</author>
    <author>tc={94125626-DB44-4D0D-A0BB-87D63B70EACF}</author>
    <author>tc={5BE2C460-0E12-40E6-AA39-477ACAF5E28C}</author>
    <author>tc={536B8FC0-3A3C-4F50-B46A-920AF7D40C75}</author>
    <author>tc={D0784C3B-56B9-4FEB-8968-5A9081070B95}</author>
  </authors>
  <commentList>
    <comment ref="C15" authorId="0" shapeId="0" xr:uid="{3E611D5D-27FE-4ADB-A1B3-B8B94BD8795C}">
      <text>
        <t>[Comentario encadenado]
Su versión de Excel le permite leer este comentario encadenado; sin embargo, las ediciones que se apliquen se quitarán si el archivo se abre en una versión más reciente de Excel. Más información: https://go.microsoft.com/fwlink/?linkid=870924
Comentario:
    Es contradictorio con el producto  ya que este se enfoca en matemáticas y no en compresión lectora</t>
      </text>
    </comment>
    <comment ref="C16" authorId="1" shapeId="0" xr:uid="{C13425B6-6B26-42EB-8B8B-A8B43A57DE0E}">
      <text>
        <t>[Comentario encadenado]
Su versión de Excel le permite leer este comentario encadenado; sin embargo, las ediciones que se apliquen se quitarán si el archivo se abre en una versión más reciente de Excel. Más información: https://go.microsoft.com/fwlink/?linkid=870924
Comentario:
    El indicador es docentes capacitados, lo cual indica que la capacitación fue concluida. Por tanto, la fórmula de cálculo tendría que contar los docentes que finalizan los programas de formación, no quienes están cursándolos o se han inscrito.</t>
      </text>
    </comment>
    <comment ref="C17" authorId="2" shapeId="0" xr:uid="{94125626-DB44-4D0D-A0BB-87D63B70EACF}">
      <text>
        <t>[Comentario encadenado]
Su versión de Excel le permite leer este comentario encadenado; sin embargo, las ediciones que se apliquen se quitarán si el archivo se abre en una versión más reciente de Excel. Más información: https://go.microsoft.com/fwlink/?linkid=870924
Comentario:
    ¿se podría usar también usar el anuario de estadísticas educativas como medio de verificación?</t>
      </text>
    </comment>
    <comment ref="C18" authorId="3" shapeId="0" xr:uid="{5BE2C460-0E12-40E6-AA39-477ACAF5E28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Lo coloque en comentarios </t>
      </text>
    </comment>
    <comment ref="C23" authorId="4" shapeId="0" xr:uid="{536B8FC0-3A3C-4F50-B46A-920AF7D40C75}">
      <text>
        <t>[Comentario encadenado]
Su versión de Excel le permite leer este comentario encadenado; sin embargo, las ediciones que se apliquen se quitarán si el archivo se abre en una versión más reciente de Excel. Más información: https://go.microsoft.com/fwlink/?linkid=870924
Comentario:
    Completar</t>
      </text>
    </comment>
    <comment ref="C24" authorId="5" shapeId="0" xr:uid="{D0784C3B-56B9-4FEB-8968-5A9081070B95}">
      <text>
        <t>[Comentario encadenado]
Su versión de Excel le permite leer este comentario encadenado; sin embargo, las ediciones que se apliquen se quitarán si el archivo se abre en una versión más reciente de Excel. Más información: https://go.microsoft.com/fwlink/?linkid=870924
Comentario:
    Restricciones y condiciones que tienen un impacto en el producto, así como consideraciones que deben estar dadas para su generación.</t>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tc={5DD89241-0E3E-47E4-9BA8-524AF7EF5F57}</author>
    <author>tc={45A6C180-3B66-43E4-8642-E5A8DD480CC4}</author>
    <author>tc={7625E17F-AFCE-45A9-8156-85B998FF5C83}</author>
  </authors>
  <commentList>
    <comment ref="C17" authorId="0" shapeId="0" xr:uid="{5DD89241-0E3E-47E4-9BA8-524AF7EF5F57}">
      <text>
        <t>[Comentario encadenado]
Su versión de Excel le permite leer este comentario encadenado; sin embargo, las ediciones que se apliquen se quitarán si el archivo se abre en una versión más reciente de Excel. Más información: https://go.microsoft.com/fwlink/?linkid=870924
Comentario:
    ¿se podría usar también usar el anuario de estadísticas educativas como medio de verificación?</t>
      </text>
    </comment>
    <comment ref="C18" authorId="1" shapeId="0" xr:uid="{45A6C180-3B66-43E4-8642-E5A8DD480CC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Lo coloque en comentarios </t>
      </text>
    </comment>
    <comment ref="C24" authorId="2" shapeId="0" xr:uid="{7625E17F-AFCE-45A9-8156-85B998FF5C83}">
      <text>
        <t>[Comentario encadenado]
Su versión de Excel le permite leer este comentario encadenado; sin embargo, las ediciones que se apliquen se quitarán si el archivo se abre en una versión más reciente de Excel. Más información: https://go.microsoft.com/fwlink/?linkid=870924
Comentario:
    Completar.</t>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tc={E9B8D353-9E5D-4692-A4A8-3850B18196CA}</author>
    <author>tc={66F54C26-B6AE-48A2-A6E1-96AD966C93D1}</author>
    <author>tc={1238E08B-84B3-4FFD-9435-3A1C5355FDB7}</author>
    <author>tc={4602BEFF-76E1-4E53-B35C-B57598A732BF}</author>
    <author>tc={FD065BEB-C641-44FC-9252-D27C9D01118E}</author>
    <author>tc={5D1BEEEB-9575-4F04-ADBA-49B692C12CF4}</author>
    <author>tc={08D8B519-2DC3-4754-BFBB-4B8869E070C9}</author>
    <author>tc={1CFA0A5B-4A9B-41FF-9B35-73723CD1811C}</author>
    <author>tc={C98424DE-8A1A-4F95-927B-481427F989C6}</author>
    <author>tc={EE3D114E-F034-48BE-B833-61F3328E4C90}</author>
    <author>tc={A0A21C09-9DD2-4864-9696-F49900164DF2}</author>
    <author>tc={6EB5696B-1B5C-4453-8628-3DBD64725E74}</author>
    <author>tc={A28DCB14-ED93-4BAD-AD4A-3C91F67E6F43}</author>
    <author>tc={E5408403-12CE-4CFA-8959-5E97650F69C4}</author>
    <author>tc={F888BD3F-A902-4DF9-8111-C612E26CE318}</author>
    <author>tc={FF6706B4-0544-443D-A874-1A99CC6D0759}</author>
    <author>tc={AB74D816-311C-4999-83B3-F091DFBE7B4D}</author>
    <author>tc={B5296DFD-DA44-4B34-BB2B-83BFB6B7813C}</author>
    <author>tc={D061C4FC-8250-41DD-BC97-E0AE12719573}</author>
    <author>tc={80B2598E-DE66-4E56-B6C4-9EA8541B4440}</author>
    <author>tc={CB2DB184-E5A7-4909-AA13-605E13BDE471}</author>
  </authors>
  <commentList>
    <comment ref="D10" authorId="0" shapeId="0" xr:uid="{E9B8D353-9E5D-4692-A4A8-3850B18196CA}">
      <text>
        <t>[Comentario encadenado]
Su versión de Excel le permite leer este comentario encadenado; sin embargo, las ediciones que se apliquen se quitarán si el archivo se abre en una versión más reciente de Excel. Más información: https://go.microsoft.com/fwlink/?linkid=870924
Comentario:
    Nombre de las actividad/es del producto de Acciones comunes.
Respuesta:
    COMPLETADO</t>
      </text>
    </comment>
    <comment ref="E10" authorId="1" shapeId="0" xr:uid="{66F54C26-B6AE-48A2-A6E1-96AD966C93D1}">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necesario un consultor cada año para el diseño de la guía?
Respuesta:
    Indicar qué tipo de consultoría es.</t>
      </text>
    </comment>
    <comment ref="I10" authorId="2" shapeId="0" xr:uid="{1238E08B-84B3-4FFD-9435-3A1C5355FDB7}">
      <text>
        <t>[Comentario encadenado]
Su versión de Excel le permite leer este comentario encadenado; sin embargo, las ediciones que se apliquen se quitarán si el archivo se abre en una versión más reciente de Excel. Más información: https://go.microsoft.com/fwlink/?linkid=870924
Comentario:
    La cantidad de este tipo de insumo no puede ser decimal, sólo números enteros.</t>
      </text>
    </comment>
    <comment ref="E11" authorId="3" shapeId="0" xr:uid="{4602BEFF-76E1-4E53-B35C-B57598A732BF}">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necesario un consultor cada año para el diseño de la guía?
Respuesta:
    Indicar qué tipo de consultoría es.</t>
      </text>
    </comment>
    <comment ref="I11" authorId="4" shapeId="0" xr:uid="{FD065BEB-C641-44FC-9252-D27C9D01118E}">
      <text>
        <t>[Comentario encadenado]
Su versión de Excel le permite leer este comentario encadenado; sin embargo, las ediciones que se apliquen se quitarán si el archivo se abre en una versión más reciente de Excel. Más información: https://go.microsoft.com/fwlink/?linkid=870924
Comentario:
    La cantidad de este tipo de insumo no puede ser decimal, sólo números enteros.</t>
      </text>
    </comment>
    <comment ref="E42" authorId="5" shapeId="0" xr:uid="{5D1BEEEB-9575-4F04-ADBA-49B692C12CF4}">
      <text>
        <t>[Comentario encadenado]
Su versión de Excel le permite leer este comentario encadenado; sin embargo, las ediciones que se apliquen se quitarán si el archivo se abre en una versión más reciente de Excel. Más información: https://go.microsoft.com/fwlink/?linkid=870924
Comentario:
    ¿para que usaran estos que no están identificado como los otros?
Respuesta:
    PARA LAS CAPACITACIONES</t>
      </text>
    </comment>
    <comment ref="E43" authorId="6" shapeId="0" xr:uid="{08D8B519-2DC3-4754-BFBB-4B8869E070C9}">
      <text>
        <t>[Comentario encadenado]
Su versión de Excel le permite leer este comentario encadenado; sin embargo, las ediciones que se apliquen se quitarán si el archivo se abre en una versión más reciente de Excel. Más información: https://go.microsoft.com/fwlink/?linkid=870924
Comentario:
    ¿para que usaran estos que no están identificado como los otros?</t>
      </text>
    </comment>
    <comment ref="E45" authorId="7" shapeId="0" xr:uid="{1CFA0A5B-4A9B-41FF-9B35-73723CD1811C}">
      <text>
        <t>[Comentario encadenado]
Su versión de Excel le permite leer este comentario encadenado; sin embargo, las ediciones que se apliquen se quitarán si el archivo se abre en una versión más reciente de Excel. Más información: https://go.microsoft.com/fwlink/?linkid=870924
Comentario:
    ¿para que se usaran los estos que solo dice folder?
Respuesta:
    resuelto</t>
      </text>
    </comment>
    <comment ref="E46" authorId="8" shapeId="0" xr:uid="{C98424DE-8A1A-4F95-927B-481427F989C6}">
      <text>
        <t>[Comentario encadenado]
Su versión de Excel le permite leer este comentario encadenado; sin embargo, las ediciones que se apliquen se quitarán si el archivo se abre en una versión más reciente de Excel. Más información: https://go.microsoft.com/fwlink/?linkid=870924
Comentario:
    ¿para que usaran estos que no están identificado como los otros?</t>
      </text>
    </comment>
    <comment ref="E96" authorId="9" shapeId="0" xr:uid="{EE3D114E-F034-48BE-B833-61F3328E4C9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Los otros dos gafetes esta identificado este en que se usara? </t>
      </text>
    </comment>
    <comment ref="E106" authorId="10" shapeId="0" xr:uid="{A0A21C09-9DD2-4864-9696-F49900164DF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¿para que se usaran estos folder? </t>
      </text>
    </comment>
    <comment ref="D116" authorId="11" shapeId="0" xr:uid="{6EB5696B-1B5C-4453-8628-3DBD64725E74}">
      <text>
        <t>[Comentario encadenado]
Su versión de Excel le permite leer este comentario encadenado; sin embargo, las ediciones que se apliquen se quitarán si el archivo se abre en una versión más reciente de Excel. Más información: https://go.microsoft.com/fwlink/?linkid=870924
Comentario:
    Nombre de las actividad/es del producto de Acciones comunes.
Respuesta:
    COMPLETADO</t>
      </text>
    </comment>
    <comment ref="E116" authorId="12" shapeId="0" xr:uid="{A28DCB14-ED93-4BAD-AD4A-3C91F67E6F43}">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necesario un consultor cada año para el diseño de la guía?
Respuesta:
    Indicar qué tipo de consultoría es.</t>
      </text>
    </comment>
    <comment ref="E117" authorId="13" shapeId="0" xr:uid="{E5408403-12CE-4CFA-8959-5E97650F69C4}">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necesario un consultor cada año para el diseño de la guía?
Respuesta:
    Indicar qué tipo de consultoría es.</t>
      </text>
    </comment>
    <comment ref="D222" authorId="14" shapeId="0" xr:uid="{F888BD3F-A902-4DF9-8111-C612E26CE318}">
      <text>
        <t>[Comentario encadenado]
Su versión de Excel le permite leer este comentario encadenado; sin embargo, las ediciones que se apliquen se quitarán si el archivo se abre en una versión más reciente de Excel. Más información: https://go.microsoft.com/fwlink/?linkid=870924
Comentario:
    Nombre de las actividad/es del producto de Acciones comunes.
Respuesta:
    COMPLETADO</t>
      </text>
    </comment>
    <comment ref="E222" authorId="15" shapeId="0" xr:uid="{FF6706B4-0544-443D-A874-1A99CC6D0759}">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necesario un consultor cada año para el diseño de la guía?
Respuesta:
    Indicar qué tipo de consultoría es.</t>
      </text>
    </comment>
    <comment ref="I222" authorId="16" shapeId="0" xr:uid="{AB74D816-311C-4999-83B3-F091DFBE7B4D}">
      <text>
        <t>[Comentario encadenado]
Su versión de Excel le permite leer este comentario encadenado; sin embargo, las ediciones que se apliquen se quitarán si el archivo se abre en una versión más reciente de Excel. Más información: https://go.microsoft.com/fwlink/?linkid=870924
Comentario:
    La cantidad de este tipo de insumo no puede ser decimal, sólo números enteros.</t>
      </text>
    </comment>
    <comment ref="D328" authorId="17" shapeId="0" xr:uid="{B5296DFD-DA44-4B34-BB2B-83BFB6B7813C}">
      <text>
        <t>[Comentario encadenado]
Su versión de Excel le permite leer este comentario encadenado; sin embargo, las ediciones que se apliquen se quitarán si el archivo se abre en una versión más reciente de Excel. Más información: https://go.microsoft.com/fwlink/?linkid=870924
Comentario:
    Nombre de las actividad/es del producto de Acciones comunes.
Respuesta:
    COMPLETADO</t>
      </text>
    </comment>
    <comment ref="E328" authorId="18" shapeId="0" xr:uid="{D061C4FC-8250-41DD-BC97-E0AE12719573}">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necesario un consultor cada año para el diseño de la guía?
Respuesta:
    Indicar qué tipo de consultoría es.</t>
      </text>
    </comment>
    <comment ref="I328" authorId="19" shapeId="0" xr:uid="{80B2598E-DE66-4E56-B6C4-9EA8541B4440}">
      <text>
        <t>[Comentario encadenado]
Su versión de Excel le permite leer este comentario encadenado; sin embargo, las ediciones que se apliquen se quitarán si el archivo se abre en una versión más reciente de Excel. Más información: https://go.microsoft.com/fwlink/?linkid=870924
Comentario:
    La cantidad de este tipo de insumo no puede ser decimal, sólo números enteros.</t>
      </text>
    </comment>
    <comment ref="E329" authorId="20" shapeId="0" xr:uid="{CB2DB184-E5A7-4909-AA13-605E13BDE471}">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necesario un consultor cada año para el diseño de la guía?
Respuesta:
    Indicar qué tipo de consultoría es.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tc={D837781A-2E25-47E2-AE77-19FFA1FB725E}</author>
    <author>tc={0A7E4B74-0D74-4805-BD9D-E246CE9986A0}</author>
    <author>tc={65A6B4D0-17A2-4FFE-BAF7-BF076F242A09}</author>
    <author>tc={2A00BB16-4926-4916-BABC-15721CD22094}</author>
    <author>tc={00C7515C-873D-4098-A7E4-51AB03288427}</author>
    <author>tc={A391EF4A-4158-4AF7-8507-AB46C592162E}</author>
    <author>tc={78DABC6F-3868-4E7C-A22C-36F70CD85E43}</author>
    <author>tc={849893ED-90E5-49F8-BEB9-027BC9A5D148}</author>
    <author>tc={04E2E7BB-FD9E-4A9A-8C12-296E33C0059E}</author>
    <author>tc={DCEAA7F5-5F67-4C5F-AE2A-7B829E9F7014}</author>
    <author>tc={2444FF44-055F-4B24-A8DA-B457510A5028}</author>
    <author>tc={42C072D8-EBF3-43E9-AD2C-A6736EE1531E}</author>
    <author>tc={DA0FF3F6-CB13-43BB-AD88-D6D84E52963B}</author>
    <author>tc={B165E6A2-0744-46BF-9F42-7B65DEDA4633}</author>
    <author>tc={3C4CDDFA-824D-40A3-9398-087BB21C4104}</author>
    <author>tc={0C08A808-3170-41AA-8DC0-2D07F2D31A19}</author>
    <author>tc={910ABF5F-8DC4-4139-8385-51EB5C57C91F}</author>
    <author>tc={AA426BD4-B516-4D1E-90C8-03CC7CCA769C}</author>
    <author>tc={681BD50D-A457-4BCE-AF30-99AEE90533B1}</author>
    <author>tc={930FEF36-204D-4CEF-9608-3300EDFBA984}</author>
    <author>tc={81E9A33D-C370-4FD8-BFFC-95A3E537F0ED}</author>
    <author>tc={F5333F00-485F-477F-BB65-1C723F908006}</author>
    <author>tc={DB6F258A-C8A3-4E07-BB31-57DDDF7C6DEB}</author>
    <author>tc={0427E19E-2271-46FD-AE24-76757798B727}</author>
    <author>tc={0247AEC5-50B3-4077-854A-F12C1DC0C2F1}</author>
    <author>tc={36BCAFD6-6DD8-4CB5-B104-D0FF74A32CC0}</author>
    <author>tc={BCB9AFD6-AC65-44E7-B5A4-14028A11F00E}</author>
    <author>tc={A273B17F-FE52-4D94-813D-6DD7EF8AE62D}</author>
    <author>tc={7A465738-C984-4860-AF5B-A95B888FCF4C}</author>
    <author>tc={83E2105C-4EF8-4D1E-B311-E26218C70F62}</author>
    <author>tc={3E0277CD-40B8-48D1-803F-C6A1023C3AFF}</author>
    <author>tc={626DF541-916A-4D42-903A-40A73764EBCC}</author>
    <author>tc={E6C00A5F-DDB3-4851-A456-A3EAF4D21101}</author>
    <author>tc={63D798ED-66DA-4A5C-A683-E08A044B0FD7}</author>
    <author>tc={92ED6DBE-49F9-4CA7-9F4B-30BB6FE72B18}</author>
    <author>tc={8A88D438-79D3-484B-B9DE-F0BBDEFBF653}</author>
    <author>tc={B091B4DB-194A-48E4-95F9-7CB543F318AE}</author>
    <author>tc={6D6009D6-91EF-411F-ADE4-571BB1FAF133}</author>
    <author>tc={2D3251C8-67C7-4922-A765-845833C89808}</author>
  </authors>
  <commentList>
    <comment ref="A2" authorId="0" shapeId="0" xr:uid="{D837781A-2E25-47E2-AE77-19FFA1FB725E}">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Tomar los comentarios de forma general para todos los factores específicos donde apliquen.
Respuesta:
    Modificados</t>
      </text>
    </comment>
    <comment ref="D4" authorId="1" shapeId="0" xr:uid="{0A7E4B74-0D74-4805-BD9D-E246CE9986A0}">
      <text>
        <t>[Comentario encadenado]
Su versión de Excel le permite leer este comentario encadenado; sin embargo, las ediciones que se apliquen se quitarán si el archivo se abre en una versión más reciente de Excel. Más información: https://go.microsoft.com/fwlink/?linkid=870924
Comentario:
    Aquí debe expresarse la relación entre el factor específico y el concepto. No se trata de relacionarlo con la condición de interés.
Respuesta:
    Trabajado donde aplique</t>
      </text>
    </comment>
    <comment ref="E4" authorId="2" shapeId="0" xr:uid="{65A6B4D0-17A2-4FFE-BAF7-BF076F242A09}">
      <text>
        <t>[Comentario encadenado]
Su versión de Excel le permite leer este comentario encadenado; sin embargo, las ediciones que se apliquen se quitarán si el archivo se abre en una versión más reciente de Excel. Más información: https://go.microsoft.com/fwlink/?linkid=870924
Comentario:
    Deben indicar la población en la que se estará viendo y midiendo la presencia del factor específico en general, no la muestra que se haya incluido en el documento de la evidencia.
Respuesta:
    Por ejemplo, la población afectada en el factor de clima familiar es el niño y su familia.
Respuesta:
    Revisado y modificado donde aplique</t>
      </text>
    </comment>
    <comment ref="J4" authorId="3" shapeId="0" xr:uid="{2A00BB16-4926-4916-BABC-15721CD22094}">
      <text>
        <t>[Comentario encadenado]
Su versión de Excel le permite leer este comentario encadenado; sin embargo, las ediciones que se apliquen se quitarán si el archivo se abre en una versión más reciente de Excel. Más información: https://go.microsoft.com/fwlink/?linkid=870924
Comentario:
    Debe revisarse los hallazgos de evidencia que sustentan los factores específicos de los conceptos "Poca integración de la familia en el proceso de aprendizaje de niños y niñas en la etapa oportuna" y "Bajo nivel socioeconómico y cultural en el proceso de aprendizajes de niños y niñas".
En esta columna se ha colocado un resumen del documento, en lugar de un resumen con la evidencia puntual de cada factor especifico.
La columna de comentarios tiene esta evidencia puntual, pero para algunos casos tampoco se relaciona con el factor identificado.
Respuesta:
    Modificados</t>
      </text>
    </comment>
    <comment ref="A5" authorId="4" shapeId="0" xr:uid="{00C7515C-873D-4098-A7E4-51AB03288427}">
      <text>
        <t>[Comentario encadenado]
Su versión de Excel le permite leer este comentario encadenado; sin embargo, las ediciones que se apliquen se quitarán si el archivo se abre en una versión más reciente de Excel. Más información: https://go.microsoft.com/fwlink/?linkid=870924
Comentario:
    Eliminar los factores causales específicos que estan en rojo. Carecen de hallazgos e indicadores.
Respuesta:
    Sobre el factor de bajo nivel socioeconomico, la evidencia del MC podría utilizarse aquí.</t>
      </text>
    </comment>
    <comment ref="D5" authorId="5" shapeId="0" xr:uid="{A391EF4A-4158-4AF7-8507-AB46C592162E}">
      <text>
        <t>[Comentario encadenado]
Su versión de Excel le permite leer este comentario encadenado; sin embargo, las ediciones que se apliquen se quitarán si el archivo se abre en una versión más reciente de Excel. Más información: https://go.microsoft.com/fwlink/?linkid=870924
Comentario:
    La relación causal debe ser del tipo el factor específico me provoca algo en el concepto.
En este caso sería el clima familiar influye de XXX forma en la integración familiar en el proceso de aprendizaje.
Sin embargo, está al revés, dice que una mayor integración en el proceso familiar mejora el clima.
Respuesta:
    La parte en rojo no corresponde incluirla en el enunciado de la relación causal en esa ficha.
Respuesta:
    Colocado en verde el nuevo enunciado.</t>
      </text>
    </comment>
    <comment ref="J5" authorId="6" shapeId="0" xr:uid="{78DABC6F-3868-4E7C-A22C-36F70CD85E43}">
      <text>
        <t>[Comentario encadenado]
Su versión de Excel le permite leer este comentario encadenado; sin embargo, las ediciones que se apliquen se quitarán si el archivo se abre en una versión más reciente de Excel. Más información: https://go.microsoft.com/fwlink/?linkid=870924
Comentario:
    Este resumen de la evidencia no toca el factor específico identificado, esto es, clima familiar.
Respuesta:
    Se sugiere considerar la redacción en verde, donde primero se describe brevemente de qué trata la evidencia y luego los hallazgos relacionado al factor específico.
Esta última parte se encontraba parcialmente en los comentarios y se completó con el resto del texto directamente de la evidencia.
Respuesta:
    Se elimina el factor específico clima familiar, por carecer de hallazgos e indicadores.
Respuesta:
    Sí tiene hallazgos, están en verde.</t>
      </text>
    </comment>
    <comment ref="K5" authorId="7" shapeId="0" xr:uid="{849893ED-90E5-49F8-BEB9-027BC9A5D148}">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cita corresponde a autores distintos a los referenciados como evidencia.</t>
      </text>
    </comment>
    <comment ref="M5" authorId="8" shapeId="0" xr:uid="{04E2E7BB-FD9E-4A9A-8C12-296E33C0059E}">
      <text>
        <t>[Comentario encadenado]
Su versión de Excel le permite leer este comentario encadenado; sin embargo, las ediciones que se apliquen se quitarán si el archivo se abre en una versión más reciente de Excel. Más información: https://go.microsoft.com/fwlink/?linkid=870924
Comentario:
    Este indicador no se relaciona con el factor específico identificado, esto es, clima familiar.
Respuesta:
    El indicador es:
Porcentaje de estudiantes que nunca recibe ayuda de sus padres para hacer sus tareas
Respuesta:
    Eliminado el factor causal clima familiar.</t>
      </text>
    </comment>
    <comment ref="D6" authorId="9" shapeId="0" xr:uid="{DCEAA7F5-5F67-4C5F-AE2A-7B829E9F7014}">
      <text>
        <t>[Comentario encadenado]
Su versión de Excel le permite leer este comentario encadenado; sin embargo, las ediciones que se apliquen se quitarán si el archivo se abre en una versión más reciente de Excel. Más información: https://go.microsoft.com/fwlink/?linkid=870924
Comentario:
    Confirmar la redacción en verde.</t>
      </text>
    </comment>
    <comment ref="J6" authorId="10" shapeId="0" xr:uid="{2444FF44-055F-4B24-A8DA-B457510A5028}">
      <text>
        <t>[Comentario encadenado]
Su versión de Excel le permite leer este comentario encadenado; sin embargo, las ediciones que se apliquen se quitarán si el archivo se abre en una versión más reciente de Excel. Más información: https://go.microsoft.com/fwlink/?linkid=870924
Comentario:
    Sustituir el texto tachado en rojo, por el verde (que se movió de la columna de comentarios).
Respuesta:
    Aceptado</t>
      </text>
    </comment>
    <comment ref="K6" authorId="11" shapeId="0" xr:uid="{42C072D8-EBF3-43E9-AD2C-A6736EE1531E}">
      <text>
        <t>[Comentario encadenado]
Su versión de Excel le permite leer este comentario encadenado; sin embargo, las ediciones que se apliquen se quitarán si el archivo se abre en una versión más reciente de Excel. Más información: https://go.microsoft.com/fwlink/?linkid=870924
Comentario:
    Presumo que estos comentarios son extractos del documento citado. Sustituyan el resumen del documento que han colocado en la columna J por los hallazgos que se relacionan directamente con los factores específicos que han puesto en comentarios.
Respuesta:
    Se pasó a evidencia.</t>
      </text>
    </comment>
    <comment ref="D7" authorId="12" shapeId="0" xr:uid="{DA0FF3F6-CB13-43BB-AD88-D6D84E52963B}">
      <text>
        <t>[Comentario encadenado]
Su versión de Excel le permite leer este comentario encadenado; sin embargo, las ediciones que se apliquen se quitarán si el archivo se abre en una versión más reciente de Excel. Más información: https://go.microsoft.com/fwlink/?linkid=870924
Comentario:
    Hay que redactar la relación entre el interés y la integración familiar.
Respuesta:
    Ver texto en verde.</t>
      </text>
    </comment>
    <comment ref="J7" authorId="13" shapeId="0" xr:uid="{B165E6A2-0744-46BF-9F42-7B65DEDA4633}">
      <text>
        <t>[Comentario encadenado]
Su versión de Excel le permite leer este comentario encadenado; sin embargo, las ediciones que se apliquen se quitarán si el archivo se abre en una versión más reciente de Excel. Más información: https://go.microsoft.com/fwlink/?linkid=870924
Comentario:
    Se pasó el comentario a esta columna y se completó con el resto del texto del documento citado (en verde).</t>
      </text>
    </comment>
    <comment ref="M7" authorId="14" shapeId="0" xr:uid="{3C4CDDFA-824D-40A3-9398-087BB21C4104}">
      <text>
        <t>[Comentario encadenado]
Su versión de Excel le permite leer este comentario encadenado; sin embargo, las ediciones que se apliquen se quitarán si el archivo se abre en una versión más reciente de Excel. Más información: https://go.microsoft.com/fwlink/?linkid=870924
Comentario:
    Cada factor específico mide un aspecto diferente del concepto, por lo cual debe tener un indicador distinto. Si no se tiene un indicador para ese factor, entonces colocar no disponible.
Respuesta:
    El indicador es:
Porcentaje de estudiantes que nunca recibe ayuda de sus padres para hacer sus tareas
Respuesta:
    Aceptado</t>
      </text>
    </comment>
    <comment ref="D8" authorId="15" shapeId="0" xr:uid="{0C08A808-3170-41AA-8DC0-2D07F2D31A19}">
      <text>
        <t>[Comentario encadenado]
Su versión de Excel le permite leer este comentario encadenado; sin embargo, las ediciones que se apliquen se quitarán si el archivo se abre en una versión más reciente de Excel. Más información: https://go.microsoft.com/fwlink/?linkid=870924
Comentario:
    Verificar el texto en verde.</t>
      </text>
    </comment>
    <comment ref="J8" authorId="16" shapeId="0" xr:uid="{910ABF5F-8DC4-4139-8385-51EB5C57C91F}">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t>
      </text>
    </comment>
    <comment ref="M8" authorId="17" shapeId="0" xr:uid="{AA426BD4-B516-4D1E-90C8-03CC7CCA769C}">
      <text>
        <t>[Comentario encadenado]
Su versión de Excel le permite leer este comentario encadenado; sin embargo, las ediciones que se apliquen se quitarán si el archivo se abre en una versión más reciente de Excel. Más información: https://go.microsoft.com/fwlink/?linkid=870924
Comentario:
    El indicador es:
Porcentaje de estudiantes que nunca recibe ayuda de sus padres para hacer sus tareas</t>
      </text>
    </comment>
    <comment ref="D9" authorId="18" shapeId="0" xr:uid="{681BD50D-A457-4BCE-AF30-99AEE90533B1}">
      <text>
        <t>[Comentario encadenado]
Su versión de Excel le permite leer este comentario encadenado; sin embargo, las ediciones que se apliquen se quitarán si el archivo se abre en una versión más reciente de Excel. Más información: https://go.microsoft.com/fwlink/?linkid=870924
Comentario:
    Revisar.</t>
      </text>
    </comment>
    <comment ref="J9" authorId="19" shapeId="0" xr:uid="{930FEF36-204D-4CEF-9608-3300EDFBA984}">
      <text>
        <t>[Comentario encadenado]
Su versión de Excel le permite leer este comentario encadenado; sin embargo, las ediciones que se apliquen se quitarán si el archivo se abre en una versión más reciente de Excel. Más información: https://go.microsoft.com/fwlink/?linkid=870924
Comentario:
    Revisar.</t>
      </text>
    </comment>
    <comment ref="M9" authorId="20" shapeId="0" xr:uid="{81E9A33D-C370-4FD8-BFFC-95A3E537F0ED}">
      <text>
        <t>[Comentario encadenado]
Su versión de Excel le permite leer este comentario encadenado; sin embargo, las ediciones que se apliquen se quitarán si el archivo se abre en una versión más reciente de Excel. Más información: https://go.microsoft.com/fwlink/?linkid=870924
Comentario:
    El indicador es:
Porcentaje de estudiantes que nunca recibe ayuda de sus padres para hacer sus tareas</t>
      </text>
    </comment>
    <comment ref="F10" authorId="21" shapeId="0" xr:uid="{F5333F00-485F-477F-BB65-1C723F908006}">
      <text>
        <t>[Comentario encadenado]
Su versión de Excel le permite leer este comentario encadenado; sin embargo, las ediciones que se apliquen se quitarán si el archivo se abre en una versión más reciente de Excel. Más información: https://go.microsoft.com/fwlink/?linkid=870924
Comentario:
    Este documento evidenciaba otro factor específico, pero encontré una parte que sirve para evidenciar este también y lo agregué.</t>
      </text>
    </comment>
    <comment ref="D12" authorId="22" shapeId="0" xr:uid="{DB6F258A-C8A3-4E07-BB31-57DDDF7C6DEB}">
      <text>
        <t>[Comentario encadenado]
Su versión de Excel le permite leer este comentario encadenado; sin embargo, las ediciones que se apliquen se quitarán si el archivo se abre en una versión más reciente de Excel. Más información: https://go.microsoft.com/fwlink/?linkid=870924
Comentario:
    Revisar.</t>
      </text>
    </comment>
    <comment ref="B13" authorId="23" shapeId="0" xr:uid="{0427E19E-2271-46FD-AE24-76757798B727}">
      <text>
        <t>[Comentario encadenado]
Su versión de Excel le permite leer este comentario encadenado; sin embargo, las ediciones que se apliquen se quitarán si el archivo se abre en una versión más reciente de Excel. Más información: https://go.microsoft.com/fwlink/?linkid=870924
Comentario:
    El factor causal es tener dificultades de aprendizaje. Esto provoca dificultades en el proceso de alfabetización, como se estableció en el modelo conceptual.
La comprensión en lectura, escritura y matemáticas no pueden ser factores específicos del NEAE. Esto es la condición de interés.
Los factores específicos deben ser algo que provoque, empeore, etc., el factor causal.
La relación que han identificado no se entiende correctamente. Dicen que la poca comprensión lectora provoca dificultades específicas en el aprendizaje. Pero, en la ficha 02. MC ya han establecido que este tipo de dificultades son temas como dislexia, discalculia o disgrafía.
Como lo están poniendo aquí, la causalidad va como sigue:
La poca comprensión lectora provoca dislexia.
En cambio, la relación correcta sería:
La dislexia provoca poca comprensión lectora.
Esa última relación ya la pusieron donde va en el modelo de la ficha 02.
Ahora deben identificar causas o agravantes de las NEAE.
Respuesta:
    Pregúntense, ¿qué causa o empeora estas condiciones? ¿falta de diagnóstico? ¿falta de tratamiento? ¿negligencia? ¿genética?, etc.
Respuesta:
    Cambiado el factor causal específico</t>
      </text>
    </comment>
    <comment ref="C13" authorId="24" shapeId="0" xr:uid="{0247AEC5-50B3-4077-854A-F12C1DC0C2F1}">
      <text>
        <t>[Comentario encadenado]
Su versión de Excel le permite leer este comentario encadenado; sin embargo, las ediciones que se apliquen se quitarán si el archivo se abre en una versión más reciente de Excel. Más información: https://go.microsoft.com/fwlink/?linkid=870924
Comentario:
    Esto hace referencia a la condición de interés. No es un factor causal específico.
Respuesta:
    Modificado con el nuevo factor específico</t>
      </text>
    </comment>
    <comment ref="D13" authorId="25" shapeId="0" xr:uid="{36BCAFD6-6DD8-4CB5-B104-D0FF74A32CC0}">
      <text>
        <t>[Comentario encadenado]
Su versión de Excel le permite leer este comentario encadenado; sin embargo, las ediciones que se apliquen se quitarán si el archivo se abre en una versión más reciente de Excel. Más información: https://go.microsoft.com/fwlink/?linkid=870924
Comentario:
    La relación causal debe definirse en base al factor específico que se identifique.
Respuesta:
    Modificado</t>
      </text>
    </comment>
    <comment ref="N13" authorId="26" shapeId="0" xr:uid="{BCB9AFD6-AC65-44E7-B5A4-14028A11F00E}">
      <text>
        <t>[Comentario encadenado]
Su versión de Excel le permite leer este comentario encadenado; sin embargo, las ediciones que se apliquen se quitarán si el archivo se abre en una versión más reciente de Excel. Más información: https://go.microsoft.com/fwlink/?linkid=870924
Comentario:
    El valor de este indicador en el documento referenciado es de 12%.</t>
      </text>
    </comment>
    <comment ref="N14" authorId="27" shapeId="0" xr:uid="{A273B17F-FE52-4D94-813D-6DD7EF8AE62D}">
      <text>
        <t>[Comentario encadenado]
Su versión de Excel le permite leer este comentario encadenado; sin embargo, las ediciones que se apliquen se quitarán si el archivo se abre en una versión más reciente de Excel. Más información: https://go.microsoft.com/fwlink/?linkid=870924
Comentario:
    El valor de este indicador en el documento referenciado es de 12%.</t>
      </text>
    </comment>
    <comment ref="C16" authorId="28" shapeId="0" xr:uid="{7A465738-C984-4860-AF5B-A95B888FCF4C}">
      <text>
        <t>[Comentario encadenado]
Su versión de Excel le permite leer este comentario encadenado; sin embargo, las ediciones que se apliquen se quitarán si el archivo se abre en una versión más reciente de Excel. Más información: https://go.microsoft.com/fwlink/?linkid=870924
Comentario:
    Esto hace referencia a la condición de interés. No es un factor causal específico.</t>
      </text>
    </comment>
    <comment ref="D16" authorId="29" shapeId="0" xr:uid="{83E2105C-4EF8-4D1E-B311-E26218C70F62}">
      <text>
        <t>[Comentario encadenado]
Su versión de Excel le permite leer este comentario encadenado; sin embargo, las ediciones que se apliquen se quitarán si el archivo se abre en una versión más reciente de Excel. Más información: https://go.microsoft.com/fwlink/?linkid=870924
Comentario:
    La relación causal debe definirse en base al factor específico que se identifique.</t>
      </text>
    </comment>
    <comment ref="M16" authorId="30" shapeId="0" xr:uid="{3E0277CD-40B8-48D1-803F-C6A1023C3AFF}">
      <text>
        <t>[Comentario encadenado]
Su versión de Excel le permite leer este comentario encadenado; sin embargo, las ediciones que se apliquen se quitarán si el archivo se abre en una versión más reciente de Excel. Más información: https://go.microsoft.com/fwlink/?linkid=870924
Comentario:
    Este indicador y el anterior tiene exactamente el mismo nombre y año, pero magnitudes distintas.
Respuesta:
    Modificado</t>
      </text>
    </comment>
    <comment ref="N16" authorId="31" shapeId="0" xr:uid="{626DF541-916A-4D42-903A-40A73764EBCC}">
      <text>
        <t>[Comentario encadenado]
Su versión de Excel le permite leer este comentario encadenado; sin embargo, las ediciones que se apliquen se quitarán si el archivo se abre en una versión más reciente de Excel. Más información: https://go.microsoft.com/fwlink/?linkid=870924
Comentario:
    El valor de este indicador en el documento referenciado es de 27%.</t>
      </text>
    </comment>
    <comment ref="D18" authorId="32" shapeId="0" xr:uid="{E6C00A5F-DDB3-4851-A456-A3EAF4D21101}">
      <text>
        <t>[Comentario encadenado]
Su versión de Excel le permite leer este comentario encadenado; sin embargo, las ediciones que se apliquen se quitarán si el archivo se abre en una versión más reciente de Excel. Más información: https://go.microsoft.com/fwlink/?linkid=870924
Comentario:
    Revisen la redacción en verde.
La relación debe ir de las estrategias hacia la formación.
No que la mala formación provoca malas estrategias.</t>
      </text>
    </comment>
    <comment ref="J18" authorId="33" shapeId="0" xr:uid="{63D798ED-66DA-4A5C-A683-E08A044B0FD7}">
      <text>
        <t>[Comentario encadenado]
Su versión de Excel le permite leer este comentario encadenado; sin embargo, las ediciones que se apliquen se quitarán si el archivo se abre en una versión más reciente de Excel. Más información: https://go.microsoft.com/fwlink/?linkid=870924
Comentario:
    La evidencia se centra en la evaluación docente. Sin embargo, el factor específico identificado es de estrategias didácticas.
Respuesta:
    Modificado</t>
      </text>
    </comment>
    <comment ref="M18" authorId="34" shapeId="0" xr:uid="{92ED6DBE-49F9-4CA7-9F4B-30BB6FE72B18}">
      <text>
        <t>[Comentario encadenado]
Su versión de Excel le permite leer este comentario encadenado; sin embargo, las ediciones que se apliquen se quitarán si el archivo se abre en una versión más reciente de Excel. Más información: https://go.microsoft.com/fwlink/?linkid=870924
Comentario:
    Este indicador no mide el factor específico identificado.
Respuesta:
    Se queda este indicador como aproximado, no hay un indicador que mida el factor causal específico
Respuesta:
    Incluyan en comentario cómo se relaciona.
Respuesta:
    No se identificó en la evidencia.</t>
      </text>
    </comment>
    <comment ref="N18" authorId="35" shapeId="0" xr:uid="{8A88D438-79D3-484B-B9DE-F0BBDEFBF653}">
      <text>
        <t>[Comentario encadenado]
Su versión de Excel le permite leer este comentario encadenado; sin embargo, las ediciones que se apliquen se quitarán si el archivo se abre en una versión más reciente de Excel. Más información: https://go.microsoft.com/fwlink/?linkid=870924
Comentario:
    Díganme en qué página del documento encuentro el dato.
Respuesta:
    No se identificó en la evidencia.</t>
      </text>
    </comment>
    <comment ref="J19" authorId="36" shapeId="0" xr:uid="{B091B4DB-194A-48E4-95F9-7CB543F318AE}">
      <text>
        <t>[Comentario encadenado]
Su versión de Excel le permite leer este comentario encadenado; sin embargo, las ediciones que se apliquen se quitarán si el archivo se abre en una versión más reciente de Excel. Más información: https://go.microsoft.com/fwlink/?linkid=870924
Comentario:
    El resumen de los hallazgos no hace referencia al factor específico.
Respuesta:
    Modificado</t>
      </text>
    </comment>
    <comment ref="J20" authorId="37" shapeId="0" xr:uid="{6D6009D6-91EF-411F-ADE4-571BB1FAF133}">
      <text>
        <t>[Comentario encadenado]
Su versión de Excel le permite leer este comentario encadenado; sin embargo, las ediciones que se apliquen se quitarán si el archivo se abre en una versión más reciente de Excel. Más información: https://go.microsoft.com/fwlink/?linkid=870924
Comentario:
    La evidencia afirma que no hay una posición clara sobre el efecto del acompañamiento y que los programas de formación no han logrado cambios significativos.
Estas aseveraciones merman la evidencia presentada de los factores causales en general.
Respuesta:
    La evidencia no se relaciona con el factor especifico identificado.
Respuesta:
    Modificado</t>
      </text>
    </comment>
    <comment ref="N20" authorId="38" shapeId="0" xr:uid="{2D3251C8-67C7-4922-A765-845833C89808}">
      <text>
        <t>[Comentario encadenado]
Su versión de Excel le permite leer este comentario encadenado; sin embargo, las ediciones que se apliquen se quitarán si el archivo se abre en una versión más reciente de Excel. Más información: https://go.microsoft.com/fwlink/?linkid=870924
Comentario:
    Si este indicador no se mide actualmente, seria no disponible.
Respuesta:
    Modificado</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tc={A531C109-D25A-4A5D-A856-6DD9B8EF1FAC}</author>
  </authors>
  <commentList>
    <comment ref="A5" authorId="0" shapeId="0" xr:uid="{A531C109-D25A-4A5D-A856-6DD9B8EF1FA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No se está justificando la selección del camino causal crítico. Por ejemplo, se menciona el factor de integración de la familia, cuando este no se incluyó en el CCC en la ficha 03. ME.
Tampoco se expone la razón de por qué no se escoge esta, o por qué se le da prioridad al resto.
Respuesta:
    La propuesta programática debe verse como algo separado de CON BASE. Sugiero sustituir esa mención y no hacer la referencia. Puede interpretarse como algo ajeno a la propuesta de PoR.
Respuesta:
    Revisar nuevamente, se ha cambiado todo.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tc={BDE9F90F-30E1-4B6D-92F6-C8CEDB2411A5}</author>
    <author>tc={758390C7-FF88-4F83-97B6-1AFB58D16080}</author>
    <author>tc={52E8D9DF-F923-4FD9-94BB-C6D43FBB17D8}</author>
    <author>tc={4D34938F-F60B-4DB4-B10B-3CA30BAD6C63}</author>
    <author>tc={82DC540B-48BB-4C2F-BCF8-D7319E2DCD35}</author>
    <author>tc={40CD3195-03C5-4AA3-A936-635E2C5807DF}</author>
    <author>tc={4F0D5B75-4E9E-479B-8DFA-DD461B0B4B9D}</author>
    <author>tc={D37AF53D-FDC7-4412-A684-D11D5C155756}</author>
    <author>tc={C2D404C9-4912-4788-A553-CF934A9BC114}</author>
    <author>tc={77A172C2-1AC4-4E71-871A-E7827B904AAF}</author>
    <author>tc={FAA2654F-A62F-4547-9302-D9F53E1EECE1}</author>
    <author>tc={7DBD7058-885B-4119-BA3F-B14C676D4880}</author>
    <author>tc={5606403C-B5F8-4EFB-824C-8345B53C9CD5}</author>
    <author>tc={D2D466FC-B8F3-46E1-A6B6-258F5D0A14F8}</author>
  </authors>
  <commentList>
    <comment ref="D4" authorId="0" shapeId="0" xr:uid="{BDE9F90F-30E1-4B6D-92F6-C8CEDB2411A5}">
      <text>
        <t>[Comentario encadenado]
Su versión de Excel le permite leer este comentario encadenado; sin embargo, las ediciones que se apliquen se quitarán si el archivo se abre en una versión más reciente de Excel. Más información: https://go.microsoft.com/fwlink/?linkid=870924
Comentario:
    Esto es un enunciado que indique la relación de causalidad entre la intervención y el factor causal específico. Va en el sentido de cómo la intervención soluciona o mitiga la causante.
La información colocada aquí puede ser incluida en comentarios, evidencia o caracterización de la intervención según corresponda.
Respuesta:
    Modificado</t>
      </text>
    </comment>
    <comment ref="J4" authorId="1" shapeId="0" xr:uid="{758390C7-FF88-4F83-97B6-1AFB58D16080}">
      <text>
        <t>[Comentario encadenado]
Su versión de Excel le permite leer este comentario encadenado; sin embargo, las ediciones que se apliquen se quitarán si el archivo se abre en una versión más reciente de Excel. Más información: https://go.microsoft.com/fwlink/?linkid=870924
Comentario:
    La evidencia presentada se asocia a factores causales, no a intervenciones.
Pueden usarla en las fichas 02. MC y 03. ME, según corresponda. Pero deben incluir evidencia que respalde las intervenciones como soluciones a los problemas, no describir cuáles son los problemas.
Respuesta:
    Modificado</t>
      </text>
    </comment>
    <comment ref="M4" authorId="2" shapeId="0" xr:uid="{52E8D9DF-F923-4FD9-94BB-C6D43FBB17D8}">
      <text>
        <t>[Comentario encadenado]
Su versión de Excel le permite leer este comentario encadenado; sin embargo, las ediciones que se apliquen se quitarán si el archivo se abre en una versión más reciente de Excel. Más información: https://go.microsoft.com/fwlink/?linkid=870924
Comentario:
    Deben colocar cada intervención diferente en una línea, aunque actualmente se brinde a través de una misma iniciativa o programa vigente.
La razón es que cada intervención tiene una caracterización distinta.
Por ejemplo, las guías didácticas se entregan al personal docente, mientras que los fascículos a los estudiantes. Sin embargo, se encuentran agrupadas juntas y tiene como población objetivo estudiantes.</t>
      </text>
    </comment>
    <comment ref="J5" authorId="3" shapeId="0" xr:uid="{4D34938F-F60B-4DB4-B10B-3CA30BAD6C63}">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evidencia está más acorde con el modelo explicativo que con el prescriptivo, dado que versa sobre el factor causal especifico de poca comprensión lectora-escritora.
Respuesta:
    La evidencia no se relaciona con la intervención.</t>
      </text>
    </comment>
    <comment ref="N5" authorId="4" shapeId="0" xr:uid="{82DC540B-48BB-4C2F-BCF8-D7319E2DCD35}">
      <text>
        <t>[Comentario encadenado]
Su versión de Excel le permite leer este comentario encadenado; sin embargo, las ediciones que se apliquen se quitarán si el archivo se abre en una versión más reciente de Excel. Más información: https://go.microsoft.com/fwlink/?linkid=870924
Comentario:
    Deben colocar las características de la población, no la cantidad, tal y como se realizó en el resto de intervenciones.
Respuesta:
    Realizado</t>
      </text>
    </comment>
    <comment ref="P5" authorId="5" shapeId="0" xr:uid="{40CD3195-03C5-4AA3-A936-635E2C5807DF}">
      <text>
        <t>[Comentario encadenado]
Su versión de Excel le permite leer este comentario encadenado; sin embargo, las ediciones que se apliquen se quitarán si el archivo se abre en una versión más reciente de Excel. Más información: https://go.microsoft.com/fwlink/?linkid=870924
Comentario:
    Falta especificar el efecto. Mejorar, adquirir, etc.
Respuesta:
    Ver cambios</t>
      </text>
    </comment>
    <comment ref="M6" authorId="6" shapeId="0" xr:uid="{4F0D5B75-4E9E-479B-8DFA-DD461B0B4B9D}">
      <text>
        <t>[Comentario encadenado]
Su versión de Excel le permite leer este comentario encadenado; sin embargo, las ediciones que se apliquen se quitarán si el archivo se abre en una versión más reciente de Excel. Más información: https://go.microsoft.com/fwlink/?linkid=870924
Comentario:
    Esto no describe el evento de olimpíadas.</t>
      </text>
    </comment>
    <comment ref="N6" authorId="7" shapeId="0" xr:uid="{D37AF53D-FDC7-4412-A684-D11D5C155756}">
      <text>
        <t>[Comentario encadenado]
Su versión de Excel le permite leer este comentario encadenado; sin embargo, las ediciones que se apliquen se quitarán si el archivo se abre en una versión más reciente de Excel. Más información: https://go.microsoft.com/fwlink/?linkid=870924
Comentario:
    Deben colocar las características de la población, no la cantidad, tal y como se realizó en el resto de intervenciones.
Respuesta:
    Realizado</t>
      </text>
    </comment>
    <comment ref="P6" authorId="8" shapeId="0" xr:uid="{C2D404C9-4912-4788-A553-CF934A9BC114}">
      <text>
        <t>[Comentario encadenado]
Su versión de Excel le permite leer este comentario encadenado; sin embargo, las ediciones que se apliquen se quitarán si el archivo se abre en una versión más reciente de Excel. Más información: https://go.microsoft.com/fwlink/?linkid=870924
Comentario:
    Falta especificar el efecto. Mejorar, adquirir, etc.
Respuesta:
    Ver cambios</t>
      </text>
    </comment>
    <comment ref="C7" authorId="9" shapeId="0" xr:uid="{77A172C2-1AC4-4E71-871A-E7827B904AAF}">
      <text>
        <t>[Comentario encadenado]
Su versión de Excel le permite leer este comentario encadenado; sin embargo, las ediciones que se apliquen se quitarán si el archivo se abre en una versión más reciente de Excel. Más información: https://go.microsoft.com/fwlink/?linkid=870924
Comentario:
    Usar un enunciado que describa la intervención en lugar del nombre de la intervención vigente.
Respuesta:
    Modificado</t>
      </text>
    </comment>
    <comment ref="C9" authorId="10" shapeId="0" xr:uid="{FAA2654F-A62F-4547-9302-D9F53E1EECE1}">
      <text>
        <t>[Comentario encadenado]
Su versión de Excel le permite leer este comentario encadenado; sin embargo, las ediciones que se apliquen se quitarán si el archivo se abre en una versión más reciente de Excel. Más información: https://go.microsoft.com/fwlink/?linkid=870924
Comentario:
    Usar un enunciado que describa la intervención en lugar del nombre de la intervención vigente.</t>
      </text>
    </comment>
    <comment ref="C10" authorId="11" shapeId="0" xr:uid="{7DBD7058-885B-4119-BA3F-B14C676D4880}">
      <text>
        <t>[Comentario encadenado]
Su versión de Excel le permite leer este comentario encadenado; sin embargo, las ediciones que se apliquen se quitarán si el archivo se abre en una versión más reciente de Excel. Más información: https://go.microsoft.com/fwlink/?linkid=870924
Comentario:
    Eliminar la parte en rojo.
Respuesta:
    Cambiado</t>
      </text>
    </comment>
    <comment ref="C12" authorId="12" shapeId="0" xr:uid="{5606403C-B5F8-4EFB-824C-8345B53C9CD5}">
      <text>
        <t>[Comentario encadenado]
Su versión de Excel le permite leer este comentario encadenado; sin embargo, las ediciones que se apliquen se quitarán si el archivo se abre en una versión más reciente de Excel. Más información: https://go.microsoft.com/fwlink/?linkid=870924
Comentario:
    Eliminar la parte en rojo.
Respuesta:
    Cambiado</t>
      </text>
    </comment>
    <comment ref="P12" authorId="13" shapeId="0" xr:uid="{D2D466FC-B8F3-46E1-A6B6-258F5D0A14F8}">
      <text>
        <t>[Comentario encadenado]
Su versión de Excel le permite leer este comentario encadenado; sin embargo, las ediciones que se apliquen se quitarán si el archivo se abre en una versión más reciente de Excel. Más información: https://go.microsoft.com/fwlink/?linkid=870924
Comentario:
    Esto debe contestar a cuál es el efecto directo de la intervención. En este caso debe relacionarse con la adquisición de conocimientos de los docentes que son capacitados.
Respuesta:
    Mejorado</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tc={C55C992F-FB56-4971-9312-CF185F373E2F}</author>
  </authors>
  <commentList>
    <comment ref="A5" authorId="0" shapeId="0" xr:uid="{C55C992F-FB56-4971-9312-CF185F373E2F}">
      <text>
        <t>[Comentario encadenado]
Su versión de Excel le permite leer este comentario encadenado; sin embargo, las ediciones que se apliquen se quitarán si el archivo se abre en una versión más reciente de Excel. Más información: https://go.microsoft.com/fwlink/?linkid=870924
Comentario:
    La intervención denominada "Programa de Formación de Líderes Educativos" no fue seleccionada en el modelo prescriptivo.
Respuesta:
    Asumido el cambio que implica colocar cada intervención en una línea, en lugar de utilizar los nombres de las iniciativas vigentes, se sugiere indicar en esta justificación que se abordarían X, Y y Z agrupadas de tal forma a través de… y A, B y C agrupadas de otra forma...</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tc={33948CD0-1FB6-4EAF-B7A7-BFD06BF778FD}</author>
    <author>tc={FAEE711A-C87E-4878-89D3-93915EFF9CC1}</author>
    <author>tc={9AD99298-3215-4CDC-AFED-8060B79B53CE}</author>
    <author>tc={3682D323-FC4B-417B-8500-676C5F5E4688}</author>
    <author>tc={DAAF8986-393C-4BE3-BC60-CB4603C7C9C2}</author>
    <author>tc={4640310D-707A-484D-B844-DA8FF69A7B7A}</author>
    <author>tc={5C1C2493-466D-443F-B3CF-9AF44AEBCF2A}</author>
    <author>tc={FB60DE1D-684E-4FDC-BF27-5399CE3DE2F8}</author>
    <author>tc={BE264AB7-0C0E-41DD-996E-8961AD3426D2}</author>
    <author>tc={052F99F4-6024-4CB0-B155-2F27672EFDCF}</author>
    <author>tc={4B1A9109-53BD-44E7-B700-3B76F18B19B2}</author>
    <author>tc={63FEA26F-F5BE-4F41-954D-97117782EDEF}</author>
    <author>tc={5C73E785-747D-40C3-87E9-05296E2FCDDE}</author>
    <author>tc={32EEDFAC-2624-4795-99A8-3506EBD1E984}</author>
  </authors>
  <commentList>
    <comment ref="C4" authorId="0" shapeId="0" xr:uid="{33948CD0-1FB6-4EAF-B7A7-BFD06BF778FD}">
      <text>
        <t>[Comentario encadenado]
Su versión de Excel le permite leer este comentario encadenado; sin embargo, las ediciones que se apliquen se quitarán si el archivo se abre en una versión más reciente de Excel. Más información: https://go.microsoft.com/fwlink/?linkid=870924
Comentario:
    La redacción del resultado debe incluir todos los componentes.</t>
      </text>
    </comment>
    <comment ref="D4" authorId="1" shapeId="0" xr:uid="{FAEE711A-C87E-4878-89D3-93915EFF9CC1}">
      <text>
        <t>[Comentario encadenado]
Su versión de Excel le permite leer este comentario encadenado; sin embargo, las ediciones que se apliquen se quitarán si el archivo se abre en una versión más reciente de Excel. Más información: https://go.microsoft.com/fwlink/?linkid=870924
Comentario:
    ¿No se incluirán resultados inmediatos y/o final?
Respuesta:
    Vistas las fichas de indicadores y metas, se sugiere incorporar resultados inmediatos de medición anual para mejor seguimiento del programa.</t>
      </text>
    </comment>
    <comment ref="M4" authorId="2" shapeId="0" xr:uid="{9AD99298-3215-4CDC-AFED-8060B79B53CE}">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ajustó la redacción para que sea de supuestos, en lugar de riesgos.</t>
      </text>
    </comment>
    <comment ref="C5" authorId="3" shapeId="0" xr:uid="{3682D323-FC4B-417B-8500-676C5F5E4688}">
      <text>
        <t>[Comentario encadenado]
Su versión de Excel le permite leer este comentario encadenado; sin embargo, las ediciones que se apliquen se quitarán si el archivo se abre en una versión más reciente de Excel. Más información: https://go.microsoft.com/fwlink/?linkid=870924
Comentario:
    La redacción esperada, considerando los componentes de la formulación sería:
Aumentar el nivel de aprendizaje en lectura y escritura en los estudiantes del primer ciclo de primaria</t>
      </text>
    </comment>
    <comment ref="C6" authorId="4" shapeId="0" xr:uid="{DAAF8986-393C-4BE3-BC60-CB4603C7C9C2}">
      <text>
        <t>[Comentario encadenado]
Su versión de Excel le permite leer este comentario encadenado; sin embargo, las ediciones que se apliquen se quitarán si el archivo se abre en una versión más reciente de Excel. Más información: https://go.microsoft.com/fwlink/?linkid=870924
Comentario:
    La redacción esperada, considerando los componentes de la formulación sería:
Aumentar el nivel de aprendizaje en matemáticas en los estudiantes del primer ciclo de primaria
Respuesta:
    respondido</t>
      </text>
    </comment>
    <comment ref="E6" authorId="5" shapeId="0" xr:uid="{4640310D-707A-484D-B844-DA8FF69A7B7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Sería de Matemáticas.
Respuesta:
    ok
</t>
      </text>
    </comment>
    <comment ref="K6" authorId="6" shapeId="0" xr:uid="{5C1C2493-466D-443F-B3CF-9AF44AEBCF2A}">
      <text>
        <t>[Comentario encadenado]
Su versión de Excel le permite leer este comentario encadenado; sin embargo, las ediciones que se apliquen se quitarán si el archivo se abre en una versión más reciente de Excel. Más información: https://go.microsoft.com/fwlink/?linkid=870924
Comentario:
    Asegúrense que están considerando todos los factores pertinentes para la estimación de metas, pues colocan la misma meta para Lengua Española y Matemáticas, partiendo de líneas de base muy distintas.</t>
      </text>
    </comment>
    <comment ref="M6" authorId="7" shapeId="0" xr:uid="{FB60DE1D-684E-4FDC-BF27-5399CE3DE2F8}">
      <text>
        <t>[Comentario encadenado]
Su versión de Excel le permite leer este comentario encadenado; sin embargo, las ediciones que se apliquen se quitarán si el archivo se abre en una versión más reciente de Excel. Más información: https://go.microsoft.com/fwlink/?linkid=870924
Comentario:
    Los supuestos son los mismos que para Lengua Española.
¿Consideraron factores específicos relacionadas al área de conocimiento que pudieran impactar el resultado?</t>
      </text>
    </comment>
    <comment ref="C7" authorId="8" shapeId="0" xr:uid="{BE264AB7-0C0E-41DD-996E-8961AD3426D2}">
      <text>
        <t>[Comentario encadenado]
Su versión de Excel le permite leer este comentario encadenado; sin embargo, las ediciones que se apliquen se quitarán si el archivo se abre en una versión más reciente de Excel. Más información: https://go.microsoft.com/fwlink/?linkid=870924
Comentario:
    La redacción esperada, considerando los componentes de la formulación sería:
Mejorar las competencias relacionadas a estrategias didácticas en los docentes
Respuesta:
    Aceptado.</t>
      </text>
    </comment>
    <comment ref="E7" authorId="9" shapeId="0" xr:uid="{052F99F4-6024-4CB0-B155-2F27672EFDCF}">
      <text>
        <t>[Comentario encadenado]
Su versión de Excel le permite leer este comentario encadenado; sin embargo, las ediciones que se apliquen se quitarán si el archivo se abre en una versión más reciente de Excel. Más información: https://go.microsoft.com/fwlink/?linkid=870924
Comentario:
    Fue agregado el "no disponible". Al igual que para las casillas de línea base y meta.
Respuesta:
    Entendido.</t>
      </text>
    </comment>
    <comment ref="G7" authorId="10" shapeId="0" xr:uid="{4B1A9109-53BD-44E7-B700-3B76F18B19B2}">
      <text>
        <t>[Comentario encadenado]
Su versión de Excel le permite leer este comentario encadenado; sin embargo, las ediciones que se apliquen se quitarán si el archivo se abre en una versión más reciente de Excel. Más información: https://go.microsoft.com/fwlink/?linkid=870924
Comentario:
    El factor causal se relaciona con la formación docente y las intervenciones identificadas también. En ese sentido el resultado esperado debe relacionarse con el cambio en esa situación.
Igualmente, en el resultado redactado en la columna D se hace referencia a competencias. Por tanto, esta situación debe redactarse de otra manera.
Respuesta:
    Se sugiere asumir la redacción en verde.
Respuesta:
    Aceptada.</t>
      </text>
    </comment>
    <comment ref="H7" authorId="11" shapeId="0" xr:uid="{63FEA26F-F5BE-4F41-954D-97117782EDEF}">
      <text>
        <t>[Comentario encadenado]
Su versión de Excel le permite leer este comentario encadenado; sin embargo, las ediciones que se apliquen se quitarán si el archivo se abre en una versión más reciente de Excel. Más información: https://go.microsoft.com/fwlink/?linkid=870924
Comentario:
    ¿Se dará seguimietno y medirá el resultado para todos los docentes o específicamente para los docentes de primaria?
Respuesta:
    Para los docentes del nivel primario, como primera etapa. Modificado.</t>
      </text>
    </comment>
    <comment ref="N7" authorId="12" shapeId="0" xr:uid="{5C73E785-747D-40C3-87E9-05296E2FCDDE}">
      <text>
        <t>[Comentario encadenado]
Su versión de Excel le permite leer este comentario encadenado; sin embargo, las ediciones que se apliquen se quitarán si el archivo se abre en una versión más reciente de Excel. Más información: https://go.microsoft.com/fwlink/?linkid=870924
Comentario:
    Colocar el comentario sobre la falta de indicador.</t>
      </text>
    </comment>
    <comment ref="C8" authorId="13" shapeId="0" xr:uid="{32EEDFAC-2624-4795-99A8-3506EBD1E984}">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 la redacción de todo lo marcado en amarillo.</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tc={9A8B1C6E-DD32-4BDA-9EB0-71E6778719B4}</author>
    <author>tc={D988ABCF-1007-4E7F-B9F6-A9D112C81B02}</author>
    <author>tc={22475CD2-B5AD-430B-B395-5763D30BC2E7}</author>
    <author>tc={1450BE40-CBD4-43BC-8FD6-F8634CAB88AE}</author>
    <author>tc={0356EA2B-65DF-40B5-8A32-BBA16979C65F}</author>
    <author>tc={41E53A94-95C9-4B1F-93E0-5EE7EA31CE67}</author>
    <author>tc={E021C994-A043-4737-95BE-CB61ADC34DE6}</author>
    <author>tc={548B77C0-E046-47EF-B469-8A8181372825}</author>
    <author>tc={E68C5A37-DC53-47D5-AF1D-92183F23D60F}</author>
    <author>tc={4A6F5CBA-85F1-4F43-B879-4883ECB1C242}</author>
    <author>tc={2FE33AAD-DBB1-4B66-B504-DA3CD64CB716}</author>
    <author>tc={0B2D44F0-14F5-48D2-9536-AEBD7012A18B}</author>
    <author>tc={230678B1-DD86-41F3-9CB0-A07B1F87A251}</author>
    <author>tc={7E8842A1-1663-427E-858E-BC10C68381F9}</author>
  </authors>
  <commentList>
    <comment ref="B2" authorId="0" shapeId="0" xr:uid="{9A8B1C6E-DD32-4BDA-9EB0-71E6778719B4}">
      <text>
        <t>[Comentario encadenado]
Su versión de Excel le permite leer este comentario encadenado; sin embargo, las ediciones que se apliquen se quitarán si el archivo se abre en una versión más reciente de Excel. Más información: https://go.microsoft.com/fwlink/?linkid=870924
Comentario:
    Aplicar los mismos comentarios para la otra ficha de indicadores.</t>
      </text>
    </comment>
    <comment ref="C7" authorId="1" shapeId="0" xr:uid="{D988ABCF-1007-4E7F-B9F6-A9D112C81B0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Fue modificado según comentarios fichas anteriores. </t>
      </text>
    </comment>
    <comment ref="C12" authorId="2" shapeId="0" xr:uid="{22475CD2-B5AD-430B-B395-5763D30BC2E7}">
      <text>
        <t>[Comentario encadenado]
Su versión de Excel le permite leer este comentario encadenado; sin embargo, las ediciones que se apliquen se quitarán si el archivo se abre en una versión más reciente de Excel. Más información: https://go.microsoft.com/fwlink/?linkid=870924
Comentario:
    El indicador seleccionado para el resultado no es de cada nivel de desempeño, sino de nivel satisfactorio específicamente.
Respuesta:
    Modificado</t>
      </text>
    </comment>
    <comment ref="C14" authorId="3" shapeId="0" xr:uid="{1450BE40-CBD4-43BC-8FD6-F8634CAB88AE}">
      <text>
        <t>[Comentario encadenado]
Su versión de Excel le permite leer este comentario encadenado; sin embargo, las ediciones que se apliquen se quitarán si el archivo se abre en una versión más reciente de Excel. Más información: https://go.microsoft.com/fwlink/?linkid=870924
Comentario:
    Corresponde colocar la fórmula matemática del porcentaje.
Respuesta:
    Esta información podría utilizarse total o parcialmente en la descripción.
Respuesta:
    Entendido</t>
      </text>
    </comment>
    <comment ref="C15" authorId="4" shapeId="0" xr:uid="{0356EA2B-65DF-40B5-8A32-BBA16979C65F}">
      <text>
        <t>[Comentario encadenado]
Su versión de Excel le permite leer este comentario encadenado; sin embargo, las ediciones que se apliquen se quitarán si el archivo se abre en una versión más reciente de Excel. Más información: https://go.microsoft.com/fwlink/?linkid=870924
Comentario:
    La interpretación se refiere a la forma de leer el indicador.
Respuesta:
    Ejemplo: Proporción de estudiantes de tercer grado de primaria matriculados en el sector público que obtienen un nivel de desempeño satisfactorio en Lengua Española con relación al total de estudiantes de tercer grado de primaria matriculados en el sector público</t>
      </text>
    </comment>
    <comment ref="C16" authorId="5" shapeId="0" xr:uid="{41E53A94-95C9-4B1F-93E0-5EE7EA31CE67}">
      <text>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el ámbito de control. Es 1 palabra. Las opciones están en las instrucciones.
Respuesta:
    Esta información podría utilizarse total o parcialmente en la descripción.
Respuesta:
    El PPoR se está diseñando en 2024 para empezar a implementarse en 2025, por tanto, una medición de 2023 no es un resultado intermedio del programa.
Pueden utilizar 2023 como línea base, la cual es más reciente.
Respuesta:
    Modificado</t>
      </text>
    </comment>
    <comment ref="C17" authorId="6" shapeId="0" xr:uid="{E021C994-A043-4737-95BE-CB61ADC34DE6}">
      <text>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la dimensión. Es 1 palabra. Las opciones están en las instrucciones.
Respuesta:
    Esta información podría utilizarse total o parcialmente en la descripción.
Respuesta:
    Modificado
Respuesta:
    Los indicadores de calidad miden características del servicio. Se miden utilizan para el ámbito de Productos. Para resultados se utilizan indicadores de eficacia y de economía. Este es de eficacia.</t>
      </text>
    </comment>
    <comment ref="C19" authorId="7" shapeId="0" xr:uid="{548B77C0-E046-47EF-B469-8A8181372825}">
      <text>
        <t>[Comentario encadenado]
Su versión de Excel le permite leer este comentario encadenado; sin embargo, las ediciones que se apliquen se quitarán si el archivo se abre en una versión más reciente de Excel. Más información: https://go.microsoft.com/fwlink/?linkid=870924
Comentario:
    Deben indicar cualquier desagregación que aplique para medición. Sexo, geográfico (regional, provincial, etc.), etc.
Esto es lo que vayan a medir y reportar.
Si sólo darán seguimiento a nivel nacional, entonces es "No aplica".
Respuesta:
    Modificado</t>
      </text>
    </comment>
    <comment ref="C21" authorId="8" shapeId="0" xr:uid="{E68C5A37-DC53-47D5-AF1D-92183F23D60F}">
      <text>
        <t>[Comentario encadenado]
Su versión de Excel le permite leer este comentario encadenado; sin embargo, las ediciones que se apliquen se quitarán si el archivo se abre en una versión más reciente de Excel. Más información: https://go.microsoft.com/fwlink/?linkid=870924
Comentario:
    No colocar un año específico, sino en qué momento del año se entregaría el resultado de la medición.
No cuándo se hará la prueba, sino cuándo se reportará el indicador.</t>
      </text>
    </comment>
    <comment ref="E24" authorId="9" shapeId="0" xr:uid="{4A6F5CBA-85F1-4F43-B879-4883ECB1C242}">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observación colocarla en comentarios, explicando la elección.
Respuesta:
    En este campo deben colocar el informe, documento, etc., donde se encuentra publicado este porcentaje.
Respuesta:
    Modificado
Respuesta:
    El enlace no funciona.</t>
      </text>
    </comment>
    <comment ref="C27" authorId="10" shapeId="0" xr:uid="{2FE33AAD-DBB1-4B66-B504-DA3CD64CB716}">
      <text>
        <t>[Comentario encadenado]
Su versión de Excel le permite leer este comentario encadenado; sin embargo, las ediciones que se apliquen se quitarán si el archivo se abre en una versión más reciente de Excel. Más información: https://go.microsoft.com/fwlink/?linkid=870924
Comentario:
    La meta sería de 22% entonces. Debe ser un valor numérico.</t>
      </text>
    </comment>
    <comment ref="B28" authorId="11" shapeId="0" xr:uid="{0B2D44F0-14F5-48D2-9536-AEBD7012A18B}">
      <text>
        <t>[Comentario encadenado]
Su versión de Excel le permite leer este comentario encadenado; sin embargo, las ediciones que se apliquen se quitarán si el archivo se abre en una versión más reciente de Excel. Más información: https://go.microsoft.com/fwlink/?linkid=870924
Comentario:
    Ajustar la variable 1 según los cambios solicitados en la sección II.
Completar la variable 2.</t>
      </text>
    </comment>
    <comment ref="C38" authorId="12" shapeId="0" xr:uid="{230678B1-DD86-41F3-9CB0-A07B1F87A251}">
      <text>
        <t>[Comentario encadenado]
Su versión de Excel le permite leer este comentario encadenado; sin embargo, las ediciones que se apliquen se quitarán si el archivo se abre en una versión más reciente de Excel. Más información: https://go.microsoft.com/fwlink/?linkid=870924
Comentario:
    No colocar un año específico, sino en qué momento del año se entregaría el resultado de la medición.
No cuándo se hará la prueba, sino cuándo se reportará el indicador.</t>
      </text>
    </comment>
    <comment ref="E38" authorId="13" shapeId="0" xr:uid="{7E8842A1-1663-427E-858E-BC10C68381F9}">
      <text>
        <t>[Comentario encadenado]
Su versión de Excel le permite leer este comentario encadenado; sin embargo, las ediciones que se apliquen se quitarán si el archivo se abre en una versión más reciente de Excel. Más información: https://go.microsoft.com/fwlink/?linkid=870924
Comentario:
    No colocar un año específico, sino en qué momento del año se entregaría el resultado de la medición.
No cuándo se hará la prueba, sino cuándo se reportará el indicador.</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tc={C0E56F2D-235B-44EB-A096-97B55E720A50}</author>
    <author>tc={09B02D0B-45F0-4BB5-BCFB-8D94AEA352BF}</author>
    <author>tc={0002B7C4-A874-484A-8F49-5BC56FE80190}</author>
    <author>tc={C360726A-47C0-46C8-937D-B4536B7D2401}</author>
    <author>tc={7D2708B1-E2CF-4294-966D-60395DEF450A}</author>
    <author>tc={614245DE-DAFA-424F-8FAD-80973FD70EBC}</author>
    <author>tc={5FD0C453-8334-47E4-BBF8-92EE3406DEC5}</author>
    <author>tc={66D65BA6-07D1-47F8-9573-F545C73716D4}</author>
    <author>tc={D36BDCB5-481B-4395-BE8D-4D2276DBAE80}</author>
    <author>tc={A0CF0AAE-825C-495E-99BE-875C863F3588}</author>
    <author>tc={A24F3912-63A6-42EB-B54D-44A9127962CB}</author>
    <author>tc={761CEB96-0DE2-4043-B3AF-A9B4690578F5}</author>
    <author>tc={594A8A18-488F-4CA2-8684-FF34D904862F}</author>
    <author>tc={5A0C5F5B-8D68-42E1-8CC3-D4EB39409A69}</author>
    <author>tc={0ADFDBD9-86AE-4E6B-811D-3420A0D8348E}</author>
  </authors>
  <commentList>
    <comment ref="B2" authorId="0" shapeId="0" xr:uid="{C0E56F2D-235B-44EB-A096-97B55E720A50}">
      <text>
        <t>[Comentario encadenado]
Su versión de Excel le permite leer este comentario encadenado; sin embargo, las ediciones que se apliquen se quitarán si el archivo se abre en una versión más reciente de Excel. Más información: https://go.microsoft.com/fwlink/?linkid=870924
Comentario:
    Aplicar los mismos comentarios para la otra ficha de indicadores.</t>
      </text>
    </comment>
    <comment ref="C7" authorId="1" shapeId="0" xr:uid="{09B02D0B-45F0-4BB5-BCFB-8D94AEA352B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Fue modificado según comentarios fichas anteriores. </t>
      </text>
    </comment>
    <comment ref="C12" authorId="2" shapeId="0" xr:uid="{0002B7C4-A874-484A-8F49-5BC56FE80190}">
      <text>
        <t>[Comentario encadenado]
Su versión de Excel le permite leer este comentario encadenado; sin embargo, las ediciones que se apliquen se quitarán si el archivo se abre en una versión más reciente de Excel. Más información: https://go.microsoft.com/fwlink/?linkid=870924
Comentario:
    El indicador seleccionado para el resultado no es de cada nivel de desempeño, sino de nivel satisfactorio específicamente.
Respuesta:
    Modificado</t>
      </text>
    </comment>
    <comment ref="C13" authorId="3" shapeId="0" xr:uid="{C360726A-47C0-46C8-937D-B4536B7D2401}">
      <text>
        <t>[Comentario encadenado]
Su versión de Excel le permite leer este comentario encadenado; sin embargo, las ediciones que se apliquen se quitarán si el archivo se abre en una versión más reciente de Excel. Más información: https://go.microsoft.com/fwlink/?linkid=870924
Comentario:
    Completar como se hizo con la de Lengua Española, con las competencias específicas.
Respuesta:
    Modificado
Respuesta:
    No se incluyó la información pertinente sobre a qué se refiere el nivel satisfactorio en Matemáticas.
Respuesta:
    Modificado</t>
      </text>
    </comment>
    <comment ref="C14" authorId="4" shapeId="0" xr:uid="{7D2708B1-E2CF-4294-966D-60395DEF450A}">
      <text>
        <t>[Comentario encadenado]
Su versión de Excel le permite leer este comentario encadenado; sin embargo, las ediciones que se apliquen se quitarán si el archivo se abre en una versión más reciente de Excel. Más información: https://go.microsoft.com/fwlink/?linkid=870924
Comentario:
    Corresponde colocar la fórmula matemática del porcentaje.
Respuesta:
    Esta información podría utilizarse total o parcialmente en la descripción.
Respuesta:
    Entendido</t>
      </text>
    </comment>
    <comment ref="C15" authorId="5" shapeId="0" xr:uid="{614245DE-DAFA-424F-8FAD-80973FD70EBC}">
      <text>
        <t>[Comentario encadenado]
Su versión de Excel le permite leer este comentario encadenado; sin embargo, las ediciones que se apliquen se quitarán si el archivo se abre en una versión más reciente de Excel. Más información: https://go.microsoft.com/fwlink/?linkid=870924
Comentario:
    La interpretación se refiere a la forma de leer el indicador.
Respuesta:
    Ejemplo: Proporción de estudiantes de tercer grado de primaria matriculados en el sector público que obtienen un nivel de desempeño satisfactorio en Lengua Española con relación al total de estudiantes de tercer grado de primaria matriculados en el sector público</t>
      </text>
    </comment>
    <comment ref="C16" authorId="6" shapeId="0" xr:uid="{5FD0C453-8334-47E4-BBF8-92EE3406DEC5}">
      <text>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el ámbito de control. Es 1 palabra. Las opciones están en las instrucciones.
Respuesta:
    Esta información podría utilizarse total o parcialmente en la descripción.
Respuesta:
    El PPoR se está diseñando en 2024 para empezar a implementarse en 2025, por tanto, una medición de 2023 no es un resultado intermedio del programa.
Pueden utilizar 2023 como línea base, la cual es más reciente.
Respuesta:
    Modificado</t>
      </text>
    </comment>
    <comment ref="C17" authorId="7" shapeId="0" xr:uid="{66D65BA6-07D1-47F8-9573-F545C73716D4}">
      <text>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la dimensión. Es 1 palabra. Las opciones están en las instrucciones.
Respuesta:
    Esta información podría utilizarse total o parcialmente en la descripción.
Respuesta:
    Modificado
Respuesta:
    Los indicadores de calidad miden características del servicio. Se miden utilizan para el ámbito de Productos. Para resultados se utilizan indicadores de eficacia y de economía. Este es de eficacia.</t>
      </text>
    </comment>
    <comment ref="C19" authorId="8" shapeId="0" xr:uid="{D36BDCB5-481B-4395-BE8D-4D2276DBAE80}">
      <text>
        <t>[Comentario encadenado]
Su versión de Excel le permite leer este comentario encadenado; sin embargo, las ediciones que se apliquen se quitarán si el archivo se abre en una versión más reciente de Excel. Más información: https://go.microsoft.com/fwlink/?linkid=870924
Comentario:
    Deben indicar cualquier desagregación que aplique para medición. Sexo, geográfico (regional, provincial, etc.), etc.
Esto es lo que vayan a medir y reportar.
Si sólo darán seguimiento a nivel nacional, entonces es "No aplica".
Respuesta:
    Modificado</t>
      </text>
    </comment>
    <comment ref="C21" authorId="9" shapeId="0" xr:uid="{A0CF0AAE-825C-495E-99BE-875C863F3588}">
      <text>
        <t>[Comentario encadenado]
Su versión de Excel le permite leer este comentario encadenado; sin embargo, las ediciones que se apliquen se quitarán si el archivo se abre en una versión más reciente de Excel. Más información: https://go.microsoft.com/fwlink/?linkid=870924
Comentario:
    No colocar un año específico, sino en qué momento del año se entregaría el resultado de la medición.
No cuándo se hará la prueba, sino cuándo se reportará el indicador.</t>
      </text>
    </comment>
    <comment ref="E24" authorId="10" shapeId="0" xr:uid="{A24F3912-63A6-42EB-B54D-44A9127962CB}">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observación colocarla en comentarios, explicando la elección.
Respuesta:
    En este campo deben colocar el informe, documento, etc., donde se encuentra publicado este porcentaje.
Respuesta:
    Modificado
Respuesta:
    El enlace no funciona.</t>
      </text>
    </comment>
    <comment ref="C27" authorId="11" shapeId="0" xr:uid="{761CEB96-0DE2-4043-B3AF-A9B4690578F5}">
      <text>
        <t>[Comentario encadenado]
Su versión de Excel le permite leer este comentario encadenado; sin embargo, las ediciones que se apliquen se quitarán si el archivo se abre en una versión más reciente de Excel. Más información: https://go.microsoft.com/fwlink/?linkid=870924
Comentario:
    La meta sería de 22% entonces. Debe ser un valor numérico.</t>
      </text>
    </comment>
    <comment ref="B28" authorId="12" shapeId="0" xr:uid="{594A8A18-488F-4CA2-8684-FF34D904862F}">
      <text>
        <t>[Comentario encadenado]
Su versión de Excel le permite leer este comentario encadenado; sin embargo, las ediciones que se apliquen se quitarán si el archivo se abre en una versión más reciente de Excel. Más información: https://go.microsoft.com/fwlink/?linkid=870924
Comentario:
    Ajustar la variable 1 según los cambios solicitados en la sección II.
Completar la variable 2.</t>
      </text>
    </comment>
    <comment ref="C38" authorId="13" shapeId="0" xr:uid="{5A0C5F5B-8D68-42E1-8CC3-D4EB39409A69}">
      <text>
        <t>[Comentario encadenado]
Su versión de Excel le permite leer este comentario encadenado; sin embargo, las ediciones que se apliquen se quitarán si el archivo se abre en una versión más reciente de Excel. Más información: https://go.microsoft.com/fwlink/?linkid=870924
Comentario:
    No colocar un año específico, sino en qué momento del año se entregaría el resultado de la medición.
No cuándo se hará la prueba, sino cuándo se reportará el indicador.</t>
      </text>
    </comment>
    <comment ref="E38" authorId="14" shapeId="0" xr:uid="{0ADFDBD9-86AE-4E6B-811D-3420A0D8348E}">
      <text>
        <t>[Comentario encadenado]
Su versión de Excel le permite leer este comentario encadenado; sin embargo, las ediciones que se apliquen se quitarán si el archivo se abre en una versión más reciente de Excel. Más información: https://go.microsoft.com/fwlink/?linkid=870924
Comentario:
    No colocar un año específico, sino en qué momento del año se entregaría el resultado de la medición.
No cuándo se hará la prueba, sino cuándo se reportará el indicador.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<sst xmlns="http://schemas.openxmlformats.org/spreadsheetml/2006/main" count="21534" uniqueCount="13570">
  <si>
    <t>Caracterización de la condición de interés (CI)</t>
  </si>
  <si>
    <t>Instrucciones</t>
  </si>
  <si>
    <t>Elementos</t>
  </si>
  <si>
    <t>Respuesta</t>
  </si>
  <si>
    <t>Comentarios</t>
  </si>
  <si>
    <t>Referencia bibliográfica</t>
  </si>
  <si>
    <t>Enlace a página web (URL válido)</t>
  </si>
  <si>
    <t>Identifique de manera sucinta la característica o atributo inherente al ser humano o al entorno sobre el cual se desea lograr alguna incidencia. Esto es, el concepto acuñado para nombrar la condición de interés. Deber ser descriptivo, claro y acotado al problema tratado en el programa.</t>
  </si>
  <si>
    <t>Identificación de la condición de interés</t>
  </si>
  <si>
    <t>Bajo nivel de alfabetización oportuna (lectura, escritura y matemática).</t>
  </si>
  <si>
    <t>Factores asociados al aprendizaje: Familias, escuelas y sus efectos sobre resultados educacionales. Estudio TERCE. Dirección de Evaluación de la Calidad (2019).</t>
  </si>
  <si>
    <t>https://www.ministeriodeeducacion.gob.do/docs/direccion-de-evaluacion-de-la-calidad/NqcV-terce-reporte-sobre-factores-asociados-del-aprendizaje-final-vfpdf.pdf</t>
  </si>
  <si>
    <t>Defina y describa la condición de interés en base a evidencia científica, definiciones estandarizadas, esquemas de clasificación vigentes, acuerdos internacionales, etc.</t>
  </si>
  <si>
    <t>En qué consiste la condición de interés</t>
  </si>
  <si>
    <t>La alfabetización inicial es el proceso de aprendizaje de la lectura y escritura en la niñez, específicamente durante la edad preescolar. Se trata de un proceso gradual que inicia cuando el niño muestra interés en la lengua escrita, incluso antes de participar en situaciones de enseñanza formal, y se desarrolla de manera paulatina en la medida en que descubren su funcionamiento.
La alfabetización oportuna se refiere al periodo o edad en que los niños deben haber desarrollado las competencias básicas de lectura y escritura, así como comprender y manejar símbolos matemáticos para la resolución de problemas de la vida. Estas competencias deben estar desarrolladas a los 8 años de edad. Por tanto, el periodo de intervención en el sistema educativo corresponde a los primeros grados de la educación primaria (primero-tercero).
Los bajos resultados de aprendizaje de los estudiantes dominicanos en lectura, escritura y matemática evidencian la existencia de una crisis educativa importante, a pesar de los esfuerzos que se han realizado y las mejoras que presenta el sistema educativo en los últimos años.</t>
  </si>
  <si>
    <t>Saber leer y escribir es un derecho y hacerlo en los primeros grados es un requisito para poder desarrollar otros aprendizajes.
La alfabetización inicial en la etapa correcta es asumida como un derecho y una responsabilidad compartida, por lo que se plantea la generación de condiciones y oportunidades educativas inclusivas y de calidad para posibilitar que todo estudiante logre alcanzar las competencias de lectura, escritura y matemática requeridas para su grado y edad.</t>
  </si>
  <si>
    <t>Adecuación Curricular. MINERD. (Agosto 2022).
Política nacional para la alfabetización inicial en la etapa oportuna.</t>
  </si>
  <si>
    <t>https://www.educando.edu.do/portal/adecuaciones-curriculares-del-nivel-primario-y-secundario/
https://ministeriodeeducacion.gob.do/comunicaciones/noticias/ministerio-de-educacion-fortalece-su-compromiso-con-impulsar-alfabetizacion-en-la-etapa-oportuna-y-calidad-de-los-aprendizajes
https://oei.int/pt/escritorios/republica-dominicana/alianza-nacional-para-la-alfabetizacion-inicial-en-la-etapa-oportuna/alianza-nacional-para-la-alfabetizacion-inicial-en-la-etapa-oportuna</t>
  </si>
  <si>
    <t>Explique cómo esta problemática afecta a la población y su desarrollo económico y social, así como la influencia que tiene sobre temas de gasto público, impacto macroeconómico, etc., según aplique.</t>
  </si>
  <si>
    <t>Implicaciones para el desarrollo que tiene la condición de interés</t>
  </si>
  <si>
    <t>Problemas emocionales y baja autoestima en el niño.
Incremento de las cifras de deserción escolar.
Alta tasa de sobredad.
Costos para el sistema escolar y para la sociedad en recursos desperdiciados.
Necesidad de programas de alfabetización correctiva y de adultos.
Pérdida de las posibles contribuciones de la persona a su comunidad.</t>
  </si>
  <si>
    <t>Importancia de la lectura inicial y sus repercusiones frente al aprendizaje. Esther Velarde Consoli.
Monitoring reading and writing to help children climb the ladder of education. Silvia Montoya. Instituto de Estadística de la UNESCO.</t>
  </si>
  <si>
    <t>https://ws.studylib.es/doc/5226536/importancia-de-la-lectura-inicial-y-sus-repercusiones-fre...
https://uis.unesco.org/en/blog/monitoring-reading-and-writing-help-children-climb-ladder-education</t>
  </si>
  <si>
    <t>Indique la población total que presenta la necesidad y/o problema que justifica la existencia del programa y que podría ser elegible para su atención.</t>
  </si>
  <si>
    <t>Población potencial</t>
  </si>
  <si>
    <t>Niños y niñas de primer ciclo del nivel primario (primero a tercero)</t>
  </si>
  <si>
    <t>Los estudiantes deben completar su proceso de alfabetización (leer, comprender y resolver situaciones simples de matemática) en el primer ciclo de la educación primaria (los tres primeros grados, de 6 a 8 años), de modo que puedan llegar al segundo ciclo con la base para entender los contenidos de cada grado respectivo.</t>
  </si>
  <si>
    <t>Indique la población objetivo que se planea atender mediante el programa considerando los criterios de elegibilidad que serán establecidos en su normatividad.</t>
  </si>
  <si>
    <t>Población objetivo</t>
  </si>
  <si>
    <t>Niños y niñas de primer ciclo del nivel primario (primero a tercero) matriculados en el sector público</t>
  </si>
  <si>
    <t>Indique la dirección del resultado asociado con la condición de interés identificada que se quiere lograr con la ejecución del programa. Las opciones son aumentar o disminuir.</t>
  </si>
  <si>
    <t>Dirección del resultado esperado</t>
  </si>
  <si>
    <t>Aumentar</t>
  </si>
  <si>
    <t>Estado de la condición de interés</t>
  </si>
  <si>
    <t>Indicador</t>
  </si>
  <si>
    <t>Alcance</t>
  </si>
  <si>
    <t>Desagregación</t>
  </si>
  <si>
    <t>Magnitud</t>
  </si>
  <si>
    <t>Año</t>
  </si>
  <si>
    <t>Fuente de la información</t>
  </si>
  <si>
    <t>Identifique indicadores que midan la condición de interés seleccionada y complete la tabla de estadísticas siguiente.
Cuando se trate de una desagregación, debe incluir especificaciones en los comentarios.
Incluya tantas líneas como sea necesario.</t>
  </si>
  <si>
    <t>Tasa de cobertura neta en educación primaria</t>
  </si>
  <si>
    <t xml:space="preserve">Nacional </t>
  </si>
  <si>
    <t xml:space="preserve">No aplica </t>
  </si>
  <si>
    <t>2022-2023</t>
  </si>
  <si>
    <t>Anuario de indicadores educativos año lectivo 2022-2023. MINERD.</t>
  </si>
  <si>
    <t>https://siie.minerd.gob.do/storage/app/uploads/public/655/62a/4ae/65562a4ae740c037866482.pdf</t>
  </si>
  <si>
    <t>2020-2021</t>
  </si>
  <si>
    <t>La meta establecida en la Estrategia Nacional de Desarrollo (END 2030) era alcanzar el 100% en la tasa neta de cobertura del nivel primario para 2020. En los periodos lectivos 2016-2017 hasta 2019-2020 hubo una tendencia al aumento que se vio interrumpida en el periodo 2020-2021. En este año el indicador presentó una disminución considerable, posiblemente como consecuencia de la pandemia del COVID-19.</t>
  </si>
  <si>
    <t>Educación dominicana: análisis de los niveles primario y secundario durante los períodos lectivos 2016-2017 al 2020-2021. ONE</t>
  </si>
  <si>
    <t>https://www.one.gob.do/media/hbwexs4c/panorama-estad%C3%ADstico-115-educaci%C3%B3n-dominicana-an%C3%A1lisis-de-los-niveles-primario-y-secundario.pdf</t>
  </si>
  <si>
    <t>2019-2020</t>
  </si>
  <si>
    <t>2018-2019</t>
  </si>
  <si>
    <t>2017-2018</t>
  </si>
  <si>
    <t>2016-2017</t>
  </si>
  <si>
    <t>Nacional</t>
  </si>
  <si>
    <t>No aplica</t>
  </si>
  <si>
    <t>2014-2015</t>
  </si>
  <si>
    <t>De cada 100 niños y niñas de 6 a 11 años, 2 no son estudiantes de primaria
(2.1 %) en República Dominicana. Estas comparaciones las hacen UNICEF y el Banco Mundial, que son parte de la cooperación internacional con alcance en la población mundial.
Para obtener la magnitud del indicador se calculó 100% - 2.1% = 97.9%.</t>
  </si>
  <si>
    <t>Niños y niñas fuera de la escuela en la República Dominicana (UNICEF).
Pobreza en el aprendizaje: una tarea pendiente en Latinoamérica y el Caribe. Banco Mundial.</t>
  </si>
  <si>
    <t>https://www.unicef.org/dominicanrepublic/media/986/file/Publicaci%C3%B3n%20%7C%20Ni%C3%B1os%20Ni%C3%B1as%20Fuera%20Escuela%20Resumen.pdf
https://www.bancomundial.org/es/news/feature/2019/10/21/pobreza-aprendizaje-latinoamerica-caribe</t>
  </si>
  <si>
    <t>Regional</t>
  </si>
  <si>
    <t>El promedio de la tasa neta de matriculación en América Latina es de 95.1% en el nivel primario.</t>
  </si>
  <si>
    <t>Panorama en datos, sub-eje de educación primaria. Sistema de Información de Tendencias Educativas en América Latina. UNESCO.</t>
  </si>
  <si>
    <t>https://siteal.iiep.unesco.org/eje/educacion_basica#educacion-primaria-panorama-en-datos</t>
  </si>
  <si>
    <t>Porcentaje de estudiantes de 3er grado de primaria en nivel I de desempeño en lectura</t>
  </si>
  <si>
    <t>El Estudio Regional Comparativo y Explicativo (ERCE 2019) mide los logros de aprendizaje de estudiantes de 3er y 6to grado de educación primaria en matemáticas, lectura y escritura, y en ciencias 6to grado. El ERCE 2019 es la iniciativa de evaluación educativa regional más antigua y de más amplio alcance en América Latina y el Caribe.
En la presente versión del estudio participan 18 países: Argentina, Bolivia, Brasil, Chile, Colombia, Costa Rica, Cuba, Ecuador, El Salvador, Guatemala, Honduras, México, Nicaragua, Panamá, Paraguay, Perú, República Dominicana y Uruguay.</t>
  </si>
  <si>
    <t>Estudio Regional Comparativo y Explicativo (ERCE 2019), Reporte nacional de resultados, República Dominicana. UNESCO.</t>
  </si>
  <si>
    <t>https://www.ministeriodeeducacion.gob.do/docs/direccion-de-evaluacion-de-la-calidad/jsOQ-erce2019-informe-nacional-rdpdf.pdf</t>
  </si>
  <si>
    <t>Porcentaje de estudiantes de 3er grado de primaria en nivel II de desempeño en lectura</t>
  </si>
  <si>
    <t>Porcentaje de estudiantes de 3er grado de primaria en nivel I de desempeño en matemática</t>
  </si>
  <si>
    <t>Porcentaje de estudiantes de 3er grado de primaria en nivel II de desempeño en matemática</t>
  </si>
  <si>
    <t>Tasa neta de culminación nivel primario</t>
  </si>
  <si>
    <t xml:space="preserve">El Plan Nacional Plurianual del sector público se propone como meta un 96.46% como tasa de culminación del nivel primario. Para el año 2023 la tasa de culminnación del nivel primario en República Dominicana fue de 92.2% según el comité de observación del CES ( Consejo económico y Social) quienes ejercen veeduría sobre el cumplimiento del Pacto por la Reforma Educativa. </t>
  </si>
  <si>
    <t>Plan Nacional Plurianual del Sector Público / Consejo Económico y Social ( CES)</t>
  </si>
  <si>
    <t xml:space="preserve">https://mepyd.gob.do/publicaciones/plan-nacional-plurianual-del-sector-publico-2021-2024/ Como segunda cita: https://ces.gob.do/images/PDF-2024/informe%20anual%20veeduria%202023%201.pdf </t>
  </si>
  <si>
    <t>Porcentaje de estudiantes que logra un nivel satisfactorio de competencia en lectura en la evaluación diagnóstica de 3er grado de primaria.</t>
  </si>
  <si>
    <t>Geográfico</t>
  </si>
  <si>
    <t>Esto significa que solo este porcentaje lee comprensivamente textos cortos, simples o complejos, siendo capaces de relacionar información explícita ubicada en distintas partes del texto, inferir información claramente sugerida por el texto, reconocer el propósito comunicativo y los componentes básicos de la estructura de textos literarios y no literarios.</t>
  </si>
  <si>
    <t xml:space="preserve">Evaluación Diagnóstica Nacional de tercer grado </t>
  </si>
  <si>
    <t xml:space="preserve">Informe de Evalución Diagnóstica Nacional de tercer grado de primaria (MINERD 2023) </t>
  </si>
  <si>
    <t xml:space="preserve">Porcentaje de estudiantes que logra un nivel satisfactorio de competencia en matemática en la evaluación diagnóstica de 3er grado de primaria. </t>
  </si>
  <si>
    <t>Esto significa que solo 24 de cada 100 estudiantes son capaces de resolver problemas que involucran operaciones de adición, sustracción, multiplicación o división de números naturales, comparar e interpretar datos presentados en tablas o gráficos de barra, identificar ángulos en polígonos y realizar cálculos de áreas de cuadrados o rectángulos de acuerdo a las competencias esperadas en el grado.</t>
  </si>
  <si>
    <t>Publicaciones que fundamenta la condición de interés</t>
  </si>
  <si>
    <t>Título de la publicación</t>
  </si>
  <si>
    <t>Autor o autores</t>
  </si>
  <si>
    <t>Año de la publicación</t>
  </si>
  <si>
    <t>Identifique publicaciones nacionales e internacionales que fundamenten, regulen, investiguen o midan la condición de interés seleccionada.
Incluya tantas líneas como sea necesario.</t>
  </si>
  <si>
    <t>Alfabetización inicial: travesías al mundo de la lectura y la escritura</t>
  </si>
  <si>
    <t>Lola María Morales Mora, Oscar Pulido-Cortés</t>
  </si>
  <si>
    <t>Se exponen aspectos centrales que componen la alfabetización inicial, comprendida como el conjunto de procesos por los cuales los niños acceden al uso y a la apropiación de la lectura y la escritura, en los que influye el entorno familiar, social y escolar. Metodológicamente, el estudio tiene un enfoque cualitativo de corte descriptivo, que se enfoca en identificar las categorías de análisis más relevantes en la producción académica.</t>
  </si>
  <si>
    <t>Praxis &amp; Saber. vol.14 no.37</t>
  </si>
  <si>
    <t xml:space="preserve">http://www.scielo.org.co/scielo.php?pid=S2216-01592023000200006&amp;script=sci_arttext </t>
  </si>
  <si>
    <t>La enseñanza de la lectoescritura en la Educación Primaria: reflexión desde las dificultades de aprendizaje</t>
  </si>
  <si>
    <t>Lucía Puñales Ávila, Carlos Luis Fundora Martínez, Caridad Dariana Torres Estrada</t>
  </si>
  <si>
    <t>En este contexto, la atención a las dificultades de aprendizaje, como manera de atender la diversidad, deviene respuesta educativa del profesional de la escuela primaria. Tema que se trata en el presente trabajo desde la perspectiva de la enseñanza de la lectoescritura en primer grado. Su objetivo es reflexionar en torno a la necesidad del perfeccionamiento del proceso de enseñanza – aprendizaje de la lectoescritura en función de satisfacer las potencialidades de todos los escolares.</t>
  </si>
  <si>
    <t>Atenas, vol. 1, núm. 37</t>
  </si>
  <si>
    <t xml:space="preserve">https://www.redalyc.org/journal/4780/478055147009/478055147009.pdf </t>
  </si>
  <si>
    <t>Alfabetización inicial, cognición distribuida, TIC y profesores</t>
  </si>
  <si>
    <t>Jesús Bernardo Miranda Esquer, José Francisco Miranda Esquer</t>
  </si>
  <si>
    <t>Este trabajo aborda, desde una perspectiva cognitiva sociocultural, el proceso de apropiación de la alfabetización inicial en infantes que cursan los dos primeros grados de la escuela primaria. Se compara este proceso con el realizado por la especie humana hasta la consolidación de una escritura alfabética y se aportan pruebas de un proceso similar en cada infante involucrado en la consolidación de su alfabetización inicial.</t>
  </si>
  <si>
    <t>Trayectorias Humanas Trascontinentales, no. 2</t>
  </si>
  <si>
    <t xml:space="preserve">https://www.unilim.fr/trahs/489 </t>
  </si>
  <si>
    <t>Leer y escribir en los primeros grados: retos y desafíos</t>
  </si>
  <si>
    <t>Rita De Flóres Romero, Diana Paola Gómez Muñoz</t>
  </si>
  <si>
    <t>Este libro fue publicado en el marco de una investigación realizada dentro una tesis de maestría para optar por el título de Magister en una universidad de Bogotá, Colombia.</t>
  </si>
  <si>
    <t>Universidad Nacional de Colombia</t>
  </si>
  <si>
    <t xml:space="preserve">https://books.google.es/books?hl=es&amp;lr=&amp;id=rxW_DwAAQBAJ&amp;oi=fnd&amp;pg=PA59&amp;dq=Importancia+de+la+alfabetizaci%C3%B3n+en+los+primeros+grados+&amp;ots=TfvtE0I-go&amp;sig=wSCEpEVK3p9SX17rqFAStTJ4UYI#v=onepage&amp;q=Importancia%20de%20la%20alfabetizaci%C3%B3n%20en%20los%20primeros%20grados&amp;f=false </t>
  </si>
  <si>
    <t>Vinculación con planificación del sector público</t>
  </si>
  <si>
    <t>Nivel de planificación general</t>
  </si>
  <si>
    <t>Nombre del objetivo o política específica</t>
  </si>
  <si>
    <t>Describa la relación con la condición de interés seleccionada</t>
  </si>
  <si>
    <t>Identifique la vinculación de la condición de interés seleccionada con los objetivos y políticas públicas vigentes.
Incluya tantas líneas como sea necesario.</t>
  </si>
  <si>
    <t>END</t>
  </si>
  <si>
    <t>Ley 1-12 Estrategia Nacional de Desarrollo 2030
Decreto no.134 Reglamento para aplicación de la Ley END-2030</t>
  </si>
  <si>
    <t>2.1.1 Implantar y garantizar un sistema educativo nacional de calidad, que capacite para el aprendizaje continuo a lo largo de la vida, propicie el desarrollo humano y un ejercicio progresivo de ciudadanía responsable, en el marco de valores morales y principios éticos consistentes con el desarrollo sostenible y la equidad de género.</t>
  </si>
  <si>
    <t>Ministerio de Economía, Planificación y Desarrollo (Mepyd)</t>
  </si>
  <si>
    <t>https://mepyd.gob.do/viceministerios/planificacion/digedes/estrategia-nacional-de-desarrollo-2030/</t>
  </si>
  <si>
    <t>PNPSP</t>
  </si>
  <si>
    <t>Plan Nacional Plurianual del Sector Público 2021–2024</t>
  </si>
  <si>
    <t>5. Hacia una educación de calidad con equidad:
Garantizar una educación de calidad, inclusiva, con equidad e igualitaria, capaz de generar aprendizajes pertinentes y relevantes, que permitan un desarrollo personal y colectivo de los estudiantes; que desarrolle la empleabilidad de estos y la conciencia ciudadana, bajo un nuevo modelo educativo.</t>
  </si>
  <si>
    <t>https://mepyd.gob.do/publicaciones/plan-nacional-plurianual-del-sector-publico-2021-2024/</t>
  </si>
  <si>
    <t>PEI</t>
  </si>
  <si>
    <t>Plan Estratégico del MINERD (2021-2024)</t>
  </si>
  <si>
    <t xml:space="preserve">1. Ejecutar un plan de lectura por ciclos, niveles y modalidades
2.Crear programas de alfabetización
3. Ejecutar programas de formación docente. </t>
  </si>
  <si>
    <t>MINERD</t>
  </si>
  <si>
    <t>https://www.ministeriodeeducacion.gob.do/transparencia/media/plan-estrategico-institucional-pei/planificacion-estrategica-institucional/toJ-rrf-plan-estrategico-2021-2024-peipdfpdf.pdf</t>
  </si>
  <si>
    <t>Política pública general</t>
  </si>
  <si>
    <t>Pacto Nacional para la Reforma Educativa en la República Dominicana (2014-2030)</t>
  </si>
  <si>
    <t>4.1.7 Desarrollar en los estudiantes de los diferentes niveles (…) las competencias para el dominio de la lengua y otras habilidades comunicativas; el pensamiento lógico-matemático; (…)</t>
  </si>
  <si>
    <t xml:space="preserve">Siteal, UNESCO </t>
  </si>
  <si>
    <t>https://siteal.iiep.unesco.org/sites/default/files/sit_accion_files/pacto_nacional_de_la_reforma_educativa_en_la_republica_dominicana_2014-2030.pdf</t>
  </si>
  <si>
    <t>Plan Decenal de Educación Horizonte 2024-2030</t>
  </si>
  <si>
    <t xml:space="preserve">A partir del decreto presidencial No. 365-23 se inicia la formulación del plan decenal Horizonte 2024-2030 en el cual estamos trabajando para la prorización de la alfabetización inicial desde los primeros grados </t>
  </si>
  <si>
    <t xml:space="preserve">https://presidencia.gob.do/noticias/comision-interinstitucional-para-la-reforma-educativa-conforma-tres-mesas-tematicas-de </t>
  </si>
  <si>
    <t>Política pública específica</t>
  </si>
  <si>
    <t>Política Nacional para la Alfabetización Inicial en la Etapa Oportuna</t>
  </si>
  <si>
    <t>La Política Nacional para la Alfabetización Inicial en la Etapa Oportuna tiene el objetivo de garantizar que todo niño y toda niña haya completado su proceso de alfabetización inicial a los 8 años de edad, es decir, al finalizar el primer ciclo del nivel primario.</t>
  </si>
  <si>
    <t>https://presidencia.gob.do/noticias/ministerio-de-educacion-lanza-politica-nacional-para-la-alfabetizacion-inicial</t>
  </si>
  <si>
    <t>Ordenanza 01-2023 sobre Política de Alfabetización en Etapa Oportuna</t>
  </si>
  <si>
    <t>Establace todo sobre la Política de Alfabetización en Etapa Oportuna</t>
  </si>
  <si>
    <t>https://ministeriodeeducacion.gob.do/media/ordenes/orden-departamenta-na01-2023pdfr39t.pdf</t>
  </si>
  <si>
    <t>Atención actual a la condición de interés</t>
  </si>
  <si>
    <t>Nombre inversor</t>
  </si>
  <si>
    <t>Programa o medio por el que invierten en la condición de interés</t>
  </si>
  <si>
    <t>Monto invertido en pesos</t>
  </si>
  <si>
    <t>Año de la inversión</t>
  </si>
  <si>
    <t>Identifique instituciones públicas o privadas, ONG, ASFL, organismos internacionales, etc., que actualmente invierten en la condición de interés seleccionada.
Incluya tantas líneas como sea necesario.</t>
  </si>
  <si>
    <t>UNICEF</t>
  </si>
  <si>
    <t xml:space="preserve">Construyendo la Base de los Aprendizajes (CON BASE) </t>
  </si>
  <si>
    <t>2021-2025</t>
  </si>
  <si>
    <t xml:space="preserve">Este es el programa que actualmente se desarrolla como parte de la política que sostiene esta priorización en los primeros grados, compuesta por un gran acuerdo entre UNICEF y el MINERD.
Acuerdo de colaboración interinstitucional entre Unicef, Minerd e Inafocam </t>
  </si>
  <si>
    <t>MINERD - UNICEF</t>
  </si>
  <si>
    <t>Documento se enviará junto con la propuesta.</t>
  </si>
  <si>
    <t>INAFOCAM</t>
  </si>
  <si>
    <t xml:space="preserve">Programa de formación de docentes para la alfabetización inicial en los primeros grados </t>
  </si>
  <si>
    <t>El programa tiene el propósito de favorecer la capacitación y formación del personal docente, en el marco del currículo vigente y las nuevas metodologías que posibiliten experiencias innovadoras y pedagógicas en los procesos pedagógicos en lenguas y matemática en el primer ciclo de primaria.
Responde a uno de los objetivos específicos de la Política Nacional por la Alfabetización Inicial en la Etapa Oportuna, que es desarrollar las capacidades de los docentes para mejorar sus estrategias de enseñanza de la lectura, escritura y matemática.
El monto se refiere al presupuesto asiganado en 2024.</t>
  </si>
  <si>
    <t xml:space="preserve">Plan Operativo Anual 2024. INAFOCAM </t>
  </si>
  <si>
    <t>https://www.inafocam.edu.do/transparencia/index.php/plan-estrategico/plan-operativo-anual-2018/category/3266-plan-operativo-anual-2024</t>
  </si>
  <si>
    <t xml:space="preserve">USAID / UNIBE </t>
  </si>
  <si>
    <t>Proyecto USAID Leer</t>
  </si>
  <si>
    <t xml:space="preserve">En especie </t>
  </si>
  <si>
    <t>Con el objetivo de potenciar habilidades de lectura y escritura, la Agencia de los Estados Unidos para el Desarrollo Internacional (USAID) implementó un proyecto que duró casi 7 años junto a UNIBE, con la participación de ocho regionales educativas: 04-San Cristóbal, 06-La Vega, 08-Santiago, 09-Mao, 11-Puerto Plata, 16- Cotuí, 10 y 15 -Santo Domingo y a un total de 47 distritos educativos. Las acciones del proyecto eran: dotación de materiales de lectura y bibliotecas, fortalecimiento de la gestión escolar, formación de docentes para la enseñanza de la lectura, entre otras.</t>
  </si>
  <si>
    <t xml:space="preserve">UNIBE </t>
  </si>
  <si>
    <t xml:space="preserve">https://www.unibe.edu.do/oferta-academica/escuela-de-educacion/proyecto-usaid-leer/ </t>
  </si>
  <si>
    <t xml:space="preserve">World Vision Internacional </t>
  </si>
  <si>
    <t xml:space="preserve">Clubes de alfabetización y Clubes de lectura </t>
  </si>
  <si>
    <t>Esta ONG desarrolla proyectos de alfabetización y lectura en escuelas de distintas partes del país. Dentro de las acciones que realiza se encuentran: grupos y círculos de lectura, equipamiento con libros en los centros, concursos de lectura, integración de las familias para la lectura en casa, entre otras.</t>
  </si>
  <si>
    <t>World Vision Dominicana</t>
  </si>
  <si>
    <t xml:space="preserve">https://worldvision.org.do/un-club-de-lectura-para-impulsar-suenos/ </t>
  </si>
  <si>
    <t>Instituto 512 / Inicia Educación</t>
  </si>
  <si>
    <t xml:space="preserve">Proyectos de promoción lectora </t>
  </si>
  <si>
    <t xml:space="preserve">EL Proyecto FARO y otras iniciativas de formación de docentos, entrega de materiales y promoción lectora, son algunas de las acciones que lidera esta organización del sector empresarial. </t>
  </si>
  <si>
    <t xml:space="preserve">Instituto 512 </t>
  </si>
  <si>
    <t xml:space="preserve">https://512.com.do/storage/blog/November2022/QQzVUjpZjeLsxDE9yHoo.pdf </t>
  </si>
  <si>
    <t>Modelo conceptual/causal</t>
  </si>
  <si>
    <t>Intrucciones</t>
  </si>
  <si>
    <t>Indique cada una de las causas incluidas en el modelo conceptual o causal seleccionado para el diseño.
Debe utilizar 1 línea para cada una de las causas.
Incluya tantas líneas como sea necesario.</t>
  </si>
  <si>
    <t>Indique si el concepto/factor incide sobre la condición de interés de forma directa o indirecta.</t>
  </si>
  <si>
    <t>Describa la relación causal entre el concepto/factor con la condición de interés u otros conceptos/factores de forma explícita y clara, basado en la evidencia referenciada. Esto es, qué provoca el concepto/factor sobre la condición de interés u otros conceptos/factores.</t>
  </si>
  <si>
    <t>Complete la información requerida para cada publicación referenciada.
Debe utilizar 1 línea para cada una de las publicaciones referenciadas.
Si se referencia más de 1 publicación para un mismo concepto/factor, debe combinar las líneas de las columnas B y C para dicho concepto/factor.</t>
  </si>
  <si>
    <t>Describa las conclusiones de la publicación referenciada con respecto al concepto/factor y la condición de interés. Considere los efectos observados y sus magnitudes, tamaño y características de la población estudiada, recomendaciones, etc.</t>
  </si>
  <si>
    <t>#</t>
  </si>
  <si>
    <t>Concepto o factor causal</t>
  </si>
  <si>
    <t>Tipo de efecto sobre la condición de interés</t>
  </si>
  <si>
    <t>Relación causal con la condición de interés u otros conceptos/factores</t>
  </si>
  <si>
    <t>Tipo de publicación</t>
  </si>
  <si>
    <t>Resumen hallazgos evidencia</t>
  </si>
  <si>
    <t>Poca integración familiar en el proceso de aprendizaje</t>
  </si>
  <si>
    <t>Directo</t>
  </si>
  <si>
    <t>La participación de la familia mejora las bases para el desarrollo oportuno del alfabetismo inicial.</t>
  </si>
  <si>
    <t>Vinculación de la familia en la alfabetización emergente de niños y niñas de educación inicial a través de la lectura compartida</t>
  </si>
  <si>
    <t>Yeimy Alexandra Torres</t>
  </si>
  <si>
    <t>Tesis de postgrado</t>
  </si>
  <si>
    <r>
      <rPr>
        <u/>
        <sz val="11"/>
        <color rgb="FF000000"/>
        <rFont val="Aptos Narrow"/>
        <family val="2"/>
        <scheme val="minor"/>
      </rPr>
      <t>La familia tiene la oportunidad de servir de andamiaje para el desarrollo del alfabetismo inicial, que es predictor del éxito que niños y niñas alcancen en el aprendizaje formal del código escrito</t>
    </r>
    <r>
      <rPr>
        <sz val="11"/>
        <color rgb="FF000000"/>
        <rFont val="Aptos Narrow"/>
        <family val="2"/>
        <scheme val="minor"/>
      </rPr>
      <t xml:space="preserve">. Así mismo, la calidad de la relación de los padres con sus hijos es determinante en cómo los niños y niñas se acercan a la lectura y la escritura, tal como lo cita Flórez, Restrepo y Schwanenflugel, (2007). La evidencia desmiente lo que podría llegar a pensarse sobre que el desarrollo del alfabetismo inicial, así como la enseñanza formal de la lectura y la escritura, están a cargo exclusivo de la escuela. La investigación concluye que, </t>
    </r>
    <r>
      <rPr>
        <u/>
        <sz val="11"/>
        <color rgb="FF000000"/>
        <rFont val="Aptos Narrow"/>
        <family val="2"/>
        <scheme val="minor"/>
      </rPr>
      <t>en la medida en que las familias sientan que involucrarse en el proceso de formación de sus hijos contribuye eficientemente a su éxito escolar, estas procurarán hacerse partícipes con mayor constancia en las dinámicas que se proponen desde el ámbito educativo</t>
    </r>
    <r>
      <rPr>
        <sz val="11"/>
        <color rgb="FF000000"/>
        <rFont val="Aptos Narrow"/>
        <family val="2"/>
        <scheme val="minor"/>
      </rPr>
      <t xml:space="preserve">. La escuela, como escenario en el que los maestros son considerado por la sociedad como expertos, tiene entre sus manos la posibilidad de promover que esta participación se materialice y trascienda de la presencia de las familias en los espacios de la escuela como receptores de información y consultores para la resolución de las dificultades a que haya lugar.
El ejercicio de reconocer las familias, sus expectativas, intereses e ideas permitió que en realidad sus características fueran tenidas en cuenta, valoradas y servir de punto de partida para el proceso de investigación, lo que a su vez contribuyó a que estas se vincularan, participaran, mantuvieran en el proceso de investigación y llegaran a reconocer cómo estar presentes y, aún más importante, participar de forma activa en la alfabetización inicial de sus hijos, reconociéndose como actores fundamentales en el acceso a la cultura escrita durante los primeros años de vida de sus niños y niñas.
</t>
    </r>
    <r>
      <rPr>
        <u/>
        <sz val="11"/>
        <color rgb="FF000000"/>
        <rFont val="Aptos Narrow"/>
        <family val="2"/>
        <scheme val="minor"/>
      </rPr>
      <t xml:space="preserve">Las experiencias que se promueven antes del acercamiento formal de los niños y niñas al lenguaje escrito, en el seno de la familia, tienen incidencia directa en la facilidad o dificultad para que ellos se acerquen al lenguaje escrito, así como, </t>
    </r>
    <r>
      <rPr>
        <i/>
        <u/>
        <sz val="11"/>
        <color rgb="FF000000"/>
        <rFont val="Aptos Narrow"/>
        <family val="2"/>
        <scheme val="minor"/>
      </rPr>
      <t>la actitud y la relación que pueda surgir hacia estas expresiones del lenguaje</t>
    </r>
    <r>
      <rPr>
        <u/>
        <sz val="11"/>
        <color rgb="FF000000"/>
        <rFont val="Aptos Narrow"/>
        <family val="2"/>
        <scheme val="minor"/>
      </rPr>
      <t xml:space="preserve">.
</t>
    </r>
    <r>
      <rPr>
        <sz val="11"/>
        <color rgb="FF000000"/>
        <rFont val="Aptos Narrow"/>
        <family val="2"/>
        <scheme val="minor"/>
      </rPr>
      <t xml:space="preserve">
De otro lado, </t>
    </r>
    <r>
      <rPr>
        <u/>
        <sz val="11"/>
        <color rgb="FF000000"/>
        <rFont val="Aptos Narrow"/>
        <family val="2"/>
        <scheme val="minor"/>
      </rPr>
      <t>en esta relación no se debe desconocer que los factores socioculturales y económicos de la vida contemporánea, condicionan la participación activa que la familia debiera tener</t>
    </r>
    <r>
      <rPr>
        <sz val="11"/>
        <color rgb="FF000000"/>
        <rFont val="Aptos Narrow"/>
        <family val="2"/>
        <scheme val="minor"/>
      </rPr>
      <t>, en relación con el principio de corresponsabilidad en el proceso de formación de los niños y niñas, donde los escenarios de diálogo y construcción colectiva entre todos los actores permiten garantizar todos sus derechos, promoviendo así su pleno desarrollo, caracterizados por el reconocimiento de la diversidad que los cambios sociales han incidido en la transformación de la familia, en su composición y estructura.
La investigación se realizó aplicando una encuesta a 25 familias sobre las percepciones de padres, madres y/o cuidadores sobre su relación con el colegio.</t>
    </r>
  </si>
  <si>
    <t>https://repository.ucc.edu.co/server/api/core/bitstreams/2457806a-38a4-41d8-bff2-a28b7bbbe05e/content</t>
  </si>
  <si>
    <t>Alfabetización inicial y su desarrollo desde la educación infantil. Revisión del concepto e investigaciones aplicadas</t>
  </si>
  <si>
    <t>Juan Pablo Rugerio, Yolanda Guevara</t>
  </si>
  <si>
    <t>Artículo científico</t>
  </si>
  <si>
    <t>De particular interés para el desarrollo de habilidades de alfabetización inicial en los niños es que los padres y profesores lleven a cabo una serie de actividades alfabetizadoras, dirigidas a promover la adquisición y perfeccionamiento de las habilidades lingüísticas y preacadémicas mencionadas. Entre las actividades alfabetizadoras más importantes están la denominada lectura compartida (también referida como lectura conjunta o contextualizada) de cuentos e historias, así como los juegos verbales y la exploración de materiales escritos en forma conjunta e interactiva donde participen adultos y niños (Andrés, Urquijo, Navarro y García Sedeño, 2010; Baker, Mackler, Sonnenschein &amp; Serpell, 2001; Chow &amp; McBride-Chang, 2003; Haney &amp; Hill, 2004; Justice &amp; Kadaraveck, 2002; Lesiak, 1997; Rugerio y Guevara, 2013; Rocha y Vega, 2011; Saracho, 2008).
En el contexto latinoamericano, Romero, Arias y Chavarría (2007) diseñaron una investigación que tuvo como objetivo aportar datos acerca de la cultura familiar en cuanto a las prácticas relacionas con la lengua oral y la lengua escrita, con la participación de 200 familias costarricenses de escasos recursos, cuyos hijos asistían a jardines de niños de la zona metropolitana. Se utilizó la Encuesta sobre Ambiente Familiar (EFM) que se aplicó a madres y padres de familia, para evaluar las prácticas lingüísticas y de lectura en el hogar, sus actitudes hacia el lenguaje oral y escrito, así como sus características socioculturales. También se llevaron a cabo observaciones directas en el hogar de 20 familias, donde se les pedía a los padres que interactuaran con sus hijos realizando actividades con materiales de lectura, escritura y juegos. La información obtenida por medio de las encuestas y las observaciones se analizó comparando sus resultados con las capacidades de comunicación y lenguaje de los alumnos participantes en la investigación.
Se encontró que el nivel sociocultural bajo se relacionó con menores niveles en las habilidades de los niños en conciencia fonológica, escritura de palabras, vocabulario, decodificación e identificación de letras. Respecto a las prácticas de lenguaje y lectura se encontró que sólo dos de cada diez familias leían cuentos y realizaban actividades de expresión gráfica como dibujar o garabatear; el 70% de las familias contaba con menos de 25 libros de todo tipo y el 90% con menos de 25 libros infantiles; estas limitaciones se acentuaron en las familias con nivel sociocultural bajo. El análisis sobre calidad de la actividad de lectura de cuentos indicó que ésta se realizaba en tiempos muy cortos, dejando de leer algunos párrafos, haciendo pocos comentarios al respecto, y presentando poca relación entre los contenidos de la lectura y las experiencias personales o conocimientos previos de los niños; también se observó que no se utilizó al texto para familiarizarlos con las características y la función de los libros y de la escritura.</t>
  </si>
  <si>
    <t xml:space="preserve">https://www.redalyc.org/pdf/2591/259138240002.pdf </t>
  </si>
  <si>
    <t>Poca compresión lectora</t>
  </si>
  <si>
    <t>La poca comprensión lectora dificulta completar la alfabetización inicial oportunamente.</t>
  </si>
  <si>
    <t>Alguna causas del bajo nivel de la comprensión lectora en la educación actual</t>
  </si>
  <si>
    <t>Sonia Maribel Almeida</t>
  </si>
  <si>
    <r>
      <rPr>
        <sz val="11"/>
        <color rgb="FF000000"/>
        <rFont val="Aptos Narrow"/>
        <family val="2"/>
        <scheme val="minor"/>
      </rPr>
      <t xml:space="preserve">Según el Informe PISA 2018, el nivel de comprensión lectora de los alumnos paraguayos es bajo, es decir, aunque un estudiante pueda leer un texto, </t>
    </r>
    <r>
      <rPr>
        <u/>
        <sz val="11"/>
        <color rgb="FF000000"/>
        <rFont val="Aptos Narrow"/>
        <family val="2"/>
        <scheme val="minor"/>
      </rPr>
      <t>no comprende lo que está leyendo</t>
    </r>
    <r>
      <rPr>
        <sz val="11"/>
        <color rgb="FF000000"/>
        <rFont val="Aptos Narrow"/>
        <family val="2"/>
        <scheme val="minor"/>
      </rPr>
      <t>, solamente uno de cada tres estudiantes comprende lo que lee, es decir, el 33% (treinta y tres por ciento) sobre una escala de cien, dicho porcentaje resulta extremadamente bajo (Diario ABC Color, 2019).
“La comprensión es la aptitud o astucia para alcanzar un entendimiento de las cosas...” (Ramírez Mazariegos, 2017), entonces, si la comprensión es la capacidad para entender algo, la comprensión lectora es “...el desarrollo de significados mediante la adquisición de las ideas más importantes de un texto y la posibilidad de establecer vínculos entre estas y otras ideas adquiridas con anterioridad...”(Ramírez Mazariegos, 2017).
De lo conceptos trascriptos puede inferirse que, entonces, que para decir que verdaderamente se ha entendido lo leído, no basta solamente con saber el significado de los vocablos allí escritos, sino que debe llegarse a un entendimiento completo que pasa por relacionar lo leído con datos que ya son conocidos. Esto no es una tarea simple y requiere entrenamiento. Sin embargo, hoy día el bajo nivel de comprensión deriva de causas bastante extendidas que deben ser combatidas si quiere lograrse un resultado.</t>
    </r>
  </si>
  <si>
    <t>https://revistascientificas.una.py/index.php/rcff/article/view/2717/2474</t>
  </si>
  <si>
    <t>Poca compresión matemática</t>
  </si>
  <si>
    <t>La poca comprensión matemática dificulta completar la alfabetización inicial oportunamente.</t>
  </si>
  <si>
    <t>Factores que inciden en el aprendizaje de matemática en estudiantes del nivel medio</t>
  </si>
  <si>
    <t>Gustavo Javier Medina Órtiz</t>
  </si>
  <si>
    <t>Los estudiantes participan escasamente en el proceso de enseñanza-aprendizaje, ya que el 44% afirma que sólo “a veces” participa en las clases de matemática, y solamente el 16% afirma que participa “siempre”, en tanto que el 40% lo hace generalmente. Se destaca que el 44% “a veces” y el 40% “nunca” se da por vencido fácilmente ante la dificultad para resolver un problema y buscan diferentes métodos hasta encontrar la solución a los problemas. Un dato importante es el insuficiente tiempo extra que los alumnos dedican en la semana para resolver ejercicios y problemas de matemática. El 51% de los encuestados mencionan que “a veces” dedican un tiempo extra clase para practicar a resolver los ejercicios y problemas matemáticos. Adquirir el hábito de estudio es esencial para poder lograr un aprendizaje eficiente de la matemática.</t>
  </si>
  <si>
    <t>https://revistascientificas.una.py/index.php/rcff/article/view/2722/2472</t>
  </si>
  <si>
    <t>Bajo nivel socioeconómico y cultural</t>
  </si>
  <si>
    <t>El nivel socioeconómico y cultural de las familias tiene un efecto positivo y significativo en el rendimiento de los estudiantes.</t>
  </si>
  <si>
    <t>El efecto del nivel socioeconómico en el rendimiento de los estudiantes peruanos: un balance de los últimos 15 años</t>
  </si>
  <si>
    <t>Juan León, Yessenia Collahua</t>
  </si>
  <si>
    <t>Meta-análisis</t>
  </si>
  <si>
    <r>
      <rPr>
        <u/>
        <sz val="11"/>
        <color rgb="FF000000"/>
        <rFont val="Aptos Narrow"/>
        <family val="2"/>
        <scheme val="minor"/>
      </rPr>
      <t>El nivel socioeconómico de las familias tiene un efecto positivo y significativo en el rendimiento de los estudiantes</t>
    </r>
    <r>
      <rPr>
        <sz val="11"/>
        <color rgb="FF000000"/>
        <rFont val="Aptos Narrow"/>
        <family val="2"/>
        <scheme val="minor"/>
      </rPr>
      <t xml:space="preserve">. El reporte Coleman y otros (1966) y el informe Plowden (1967) son los primeros estudios que realizan un análisis acerca de las desigualdades educativas y los factores asociados a estas en Estados Unidos e Inglaterra, respectivamente. El principal hallazgo de ambos estudios es que </t>
    </r>
    <r>
      <rPr>
        <u/>
        <sz val="11"/>
        <color rgb="FF000000"/>
        <rFont val="Aptos Narrow"/>
        <family val="2"/>
        <scheme val="minor"/>
      </rPr>
      <t>las variables individuales y familiares de los estudiantes —por ejemplo, nivel socioeconómico— tienen un mayor efecto o explican más la variabilidad de los resultados educativos que las variables escolares</t>
    </r>
    <r>
      <rPr>
        <sz val="11"/>
        <color rgb="FF000000"/>
        <rFont val="Aptos Narrow"/>
        <family val="2"/>
        <scheme val="minor"/>
      </rPr>
      <t>. De esta manera, ambos estudios dan cuenta de la importancia que juegan las características familiares sobre el rendimiento de los estudiantes, en especial aquellas asociadas con características socioeconómicas de los estudiantes y su familia (ingresos y educación). Se puede apreciar que la composición social del alumnado tiene un efecto significativo en el rendimiento e incluso es mayor que en el nivel individual —casi siete veces más en promedio—. Este dato puede estar reflejando que las escuelas son espacios de institución educativa. Así, es necesario desarrollar indicadores para medir el nivel socioeconómico en el ámbito de la escuela o institución educativa, de forma tal que se pueda contar con medidas precisas acerca de los niveles de segregación económica en nuestro sistema educativo, dato importante por las consecuencias negativas que tiene en los aprendizajes de los estudiantes segregación socioeconómica (Benavides y otros 2014, Cueto y otros 2016).
Se identificaron 28 estudios, entre el 2000 y el 2014, que estiman la relación entre el nivel socioeconómico de las familias —individual y/o escolar— y el rendimiento de los estudiantes. Algunas características generales de los estudios identificados son los siguientes:
- La mayoría de los estudios han sido publicados entre el 2000 y el 2009 (18 de 28, 64%), mientras los restantes (10 de 28, 36%) fueron publicados en los últimos cinco años.
- Casi la totalidad de los estudios (27 de 28, 96%) usan alguna medida de rendimiento relacionada con matemáticas, vocabulario o comprensión de lectura, mientras solo un estudio (4%) se ocupa de la relación del nivel socioeconómico con el rendimiento en ciencias.
- La mayoría de los estudios analizan el rendimiento de los estudiantes de primaria (19 de 28, 68%), seguido por los de secundaria (8 de 28, 29%) e inicial (2 de 28, 7%).
- Para medir el nivel socioeconómico, el 71% (20 de 28) de los estudios utilizan índices que resumen diferentes dimensiones del bienestar de las familias, mientras solo el 33% (9 de 28) usan distintas variables —educación de la madre, estatus ocupacional del padre, entre otros— de la familia para reflejar el nivel socioeconómico.</t>
    </r>
  </si>
  <si>
    <t xml:space="preserve">https://biblioteca.clacso.edu.ar/Peru/grade/20170417120817/nserendimiento_JL_35.pdf </t>
  </si>
  <si>
    <r>
      <t xml:space="preserve">De particular interés para el desarrollo de habilidades de alfabetización inicial en los niños es que los padres y profesores lleven a cabo una serie de actividades alfabetizadoras, dirigidas a promover la adquisición y perfeccionamiento de las habilidades lingüísticas y preacadémicas mencionadas. Entre las actividades alfabetizadoras más importantes están la denominada lectura compartida (también referida como lectura conjunta o contextualizada) de cuentos e historias, así como los juegos verbales y la exploración de materiales escritos en forma conjunta e interactiva donde participen adultos y niños (Andrés, Urquijo, Navarro y García Sedeño, 2010; Baker, Mackler, Sonnenschein &amp; Serpell, 2001; Chow &amp; McBride-Chang, 2003; Haney &amp; Hill, 2004; Justice &amp; Kadaraveck, 2002; Lesiak, 1997; Rugerio y Guevara, 2013; Rocha y Vega, 2011; Saracho, 2008).
En el contexto latinoamericano, Romero, Arias y Chavarría (2007) diseñaron una investigación que tuvo como objetivo aportar datos acerca de la cultura familiar en cuanto a las prácticas relacionas con la lengua oral y la lengua escrita, con la participación de 200 familias costarricenses de escasos recursos, cuyos hijos asistían a jardines de niños de la zona metropolitana. Se utilizó la Encuesta sobre Ambiente Familiar (EFM) que se aplicó a madres y padres de familia, para evaluar las prácticas lingüísticas y de lectura en el hogar, sus actitudes hacia el lenguaje oral y escrito, así como sus características socioculturales. También se llevaron a cabo observaciones directas en el hogar de 20 familias, donde se les pedía a los padres que interactuaran con sus hijos realizando actividades con materiales de lectura, escritura y juegos. La información obtenida por medio de las encuestas y las observaciones se analizó comparando sus resultados con las capacidades de comunicación y lenguaje de los alumnos participantes en la investigación.
</t>
    </r>
    <r>
      <rPr>
        <u/>
        <sz val="11"/>
        <color theme="1"/>
        <rFont val="Aptos Narrow"/>
        <family val="2"/>
        <scheme val="minor"/>
      </rPr>
      <t>Se encontró que el nivel sociocultural bajo se relacionó con menores niveles en las habilidades de los niños en conciencia fonológica, escritura de palabras, vocabulario, decodificación e identificación de letras</t>
    </r>
    <r>
      <rPr>
        <sz val="11"/>
        <color theme="1"/>
        <rFont val="Aptos Narrow"/>
        <family val="2"/>
        <scheme val="minor"/>
      </rPr>
      <t>. Respecto a las prácticas de lenguaje y lectura se encontró que sólo dos de cada diez familias leían cuentos y realizaban actividades de expresión gráfica como dibujar o garabatear; el 70% de las familias contaba con menos de 25 libros de todo tipo y el 90% con menos de 25 libros infantiles; estas limitaciones se acentuaron en las familias con nivel sociocultural bajo. El análisis sobre calidad de la actividad de lectura de cuentos indicó que ésta se realizaba en tiempos muy cortos, dejando de leer algunos párrafos, haciendo pocos comentarios al respecto, y presentando poca relación entre los contenidos de la lectura y las experiencias personales o conocimientos previos de los niños; también se observó que no se utilizó al texto para familiarizarlos con las características y la función de los libros y de la escritura.</t>
    </r>
  </si>
  <si>
    <t>Deficiente formación docente</t>
  </si>
  <si>
    <t>Una formación docente deficiente puede resultar en una falta de preparación para enseñar de manera efectiva las habilidades de lectura, escritura y matemáticas a los estudiantes, especialmente durante las etapas tempranas de su desarrollo.</t>
  </si>
  <si>
    <t>Formación docente y aprendizaje</t>
  </si>
  <si>
    <t>Norma Edith Sánchez Tallabas, María Elena Valadez Mena, Verónica Valadez Mena, Mirna del Rosario Luna García</t>
  </si>
  <si>
    <t>Otro</t>
  </si>
  <si>
    <r>
      <t xml:space="preserve">La investigación reconoce </t>
    </r>
    <r>
      <rPr>
        <u/>
        <sz val="11"/>
        <color theme="1"/>
        <rFont val="Aptos Narrow"/>
        <family val="2"/>
        <scheme val="minor"/>
      </rPr>
      <t>el potencial de la formación docente en las competencias didáctico-pedagógicas para generar aprendizajes</t>
    </r>
    <r>
      <rPr>
        <sz val="11"/>
        <color theme="1"/>
        <rFont val="Aptos Narrow"/>
        <family val="2"/>
        <scheme val="minor"/>
      </rPr>
      <t xml:space="preserve"> desde la perspectiva de las relaciones interpersonales, demostrando que la vocación docente hace referencia a la satisfacción del estudiante normalista para orientar pedagógicamente a sus alumnos expresando que influye en mayor medida en su conducta, coincidiendo con Jersild al indicar que la función esencial del docente es ayudar al niño que crece a auto conocerse y a adquirir actitudes sanas de auto aceptación (1986) y Rugarcía (2001), al señalar que la misión docente debe promover habilidades y reforzar determinadas actitudes que ayuden al alumno a su crecimiento como estudiante no solo en el tema que imparte, sino en su desarrollo como individuo, relativo a la profesionalización docente lo lleva a manifestar la personalidad es decir pesar, actuar y ser como gestor del aprendizaje logrando ser un modelo a seguir, contrario a lo que señala Tedesco (1995) </t>
    </r>
    <r>
      <rPr>
        <u/>
        <sz val="11"/>
        <color theme="1"/>
        <rFont val="Aptos Narrow"/>
        <family val="2"/>
        <scheme val="minor"/>
      </rPr>
      <t>las exigencias de mayores niveles de preparación a los docentes por requerimientos de la sociedad, implican cambios muy importantes en sus modalidades, sus concepciones, sus relaciones laborales, el autor sostiene que las resistencias de los docentes ante estos cambios se deben a “comportamientos defensivos” asociados a “sentimientos de inseguridad”, y reconoce el deterioro que han sufrido las condiciones de trabajo de los docentes y la consideración social acerca de su labor</t>
    </r>
    <r>
      <rPr>
        <sz val="11"/>
        <color theme="1"/>
        <rFont val="Aptos Narrow"/>
        <family val="2"/>
        <scheme val="minor"/>
      </rPr>
      <t xml:space="preserve">; referente a la formación y práctica docente se encontró que </t>
    </r>
    <r>
      <rPr>
        <u/>
        <sz val="11"/>
        <color theme="1"/>
        <rFont val="Aptos Narrow"/>
        <family val="2"/>
        <scheme val="minor"/>
      </rPr>
      <t>es transcendental identificar los estilos de aprendizaje para conducir a los alumnos en la construcción de sus conocimientos</t>
    </r>
    <r>
      <rPr>
        <sz val="11"/>
        <color theme="1"/>
        <rFont val="Aptos Narrow"/>
        <family val="2"/>
        <scheme val="minor"/>
      </rPr>
      <t>, asumiendo lo que asevera Perrenaud (2004), Meirieu (2002), Tardif (2006, 2009), las formas y estrategias utilizadas por los docentes en el aula adquieren otra perspectiva , ya no son vistas solo como actividades para la transmisión de conocimiento, sino como elementos que permiten al alumno apropiarse del saber, el saber hacer y saber ser, haciendo referencia también a lo indica Maruny, I. (1989) enseñar no es solo proporcionar información, si no ayudar a aprender, y para ello el docente debe tener un buen conocimiento de sus alumnos: cuáles son sus ideas previas, qué son capaces de aprender en un momento determinado, su estilo de aprendizaje, los motivos que los animan o desalientan, sus hábitos de trabajo, las actitudes y valores que manifiestan frente al estudio concreto de cada tema. En conclusión, el futuro docente proyecta su formación y práctica docente al identificar los estilos de aprendizaje y conduce a los alumnos en la construcción de sus conocimientos.
La investigación es de corte cuantitativo y se aplicaron encuestas para la recolección de datos.</t>
    </r>
  </si>
  <si>
    <t>Los escasos avances en calidad de la enseñanza han puesto en duda la eficiencia de los “nuevos” planes educativos y de las reformas “parciales” introducidas en los últimos años: aparentes cambios curriculares, énfasis en nuevos métodos de enseñanza, intentos de aumentos significativos en salarios de maestros y profesores, descentralización administrativa, por mencionar algunas.
No obstante, ahora el énfasis parece haberse trasladado a la formación del personal docente y es común escuchar que los esfuerzos de reformas “parciales” no han rendido los frutos deseados porque la insuficiente preparación de los maestros y profesores no les ha permitido ajustarse a esos intentos de reformas.</t>
  </si>
  <si>
    <t xml:space="preserve">http://portal.amelica.org/ameli/journal/643/6432753007/html/ </t>
  </si>
  <si>
    <t xml:space="preserve">Deficiente gestión pedagógica en los centros educativos </t>
  </si>
  <si>
    <t>La capacidad de gestión de directivos y coordinadores de los centros educativos incide directamente en factores que están estrechamente vinculados al aprendizaje de los estudiantes.</t>
  </si>
  <si>
    <t>Impacto de la gestión pedagógica del equipo de gestión en los aprendizajes de los alumnos/as del 2do ciclo nivel primario de los Centros Educativos Salome Ureña y Luz Maldonado Aquino, Distrito Educativo 04 Villa Riva, Regional 07 San Francisco de Macorís, año escolar 2016-2017</t>
  </si>
  <si>
    <t>Mercedes Martínez Genao, Bartola Bautista Abreu, Loida Núñez Suárez</t>
  </si>
  <si>
    <r>
      <rPr>
        <u/>
        <sz val="11"/>
        <rFont val="Aptos Narrow"/>
        <family val="2"/>
        <scheme val="minor"/>
      </rPr>
      <t>La capacidad de gestión de directivos y coordinadores de los centros educativos, incide directamente en el desempeño docente, el clima de aula y otros factores que están estrechamente vinculados al aprendizaje de los estudiantes</t>
    </r>
    <r>
      <rPr>
        <sz val="11"/>
        <rFont val="Aptos Narrow"/>
        <family val="2"/>
        <scheme val="minor"/>
      </rPr>
      <t>.
Se evidencian algunas dificultades en los procesos de gestión, los cuales tienden a limitar el aprendizaje y adquisición de competencias en los alumnos, entre las que están: incoherencia en la planificación y manejo de los indicadores de evaluación de las unidades didácticas, el uso indebido del tiempo destinado a horas efectivas de aprendizaje, especialmente en el manejo de los tres momentos del desarrollo de las actividades de enseñanza y aprendizaje. Debilidades en los monitoreos y acompañamientos que realizan los equipos de gestión a los procesos desarrollados por los docentes (desarrollo de la clase y evaluación de los aprendizajes de los estudiantes). La investigación concluye que la gestión pedagógica ha impactado en el aprendizaje de los alumnos, influenciando en los docentes con acciones que ayudan al mejoramiento de su práctica pedagógica. Sin embargo, se perciben algunas áreas de oportunidades para el desarrollo del proceso enseñanza-aprendizaje, como el bajo rendimiento del nivel académico de los integrantes del equipo de gestión, poco apadrinamiento y creación de programas de prevención y atención integral, planes y proyectos desarrollados por la gestión, debilidad en la realización de planes de acción y planes de nivelación, en el uso y manejo de las estrategias de enseñanza por parte de los docentes, así como también la utilización de las técnicas e instrumentos de evaluación.</t>
    </r>
  </si>
  <si>
    <t xml:space="preserve">https://rai.uapa.edu.do/handle/123456789/1787 </t>
  </si>
  <si>
    <t xml:space="preserve">Falta de acompañamiento y supervisión de la práctica docente </t>
  </si>
  <si>
    <t>Indirecto</t>
  </si>
  <si>
    <t>El adecuado acompañamiento y supervisión de la práctica docente mejora la formación docente, el desarrollo profesional y promueve las mejores prácticas pedagógicas.</t>
  </si>
  <si>
    <t>Impacto del acompañamiento pedagógico en las prácticas docentes del nivel primario del Centro Educativo Gregorio Luperón, Distrito 03 de Río San Juan, Regional 14 De Nagua, año escolar 2017-2018</t>
  </si>
  <si>
    <t>Lourdes Arisleida Ureña Ureña, Clemencia Fernández Pérez</t>
  </si>
  <si>
    <r>
      <t xml:space="preserve">El acompañamiento pedagógico es una estrategia de formación continua para el docente en servicio centrada en la escuela. Se implementa a través de tres formas de intervención: visita en aula, espacios pedagógicos y talleres de actualización docente a cargo de los acompañantes pedagógicos. Constituye un conjunto de acciones concretas basadas en acompañamiento crítico-colaborativo que promueve la autonomía progresiva del docente y el hábito de la reflexión continua sobre la acción, antes, durante y después de la práctica pedagógica, pues de este modo los acompañantes pedagógicos están focalizados en fortalecer las prácticas de los docentes y los aprendizajes de los estudiantes
Esta investigación refleja como incide el acompañamiento y la retroalimentación que brindan los técnicos en la mejora de la práctica docente, lo que repercute directamente en la mejora de los aprendizajes de los estudiantes. Los acompañamientos pedagógicos que realiza el equipo de gestión a los docentes del nivel primario están impactando de manera positiva la formación profesional de los docentes y por ende sus prácticas pedagógicas, ya que los resultados muestran que el desempeño laboral de la mayoría es bueno, aunque algunos necesitan ser apoyados de manera más frecuente, pues continúan realizando prácticas inadecuadas, rutinarias y poco innovadas.
El documento constanta que </t>
    </r>
    <r>
      <rPr>
        <u/>
        <sz val="11"/>
        <rFont val="Aptos Narrow"/>
        <family val="2"/>
        <scheme val="minor"/>
      </rPr>
      <t>el acompañamiento es un factor necesario, aunque no el único, que incide en el desempeño de los estudiantes</t>
    </r>
    <r>
      <rPr>
        <sz val="11"/>
        <rFont val="Aptos Narrow"/>
        <family val="2"/>
        <scheme val="minor"/>
      </rPr>
      <t>.</t>
    </r>
  </si>
  <si>
    <t xml:space="preserve">https://rai.uapa.edu.do/handle/123456789/1429 </t>
  </si>
  <si>
    <t xml:space="preserve"> </t>
  </si>
  <si>
    <r>
      <t>Norma Edith</t>
    </r>
    <r>
      <rPr>
        <sz val="11"/>
        <color rgb="FF545353"/>
        <rFont val="Aptos Narrow"/>
        <family val="2"/>
        <scheme val="minor"/>
      </rPr>
      <t> </t>
    </r>
    <r>
      <rPr>
        <b/>
        <sz val="11"/>
        <color rgb="FF545353"/>
        <rFont val="Aptos Narrow"/>
        <family val="2"/>
        <scheme val="minor"/>
      </rPr>
      <t>Sánchez Tallabas</t>
    </r>
  </si>
  <si>
    <t>Escuela Normal de Torreón , México</t>
  </si>
  <si>
    <r>
      <t>María Elena</t>
    </r>
    <r>
      <rPr>
        <sz val="11"/>
        <color rgb="FF545353"/>
        <rFont val="Aptos Narrow"/>
        <family val="2"/>
        <scheme val="minor"/>
      </rPr>
      <t> </t>
    </r>
    <r>
      <rPr>
        <b/>
        <sz val="11"/>
        <color rgb="FF545353"/>
        <rFont val="Aptos Narrow"/>
        <family val="2"/>
        <scheme val="minor"/>
      </rPr>
      <t>Valadez Mena</t>
    </r>
  </si>
  <si>
    <t>Escuela Normal de Torreón, México</t>
  </si>
  <si>
    <r>
      <t>Verónica</t>
    </r>
    <r>
      <rPr>
        <sz val="11"/>
        <color rgb="FF545353"/>
        <rFont val="Aptos Narrow"/>
        <family val="2"/>
        <scheme val="minor"/>
      </rPr>
      <t> </t>
    </r>
    <r>
      <rPr>
        <b/>
        <sz val="11"/>
        <color rgb="FF545353"/>
        <rFont val="Aptos Narrow"/>
        <family val="2"/>
        <scheme val="minor"/>
      </rPr>
      <t>Valadez Mena</t>
    </r>
  </si>
  <si>
    <r>
      <t>Mirna Del Rosario</t>
    </r>
    <r>
      <rPr>
        <sz val="11"/>
        <color rgb="FF545353"/>
        <rFont val="Aptos Narrow"/>
        <family val="2"/>
        <scheme val="minor"/>
      </rPr>
      <t> </t>
    </r>
    <r>
      <rPr>
        <b/>
        <sz val="11"/>
        <color rgb="FF545353"/>
        <rFont val="Aptos Narrow"/>
        <family val="2"/>
        <scheme val="minor"/>
      </rPr>
      <t>Luna García</t>
    </r>
  </si>
  <si>
    <t>Modelo explicativo</t>
  </si>
  <si>
    <t>Indique el concepto/factor proveniente del modelo conceptual/causal que será desagregado en factores causales específicos (causas de las causas).</t>
  </si>
  <si>
    <t>Indique cada uno de los factores causales específicos (causas de las causas) presentes en el país y que serán incluidos en el modelo explicativo.
Debe utilizar 1 línea para cada uno de los factores causales específicos.
Incluya tantas líneas como sea necesario.</t>
  </si>
  <si>
    <t>Las desventajas económicas y sociales de las familias, como resultado de su bajo nivel socioeconómico y cultural, desempeñan un papel crucial en la calidad de la educación</t>
  </si>
  <si>
    <t>Describa la población que es afectada por el factor causal específico.</t>
  </si>
  <si>
    <t>Complete la información requerida para cada publicación referenciada.
Debe utilizar 1 línea para cada una de las publicaciones referenciadas.
Si se referencia más de 1 publicación para un mismo concepto/factor, debe combinar las líneas de las columnas B y C para dicho factor específico.</t>
  </si>
  <si>
    <t>Describa las conclusiones de la publicación referenciada con respecto al factor específico. Considere los efectos observados y sus magnitudes, tamaño y características de la población estudiada, recomendaciones, etc.</t>
  </si>
  <si>
    <t>Determinación de los factores más relevantes</t>
  </si>
  <si>
    <t>Escoja 1 indicador que mida directamente la presencia del factor causal específico en la población afectada por este.</t>
  </si>
  <si>
    <t>Complete el cuadro con las estadísticas más recientes disponibles.</t>
  </si>
  <si>
    <t>Establezca el orden de relevancia de los factores causales específicos, siendo 1 el más relevante y disminuyendo la relavancia según aumente el orden.</t>
  </si>
  <si>
    <t>Indique si el factor causal específico formará parte del camino causal crítico que abordará el programa a través de sus intervenciones.</t>
  </si>
  <si>
    <t>Factor causal específico (causa de la causa)</t>
  </si>
  <si>
    <t>Relación causal con el concepto/factor asociado</t>
  </si>
  <si>
    <t>Población afectada por el factor causal específico</t>
  </si>
  <si>
    <t>Fuente de la información del indicador</t>
  </si>
  <si>
    <t>Orden de relevancia</t>
  </si>
  <si>
    <t>Camino causal crítico</t>
  </si>
  <si>
    <t>Clima familiar</t>
  </si>
  <si>
    <t>Un buen climar familiar influye favorablemente en la participación de la familia en el proceso de aprendizaje del niño.</t>
  </si>
  <si>
    <t>Familia y niños</t>
  </si>
  <si>
    <t>Influencia del contexto familiar en la educación del alumnado de la República Dominicana y papel de la escuela</t>
  </si>
  <si>
    <t>Marina Aineto Bandrés</t>
  </si>
  <si>
    <t>Tesis de grado</t>
  </si>
  <si>
    <t>En el documento se investiga la relación entre diferentes variables del contexto familiar y el rendimiento académico de los estudiantes, mediante un análisis cualitativo dirigido al profesorado de una escuela pública llamada Unidas 27 de febrero, ubicada en Santo Domingo, República Dominicana, la cual recibe alumnos de clase social baja; y un análisis cuantitativo realizado a alumnos de esta.
El clima familiar y los estilos de crianza pueden favorecer a un mejor rendimiento académico, dándole confianza y positivismo a la hora de afrontar las metas que le propone la escuela, teniendo interés acerca de su preparación para el futuro (Romagnoli y Cortese, 2016). Podríamos afirmar que existe una relación entre un buen ambiente familiar para el estudio y un buen rendimiento académico (Dave, 1963; Wolf, 1964, citado por Ruiz de Miguel, 2001).</t>
  </si>
  <si>
    <t xml:space="preserve">https://zaguan.unizar.es/record/86975 </t>
  </si>
  <si>
    <t>No disponible</t>
  </si>
  <si>
    <t>No</t>
  </si>
  <si>
    <t>Relación padre/madre-hijo</t>
  </si>
  <si>
    <t>Los padres/madres que mantienen buenas relaciones con los hijos se involucran más en su educación.</t>
  </si>
  <si>
    <t>En el documento se investiga la relación entre diferentes variables del contexto familiar y el rendimiento académico de los estudiantes, mediante un análisis cualitativo dirigido al profesorado de una escuela pública llamada Unidas 27 de febrero, ubicada en Santo Domingo, República Dominicana, la cual recibe alumnos de clase social baja; y un análisis cuantitativo realizado a alumnos de esta.
Sobre las relaciones padre/madre e hijo si se producen conflictos habitualmente pueden influir de manera negativa en la educación (Prieto Adánez et al, 1982 citado por Ruiz de Miguel, 2000). Este maltrato puede ser tanto físico como psicológico. Estos niños no son estimulados ni sus padres tienen expectativas sobre ellos. Solo conocen la indiferencia de su familia e incluso crítica. Su estado emocional no es bueno por lo que les lleva a tener problemas de deficiencias escolares (Osorio y Nieto, 1981).</t>
  </si>
  <si>
    <t>Sí</t>
  </si>
  <si>
    <t>Interés de los padres en el desempeño de sus hijos</t>
  </si>
  <si>
    <t>El nivel de interés que tengan los padres en el desempeño de sus hijos impactará directamente el nivel en que se involucran en el proceso de aprendizaje.</t>
  </si>
  <si>
    <t>En el documento se investiga la relación entre diferentes variables del contexto familiar y el rendimiento académico de los estudiantes, mediante un análisis cualitativo dirigido al profesorado de una escuela pública llamada Unidas 27 de febrero, ubicada en Santo Domingo, República Dominicana, la cual recibe alumnos de clase social baja; y un análisis cuantitativo realizado a alumnos de esta.
El interés de los padres a la hora de la realización de las tareas escolares. Éstas se pueden expresar de diferentes maneras: contactando con el centro, interesándose en la actividad escolar, teniendo un ambiente adecuado para el estudio, animando a los hijos para que lean, la ayuda en las tareas escolares, etc. (Gómez Dacal, 1992). Se puede observar un elevado interés y una mayor disposición a la hora de relacionarse con el centro, las familias que se sitúan en un extracto social y cultural medio o alto que los que se encuentran en uno más bajo (Brembeck, 1975; Clark, 1983; Martínez González, 1991 citado por Ruiz de Miguel, 2001). Así onfirmamos que las familias de clases más bajas presentan complicaciones para acudir al centro, acentuándose las frustraciones y la falta de confianza para desenvolverse en el mismo (Martínez González, 1992). Los padres con más nivel educativo son los que más orientan y ayudan en la realización de tareas y por ello, sus hijos tienen un mejor aprendizaje (Clark, 1983; Ortega, 1983).
La muestra de campo realiza la pregunta relacionada a que si los alumnos reciben ayuda por parte de sus familias para estudiar o realizar las tareas. Los docentes explicaron que muchos familiares son analfabetos, por lo tanto, a veces, por mucho que quieran no pueden. Por lo que unas de las preguntas del cuestionario abarcó "mis papás me ayudan a realizar las tareas" arrojando que el 66,7 % de esos alumnos, que corresponden a 20 de los 30 encuestados, dicen que “nunca” son ayudados por sus padres. Un 16,7% dice “casi nunca”, seguido de un 10% que dice “casi siempre”, y finalizando, con un 3,3% de los alumnos que dicen “siempre” y el mismo porcentaje para “a veces”.</t>
  </si>
  <si>
    <t>Porcentaje de estudiantes que nunca recibe ayuda de sus padres para hacer sus tareas</t>
  </si>
  <si>
    <t>Desventajas económicas y sociales de las familias</t>
  </si>
  <si>
    <t>Las familias presentan desventajas económicas y sociales que se relacionan directamente con su nivel socioeconómico y cultural</t>
  </si>
  <si>
    <r>
      <t xml:space="preserve">En el documento se comprobó que </t>
    </r>
    <r>
      <rPr>
        <u/>
        <sz val="11"/>
        <rFont val="Aptos Narrow"/>
        <family val="2"/>
        <scheme val="minor"/>
      </rPr>
      <t>el nivel socioeconómico de la familias puede afectar en el rendimiento académico de los alumnos</t>
    </r>
    <r>
      <rPr>
        <sz val="11"/>
        <rFont val="Aptos Narrow"/>
        <family val="2"/>
        <scheme val="minor"/>
      </rPr>
      <t>, como Cuadrado Gordillo (1986, citado por Ruiz de Miguel, 2001) afirma, un alumno con un contexto familiar que puede presentar dificultades sociales y económicas, tiene más probabilidades de tener menos resultados de aprendizaje, y viceversa, otro con un contexto familiar que no presenta tantas dificultades, obtendrían resultados mayores que el anterior. Además, el informe TERCE (2015) también confirmó que uno de los factores que determinaron los buenos o malos resultados de sus pruebas, era el nivel socioeconómico de los padres.</t>
    </r>
  </si>
  <si>
    <t>Recursos culturales de que se dispone en el hogar</t>
  </si>
  <si>
    <t>La cantidad de recursos culturales en el hogar se relaciona directamente con el nivel socioecónomico y cultural de los padres y la familia</t>
  </si>
  <si>
    <r>
      <rPr>
        <u/>
        <sz val="11"/>
        <rFont val="Aptos Narrow"/>
        <family val="2"/>
        <scheme val="minor"/>
      </rPr>
      <t>En la educación también influyen las experiencias culturales que tienen los alumnos (leer libros, ir al teatro o al cine, escuchar música, etc.)</t>
    </r>
    <r>
      <rPr>
        <sz val="11"/>
        <rFont val="Aptos Narrow"/>
        <family val="2"/>
        <scheme val="minor"/>
      </rPr>
      <t xml:space="preserve">. </t>
    </r>
    <r>
      <rPr>
        <u/>
        <sz val="11"/>
        <rFont val="Aptos Narrow"/>
        <family val="2"/>
        <scheme val="minor"/>
      </rPr>
      <t>En algunos casos se limitan al entorno inmediato</t>
    </r>
    <r>
      <rPr>
        <sz val="11"/>
        <rFont val="Aptos Narrow"/>
        <family val="2"/>
        <scheme val="minor"/>
      </rPr>
      <t xml:space="preserve">, por lo tanto, los que carecen de estos recursos, tienen una cultura restringida que afecta en el desarrollo de capacidades perceptivas, fundamentales para el desarrollo cognitivo (Estebaranz y Mingorance, 1995). Es por ello, que al parecer, </t>
    </r>
    <r>
      <rPr>
        <u/>
        <sz val="11"/>
        <rFont val="Aptos Narrow"/>
        <family val="2"/>
        <scheme val="minor"/>
      </rPr>
      <t>el ambiente cultural que los padres puedan aportar a sus descendientes</t>
    </r>
    <r>
      <rPr>
        <sz val="11"/>
        <rFont val="Aptos Narrow"/>
        <family val="2"/>
        <scheme val="minor"/>
      </rPr>
      <t>, podría desempeñar una gran influencia en todo el proceso de la personalidad, de la inteligencia y de la socialización (Ladrón de Guevara, 2000 citado por Ruiz de Miguel, 2001).</t>
    </r>
  </si>
  <si>
    <t>Estudio sobre los determinantes de los aprendizajes en República Dominicana usando el SERCE</t>
  </si>
  <si>
    <t>Daniel Morales Romero, PhD</t>
  </si>
  <si>
    <t>Informe de organismo internacional</t>
  </si>
  <si>
    <t>Se muestra que a medida que aumenta el número de libros en el hogar, la diferencia en los aprendizajes de los estudiantes se va haciendo mayor. Asimismo, los hogares en los que a veces se lee a los estudiantes también presentan mayores niveles de aprendizajes.</t>
  </si>
  <si>
    <t>https://ideice.gob.do/pdf/publications/20180425101351.pdf</t>
  </si>
  <si>
    <t>Nivel de formación de los padres</t>
  </si>
  <si>
    <t>El nivel de formación de los padres favorece directamente en la construcción social, económica y cultural de la organización familiar.</t>
  </si>
  <si>
    <t>Integración de la familia en el sistema educativo y en el sistema de protección infantil</t>
  </si>
  <si>
    <t>Dorina López</t>
  </si>
  <si>
    <t>Según se observa en la tabla 6, el nivel secundario es el grado educativo de la mayoría de los padres, madre y tutores encuestados con un 43%; seguido del nivel primario con un 27%; en el nivel universitario se ubica un 20%; y en menor frecuencia, se encuentran los encuestados con niveles técnico e inicial. El comportamiento de esta variable es un desafío importante para la consecución de los objetivos del sistema educativo y de protección de los niños, niñas y adolescentes, dada la relación que se ha observado en estudios del campo educativo entre el nivel educativo de los padres y el rendimiento académico. Además, aspectos como la comprensión de los sistemas, apoyo escolar, entre otros elementos que son parte integral del vínculo educación-protección-familia, se han relacionado con aspectos educativos y socioculturales de las familias.</t>
  </si>
  <si>
    <t>En el trabajo de Marina Aineto Bandrés, se destaca que varias investigaciones comprueban que los padres que habían tenido malas experiencias educativas, los ha llevado a tener pensamientos negativos hacia el colegio o profesorado (James, 2004). Por lo que es transmitido al alumnado y éste no presenta interés en su propia educación.</t>
  </si>
  <si>
    <t>https://f.hubspotusercontent10.net/hubfs/2623910/ESTUDIO%20INTEGRACION%20FAMILIA%20-%20World%20Vision%20RD.pdf</t>
  </si>
  <si>
    <t>Estructura familiar</t>
  </si>
  <si>
    <t>La ausencia de una estructura familiar estable puede intensificar los efectos de un bajo nivel socioeconómico y cultural</t>
  </si>
  <si>
    <r>
      <t>En cuanto al estado civil de la población encuestada, los resultados muestran que el 44% tiene una relación denominada en la cultura local como unión libre o concubinato, que es la relación de dos personas que viven juntas, hombre y mujer no unidas formalmente, pero con características similares al matrimonio; seguido están los solteros y solteras que representan el 31%; mientras que el 22% son personas casadas. Aproximadamente un tercio de los encuestados tiene dos hijos/as, un 23% tiene tres hijos/as; y 2l% tiene solo un hijo o una hija. El 15% de la muestra tiene cuatro hijos; el 5%, cinco; el restante 4% son los que tienen más de cinco hijos. En el país, la tasa media de fertilidad según datos oficiales se ubica en 2.4 hijos/as por mujer; en el caso de esta muestra, el 50% de los encuestados tiene entre dos y tres hijos/as, con una tendencia a la baja en la cantidad de hijos, lo que expresa un comportamiento general normal.
La composición de la familia en la República Dominicana ha cambiado. Cada vez, en menor medida, existe la familia como un espacio homogéneo a nivel estructural constituida por padre, madre e hijos/as (la denominada familia nuclear); innumerables estudios reflejan el incremento de familias monoparentales formadas por madreshijos/as y/o padres-hijos/as, así como también familias extensas, donde se integran abuelas/os, tíos/as, nietos/as y familias ampliadas, en las que se integran personas con y sin relaciones de consanguinidad.
Muchos padres, madres y tutores que dirigen una familia monoparental pueden vivir situaciones estresantes, vinculadas a las amplias tareas y responsabilidades hogareñas y laborales, la falta de apoyo social, las dificultades económicas, entre otras, lo cual pudiera asociarse con variables como la disponibilidad de tiempo con que cuentan para integrarse en los procesos participativos.
A partir de los resultados de la encuesta se realizó un cruce de datos entre los padres, madres y tutores que respondieron en la autoevaluación que siempre están disponibles y prestan atención cuando se les solicita y el número de hijos e hijas que tienen; en este sentido, el mayor porcentaje favorable se concentra en los que tienen dos hijos/as, seguido de los que tienen un hijo o hija.</t>
    </r>
    <r>
      <rPr>
        <u/>
        <sz val="11"/>
        <color theme="1"/>
        <rFont val="Aptos Narrow"/>
        <family val="2"/>
        <scheme val="minor"/>
      </rPr>
      <t xml:space="preserve"> En principio, se puede pensar que existe una relación directa entre la cantidad de hijos, la dedicación de los padres a la educación y la protección de estos, sin embargo, esto no se puede asegurar, porque en definitiva, la responsabilidad y la dedicación de los padres hacia los hijos no es un tema solo de cantidad sino también de calidad, así como de los estilos de crianza y, en muchos casos, del entorno</t>
    </r>
    <r>
      <rPr>
        <sz val="11"/>
        <color theme="1"/>
        <rFont val="Aptos Narrow"/>
        <family val="2"/>
        <scheme val="minor"/>
      </rPr>
      <t>.</t>
    </r>
  </si>
  <si>
    <t>Porcentaje de niños de 5 a 9 años que vive con ambos padres</t>
  </si>
  <si>
    <t>Ministerio de Salud Pública</t>
  </si>
  <si>
    <t>https://dhsprogram.com/pubs/pdf/FR292/FR292.pdf</t>
  </si>
  <si>
    <t>Falta de lectura o nivel insuficiente de ella</t>
  </si>
  <si>
    <t>La falta de lectura o un nivel insuficiente de ella puede amplificar los efectos de la poca comprensión lectora</t>
  </si>
  <si>
    <t>Niños y niñas</t>
  </si>
  <si>
    <t>Propuesta de gestión de proyecto de lectoescritura aplicado a niños (a) de 7-12 años de edad en la comunidad de Pueblo Nuevo Villa Duarte, Santo Domingo Este, República Dominicana</t>
  </si>
  <si>
    <t>Belkys Mabel Gil, Marline Gerónimo</t>
  </si>
  <si>
    <t>La “lectoescritura” ha adquirido un rol central en la educación temprana. Anteriormente, los expertos raramente consideraban la lectoescritura como un aspecto esencial del crecimiento y desarrollo sano en los niños pequeños. La tasa actual de problemas de lectura entre los escolares continúa siendo inaceptablemente alta. Las estimaciones realizadas por el MINERD indican que cerca del 40% de los niños de cuarto año de educación primaria luchan con la lectura incluso a niveles básicos, y existe una notoria desproporción en la cantidad de niños entre ellos que provienen de hogares pobres o pertenecen a minorías étnicas.</t>
  </si>
  <si>
    <t>https://repositorio.unibe.edu.do/jspui/bitstream/123456789/1181/1/19-0782%20%2019-0805-PF.pdf</t>
  </si>
  <si>
    <t>Deficiencias en la decodificación</t>
  </si>
  <si>
    <t>La deficiencia para decodificar interfiere con la capacidad de compresión lectora del niño</t>
  </si>
  <si>
    <t>La acumulación de literatura actual sobre desarrollo temprano de la lectoescritura y su relación con resultados posteriores, identifica tres predictores únicos de la competencia en lectura: procesamiento fonológico, conocimiento de lo impreso y lenguaje oral. Mientras los dos primeros preparan a los niños más directamente para las habilidades a nivel de la palabra (por ej., decodificación), el tercero los prepara para comprender el texto, con poco impacto directo sobre la decodificación. Tomblin (1986) destaca correctamente que la competencia en lectura requiere tanto decodificación como comprensión, y Sénéchal (1986) subraya que los niños primero deben “aprender a leer” antes de poder “leer para aprender” (p. 6-10).</t>
  </si>
  <si>
    <t>Porcentaje de estudiantes que logra un nivel satisfactorio de competencia en lectura en la evaluación diagnóstica de 3er grado de primaria</t>
  </si>
  <si>
    <t>MINERD_ RESULTADOS DE EVALUCIÓN DIAGNÓSTICA 2017</t>
  </si>
  <si>
    <t xml:space="preserve">https://www.ministeriodeeducacion.gob.do/docs/direccion-de-evaluacion-de-la-calidad/4LMO-informe-regional-04-san-cristobal-evaluacion-diagnostica-nacional-3er-gradopdf.pdf </t>
  </si>
  <si>
    <t>Escasez de conocimientos previos</t>
  </si>
  <si>
    <t>La escasez de conocimientos previos desfavorece en el desarrollo cognitivo para  la comprender la lectura.</t>
  </si>
  <si>
    <t>Entendemos que esta deficiencia llevaría muchas diferenciaciones funcionales en un individuo tales como: ausencia de habilidad de motricidad fina, poco vocabulario, falta de coherencia, entre otros. Lo que desembocaría una población con poca destreza motora, deficiencia en expresar sus ideas y por ende una persona poco entendible. Aunque en contraste podemos situar que vivimos en una era digitalizada y con grandes acomodaciones, tendrían aun así muchas dificultades en el desenvolvimiento en general incluso en la memoria al momento de fijar procedimientos cortos y simples.</t>
  </si>
  <si>
    <t>La selección del factor específico escasez de conocimientos previos surge por la necesidad que tiene el estudiante de cursar el segundo ciclo del nivel inicial y según los resultados de cobertura 47.8%, cursa este ciclo, es claro, que  tener el desarrollo cognitivo en los primeros años es fundamental para el desarrollo intelectual del individuo.</t>
  </si>
  <si>
    <t>Tasa neta de cobertura del segundo ciclo del nivel inicial</t>
  </si>
  <si>
    <t>2021-2022</t>
  </si>
  <si>
    <t>Minerd</t>
  </si>
  <si>
    <t>https://siie.minerd.gob.do/storage/app/uploads/public/63f/e40/dc3/63fe40dc323ca700230385.pdf</t>
  </si>
  <si>
    <t>Deficiente estrategias para la enseñanza de las matemáticas</t>
  </si>
  <si>
    <t>Una deficiente estrategia para la enseñanza de las matemáticas genera carencia de instrucción para la comprensión de las matemáticas.</t>
  </si>
  <si>
    <t>Docente</t>
  </si>
  <si>
    <t>Desarrollo de la Competencia Resolución de Problemas, mediante las operaciones básicas matemáticas en los estudiantes de 5to B del Centro Educativo República de Ven</t>
  </si>
  <si>
    <t>Iris Albania Lima Vélez, Isamar Jiménez Peralta, Karla Nicole Reyes</t>
  </si>
  <si>
    <t>Se evidenciaron las dificultades en el área de Matemáticas al momento de resolver problemas que involucran las operaciones básicas de adición, sustracción, multiplicación y división, en el grupo de estudiantes de 5to B analizado.
• Obstáculos para realizar las operaciones básicas y en algunos estudiantes confusión con los diferentes signos. Esto se evidenció al revisar los cuadernos de los estudiantes donde se observaron errores en la resolución de problemas matemáticos en diferentes ejercicios de aplicación y operaciones de adición, sustracción y ejercicios sin realizar.
• Confusión en la organización de las cantidades de acuerdo con el valor posicional y en la distinción de los diferentes signos de las operaciones.
• Bajo desempeño en la realización de las operaciones básicas de sustracción, multiplicación y división.
• Ninguno de los niños pudo resolver los ejercicios de aplicación que  incluían operaciones de sustracción, división y el uso combinado de las operaciones.
Esta realidad contradice el logro de las competencias planteadas por el MINERD (2016b) que debe poseer un niño de 4to. grado entre las que menciona “Resuelve problemas utilizando números naturales como mínimo hasta el 999,999...” (p. 174), competencia en la que los alumnos presentan dificultades (ver anexo 5), y “Resuelve problemas en contextos diversos utilizando las o la operación (es) apropiada(s) y otras estrategias” (p.176), en la que también presentan problemas para analizar e interpretar la situación que se les plantea para buscar la solución.</t>
  </si>
  <si>
    <t>https://biblioteca.isfodosu.edu.do/opac-tmpl/files/tc/EPH-Desarrollodelacompetenciaresoluciondeproblemasmediantelasoperacionesbasicas.pdf</t>
  </si>
  <si>
    <t>Porcentaje de estudiantes que logra un nivel satisfactorio de competencia en matemática en la evaluación diagnóstica de 3er grado de primaria.</t>
  </si>
  <si>
    <t>Actitud apática del estudiante frente a las matemáticas</t>
  </si>
  <si>
    <t>La actitud apática exhibida por el estudiante, inferido por su entorno social, desfavorece para la aplicación y la compresión de las matemáticas.</t>
  </si>
  <si>
    <t>Actitudes de estudiantes del nivel primario frente a la lectura y la clase de matemática</t>
  </si>
  <si>
    <t>Patricia Liranzo Soto, Rocío Hernández Mella, Aurora Andreína Jiménez Soto, Berenice Pacheco-Salazar</t>
  </si>
  <si>
    <t>Trabajo de investigación</t>
  </si>
  <si>
    <t>Para los niños y las niñas de esta investigación la actitud hacia la clase de matemática se muestra como aceptable, con posibilidades de ser mejorada..
En el marco de la investigación "Arte y afectividad en la experiencia escolar inclusiva: un estudio dominicano", se reservó un lugar para conocer las actitudes hacia la lectura y la clase de matemática que tiene el estudiantado del primer ciclo del nivel básico de la educación. Se trabajó con 123 estudiantes del nivel primario, de cuatro centros educativos públicos en el municipio de Yamasá, República Dominicana. Se utilizó la técnica de dibujo libre de Borthwick (2011) para conocer la valoración de la percepción y la actitud de los niños y las niñas hacia la clase de matemática. Los resultados apuntan a que los niños y las niñas muestran una actitud positiva hacia la lectura y una disposición aceptable hacia la clase de matemática.</t>
  </si>
  <si>
    <t>https://revistas.intec.edu.do/index.php/ciso/article/view/1060/html_Roc%C3%ADoDelCarmen</t>
  </si>
  <si>
    <t>Limitado manejo de estrategias didácticas efectivas para la enseñanza</t>
  </si>
  <si>
    <t>Un mejor manejo de las estrategias didácticas puede inducir a mejorar la formación docente.</t>
  </si>
  <si>
    <t>Docentes</t>
  </si>
  <si>
    <t>The National Building the Foundations for Learning Program (CON BASE). Case Study</t>
  </si>
  <si>
    <r>
      <rPr>
        <u/>
        <sz val="11"/>
        <color theme="1"/>
        <rFont val="Aptos Narrow"/>
        <family val="2"/>
        <scheme val="minor"/>
      </rPr>
      <t>Se ha demostrado que es necesario en desarrollar habilidades pedagógicas para mejorar la enseñanza</t>
    </r>
    <r>
      <rPr>
        <sz val="11"/>
        <color theme="1"/>
        <rFont val="Aptos Narrow"/>
        <family val="2"/>
        <scheme val="minor"/>
      </rPr>
      <t>. Las prácticas de enseñanza tradicionales, aun vigentes, se basan en la copia y memorización como principal herramienta didáctica. Por el contrario, enseñar mediante el uso de actividades secuenciales que acercan a los niños a la cotidianidad y el juego, hacen que el aprendizaje de los estudiantes sea más efectivo, interesante y divertido, facilitando la labor de los docentes.
En este sentido, UNICEF y el Ministerio de Educación desarrollaron un programa que se enfoca en el entrenamiento en estas habilidades. En 2022, fue provisto desarrollo profesional a los técnicos (educadores de profesores) regionales y distritales de 104 de 122 distritos educativos para mejorar su capacidad como entrenadores en mejores prácticas de enseñanza de Lengua y Matemáticas. Posteriormente, este grupo trabajó con los profesores y equipos gerenciales en las escuelas para desarrollar sus habilidades de enseñanza con el fin de mejorar los resultados de aprendizaje fundamental de los niños. Como resultado, los maestros aseguran que los recursos recibidos han facilitado el trabajo y mejorado los resultados, siendo que lo que a un niño anteriormente le podía costar de cuatro a seis meses aprender, ahora pueden lograr que lo hagan hasta en dos meses.</t>
    </r>
  </si>
  <si>
    <t>https://www.unicef.org/dominicanrepublic/media/9351/file
https://www.unicef.org/dominicanrepublic/historias/dylan-supera-las-barreras-de-aprendizaje-de-las-practicas-tradicionales-de-ensenanza</t>
  </si>
  <si>
    <t>Porcentaje del desempeño docente por categoría</t>
  </si>
  <si>
    <t>Evaluación del desempeño docente 2017</t>
  </si>
  <si>
    <t>https://ideice.gob.do/programas/evaluacion-del-desempeno-docente</t>
  </si>
  <si>
    <t>Falta de liderazgo pedagógico</t>
  </si>
  <si>
    <t>la falta de liderazgo pedagógico puede contribuir a una gestión pedagógica deficiente en los centros educativos.</t>
  </si>
  <si>
    <t>Directores</t>
  </si>
  <si>
    <t>El papel del directo escolar en los aprendizajes de los estudiantes</t>
  </si>
  <si>
    <t>Daniel Morales, Samuel Bonilla, Claudia Curiel</t>
  </si>
  <si>
    <t xml:space="preserve">Este estudio presenta el papel del director escolar en los aprendizajes de los alumnos. El 43% afirmó haber obtenido el cargo por concurso, el 77% haber realizado un programa de formación en gestión educativa, el 17% haber participado en la Escuela de Directores del ISFODOSU. También, se recogió información sobre los años de experiencia como director, y específicamente del centro en cuestión, así como del grado de la última titulación académica. El 34% de los directores de la muestra posee una maestría y/o doctorado. El 17% de las escuelas incluidas en la muestra son del sector privado, y el 80% están ubicadas en zonas urbanas. </t>
  </si>
  <si>
    <t>La Escuela de Directores es una iniciativa importante del MINERD, cumple con un mandato del Plan Decenal 2008-2018 en relación a la formación de los directores de centros escolares.
Una gestión pedagógica deficiente provoca problemas como falta de planificación, supervisión y evaluación adecuadas de las actividades educativas. Cuando no hay un liderazgo pedagógico sólido, puede haber una falta de visión, coordinación y apoyo en la implementación de estrategias educativas en el centro educativo.</t>
  </si>
  <si>
    <t>https://revistas.isfodosu.edu.do/index.php/recie/article/view/53/75</t>
  </si>
  <si>
    <t>Porcentaje de directores que se forman en Escuela de Directores</t>
  </si>
  <si>
    <t>Revista Caribeña de Investigación Educativa (RECIE),</t>
  </si>
  <si>
    <t xml:space="preserve">https://revistas.isfodosu.edu.do/index.php/recie/article/view/53/75 </t>
  </si>
  <si>
    <t xml:space="preserve">Deficiente cualificación técnica para acompañar </t>
  </si>
  <si>
    <t>La deficiente cualifación técnica dificulta el proceso y eficiencia del acompañamiento y supervisión de la práctica docente</t>
  </si>
  <si>
    <t>Técnicos docentes (distritales, regionales y nacionales)</t>
  </si>
  <si>
    <t>El acompañamiento pedagógico en República Dominicana; Situación actual, propuestas y perspectivas de acción</t>
  </si>
  <si>
    <t>Berki Yoselin Taveras-Sánchez</t>
  </si>
  <si>
    <t>Una de las principales tareas del coordinador docente es realizar el acompañamiento pedagógico de manera formal para estar en sintonía con la tendencia internacional de la formación docente inicial y el servicio. Se ha encontrado que esta modalidad es más efectiva que los programas tradicionales: produce mejores resultados en el rendimiento académico de los estudiantes y tiene un mayor alcance en el desarrollo socioafectivo y profesional de los docentes acompañados y en los mentores (Du &amp; Wang, 2017; Kay &amp; Hinds, 2009; Orland, 2016). 
Con base en los resultados de los estudios previos se pueden identificar algunas áreas del acompañamiento pedagógico llevado a cabo en República Dominicana que requieren incorporar las mejoras prácticas recomendadas. A continuación se presentan algunas de las más relevantes:
• Se requiere incluir a los docentes en servicio para implementar el acompañamiento recíproco y horizontal, para que estos acompañen y sean acompañados por sus pares. Sus conocimientos pedagógicos teóricos y prácticos, problemas, necesidades, limitaciones y estilos de enseñanza pueden mejorar su comprensión del acompañamiento, de modo que promuevan los cambios educativos deseados.
• Se requiere formar a los supervisores que tienen a cargo el acompañamiento para cambiar sus concepciones pedagógicas tradicionales, que en algunos casos interfieren en la formación constructivista de los docentes acompañados.</t>
  </si>
  <si>
    <t>https://revistas.isfodosu.edu.do/index.php/recie/article/download/547/426?inline=1</t>
  </si>
  <si>
    <t>Justificación de la selección de las causas del problema que serán abordadas en el diseño del programa (camino causal crítico)</t>
  </si>
  <si>
    <t>Explique y justifique la selección las causas del problema que se incluirán en la propuesta programática y por qué estas son las más relevantes.</t>
  </si>
  <si>
    <t>Justificación</t>
  </si>
  <si>
    <r>
      <rPr>
        <sz val="11"/>
        <color rgb="FF000000"/>
        <rFont val="Aptos Narrow"/>
        <family val="2"/>
        <scheme val="minor"/>
      </rPr>
      <t xml:space="preserve">El bajo nivel desempeño de los estudiantes de primero a tercer grado del nivel primario en la adquisición de la lectura, escritura y la matemática en la etapa oportuna responde a diversos factores, los cuales, logramos clasificarlos en </t>
    </r>
    <r>
      <rPr>
        <b/>
        <sz val="11"/>
        <color rgb="FF000000"/>
        <rFont val="Aptos Narrow"/>
        <family val="2"/>
        <scheme val="minor"/>
      </rPr>
      <t xml:space="preserve">5 categorías </t>
    </r>
    <r>
      <rPr>
        <sz val="11"/>
        <color rgb="FF000000"/>
        <rFont val="Aptos Narrow"/>
        <family val="2"/>
        <scheme val="minor"/>
      </rPr>
      <t xml:space="preserve">que son: factores familiares, factores socioeconómicos, factores del desempeño docente, factores de gestión escolar y factores de Necesidades Específicas de Apoyo Educativo (NEAE) a los estudiantes. 
Estos factores, responden </t>
    </r>
    <r>
      <rPr>
        <b/>
        <sz val="11"/>
        <color rgb="FF000000"/>
        <rFont val="Aptos Narrow"/>
        <family val="2"/>
        <scheme val="minor"/>
      </rPr>
      <t xml:space="preserve">algunas causas </t>
    </r>
    <r>
      <rPr>
        <sz val="11"/>
        <color rgb="FF000000"/>
        <rFont val="Aptos Narrow"/>
        <family val="2"/>
        <scheme val="minor"/>
      </rPr>
      <t xml:space="preserve">específicas: 
</t>
    </r>
    <r>
      <rPr>
        <b/>
        <sz val="11"/>
        <color rgb="FF000000"/>
        <rFont val="Aptos Narrow"/>
        <family val="2"/>
        <scheme val="minor"/>
      </rPr>
      <t xml:space="preserve">1. Poca integración de la familia en el proceso de aprendizaje de niños y niñas en la etapa oportuna. 
</t>
    </r>
    <r>
      <rPr>
        <u/>
        <sz val="11"/>
        <color rgb="FF000000"/>
        <rFont val="Aptos Narrow"/>
        <family val="2"/>
        <scheme val="minor"/>
      </rPr>
      <t>Relación padre/madre-hijo</t>
    </r>
    <r>
      <rPr>
        <sz val="11"/>
        <color rgb="FF000000"/>
        <rFont val="Aptos Narrow"/>
        <family val="2"/>
        <scheme val="minor"/>
      </rPr>
      <t xml:space="preserve">: Un entorno familiar que proporciona seguridad y apoyo emocional puede mejorar la autoestima y la motivación del estudiante, por ende, sus capacidades académicas. 
</t>
    </r>
    <r>
      <rPr>
        <u/>
        <sz val="11"/>
        <color rgb="FF000000"/>
        <rFont val="Aptos Narrow"/>
        <family val="2"/>
        <scheme val="minor"/>
      </rPr>
      <t>Estructura familiar</t>
    </r>
    <r>
      <rPr>
        <sz val="11"/>
        <color rgb="FF000000"/>
        <rFont val="Aptos Narrow"/>
        <family val="2"/>
        <scheme val="minor"/>
      </rPr>
      <t xml:space="preserve">: Un entorno familiar positivo y de apoyo puede superar muchas de las barreras asociadas con diferentes tipos de estructuras familiares, asegurando el éxito académico y el bienestar de los estudiantes.
</t>
    </r>
    <r>
      <rPr>
        <u/>
        <sz val="11"/>
        <color rgb="FF000000"/>
        <rFont val="Aptos Narrow"/>
        <family val="2"/>
        <scheme val="minor"/>
      </rPr>
      <t>Baja formación de los padres</t>
    </r>
    <r>
      <rPr>
        <sz val="11"/>
        <color rgb="FF000000"/>
        <rFont val="Aptos Narrow"/>
        <family val="2"/>
        <scheme val="minor"/>
      </rPr>
      <t xml:space="preserve">: La baja formación de los padres puede presentar desafíos significativos para el aprendizaje de los estudiantes, existen múltiples estrategias y recursos que pueden ayudar a mitigar estos efectos. La colaboración entre escuelas, comunidades y familias es clave para crear un entorno educativo inclusivo y de apoyo
</t>
    </r>
    <r>
      <rPr>
        <u/>
        <sz val="11"/>
        <color rgb="FF000000"/>
        <rFont val="Aptos Narrow"/>
        <family val="2"/>
        <scheme val="minor"/>
      </rPr>
      <t>Falta de interés de los padres en el desempeño de sus hijos</t>
    </r>
    <r>
      <rPr>
        <sz val="11"/>
        <color rgb="FF000000"/>
        <rFont val="Aptos Narrow"/>
        <family val="2"/>
        <scheme val="minor"/>
      </rPr>
      <t xml:space="preserve">: La falta de apoyo o interés por parte de la familia puede resultar en baja motivación y desempeño académico.
</t>
    </r>
    <r>
      <rPr>
        <b/>
        <sz val="11"/>
        <color rgb="FF000000"/>
        <rFont val="Aptos Narrow"/>
        <family val="2"/>
        <scheme val="minor"/>
      </rPr>
      <t xml:space="preserve">2. Factores socioeconómicos 
</t>
    </r>
    <r>
      <rPr>
        <u/>
        <sz val="11"/>
        <color rgb="FF000000"/>
        <rFont val="Aptos Narrow"/>
        <family val="2"/>
        <scheme val="minor"/>
      </rPr>
      <t>Desventajas económicas y sociales de las familias</t>
    </r>
    <r>
      <rPr>
        <sz val="11"/>
        <color rgb="FF000000"/>
        <rFont val="Aptos Narrow"/>
        <family val="2"/>
        <scheme val="minor"/>
      </rPr>
      <t xml:space="preserve">: Las condiciones económicas limitan el poder adquisitivo de las familias, lo cuál influye en las necesidades educativas que puedan presentar los estudiantes, por ejemplo, </t>
    </r>
    <r>
      <rPr>
        <u/>
        <sz val="11"/>
        <color rgb="FF000000"/>
        <rFont val="Aptos Narrow"/>
        <family val="2"/>
        <scheme val="minor"/>
      </rPr>
      <t>contar con recursos culturales en el hogar</t>
    </r>
    <r>
      <rPr>
        <sz val="11"/>
        <color rgb="FF000000"/>
        <rFont val="Aptos Narrow"/>
        <family val="2"/>
        <scheme val="minor"/>
      </rPr>
      <t xml:space="preserve">, si hay libros y materiales en casa, los niños podrán interesarse por la lectura, la creatividad y así estimular su aprendizaje. 
</t>
    </r>
    <r>
      <rPr>
        <b/>
        <sz val="11"/>
        <color rgb="FF000000"/>
        <rFont val="Aptos Narrow"/>
        <family val="2"/>
        <scheme val="minor"/>
      </rPr>
      <t xml:space="preserve">3. Deficiente formación docente
</t>
    </r>
    <r>
      <rPr>
        <u/>
        <sz val="11"/>
        <color rgb="FF000000"/>
        <rFont val="Aptos Narrow"/>
        <family val="2"/>
        <scheme val="minor"/>
      </rPr>
      <t>Limitado manejo de estrategias didácticas efectivas para la enseñanza</t>
    </r>
    <r>
      <rPr>
        <sz val="11"/>
        <color rgb="FF000000"/>
        <rFont val="Aptos Narrow"/>
        <family val="2"/>
        <scheme val="minor"/>
      </rPr>
      <t xml:space="preserve">: son fundamentales para enseñar de manera efectiva. Un docente que carece de estas habilidades puede tener dificultades para involucrar a los estudiantes y facilitar su comprensión.
</t>
    </r>
    <r>
      <rPr>
        <b/>
        <sz val="11"/>
        <color rgb="FF000000"/>
        <rFont val="Aptos Narrow"/>
        <family val="2"/>
        <scheme val="minor"/>
      </rPr>
      <t xml:space="preserve">4. Deficiente gestión escolar 
</t>
    </r>
    <r>
      <rPr>
        <u/>
        <sz val="11"/>
        <color rgb="FF000000"/>
        <rFont val="Aptos Narrow"/>
        <family val="2"/>
        <scheme val="minor"/>
      </rPr>
      <t>Falta de liderazgo pedagógico</t>
    </r>
    <r>
      <rPr>
        <sz val="11"/>
        <color rgb="FF000000"/>
        <rFont val="Aptos Narrow"/>
        <family val="2"/>
        <scheme val="minor"/>
      </rPr>
      <t xml:space="preserve">: es fundamental para establecer una visión educativa clara y promover una cultura escolar centrada en el aprendizaje y el desarrollo del estudiante.
</t>
    </r>
    <r>
      <rPr>
        <u/>
        <sz val="11"/>
        <color rgb="FF000000"/>
        <rFont val="Aptos Narrow"/>
        <family val="2"/>
        <scheme val="minor"/>
      </rPr>
      <t>Deficiente cualificación técnica para acompañar</t>
    </r>
    <r>
      <rPr>
        <sz val="11"/>
        <color rgb="FF000000"/>
        <rFont val="Aptos Narrow"/>
        <family val="2"/>
        <scheme val="minor"/>
      </rPr>
      <t xml:space="preserve">: Para brindar un adecuado y oportuno acompañamiento a los docentes, los técnicos necesitan mejorar sus habilidades y conocimientos cada día más, así como aumentar la cantidad de visitas, entendiendo que una de las causas específicas es que los técnicos hacen pocas visitas a las aulas. 
</t>
    </r>
    <r>
      <rPr>
        <b/>
        <sz val="11"/>
        <color rgb="FF000000"/>
        <rFont val="Aptos Narrow"/>
        <family val="2"/>
        <scheme val="minor"/>
      </rPr>
      <t xml:space="preserve">
5. Poca compresión lectora
</t>
    </r>
    <r>
      <rPr>
        <sz val="11"/>
        <color rgb="FF000000"/>
        <rFont val="Aptos Narrow"/>
        <family val="2"/>
        <scheme val="minor"/>
      </rPr>
      <t xml:space="preserve">Se entiende como parte del desarrollo de conocimiento la comprensión de los fenómenos, en el caso del proceso enseñanza aprendizaje se produce una sinergia entre el profesor y el estudiante que le permite desarrollar competencia. La instrucción es un complemento del proceso que se produce a partir del programa de clase que tiene el profesor para impartir, derivado del lineamiento curricular y requiere del cumplimiento de acciones por parte del estudiante para lograr agotar el ciclo.  Los estudios nacionales e internacionales dan cuenta de la relevancia que tiene el factor de la compresión en el ámbito de la lectura incrementa la oportunidad del estudiante de alcanzar un mayor nivel competencia en los diferentes ciclos y niveles educativos y en su vida profesional. Es por esto se deben trabajar con los factores específicos identificados.
</t>
    </r>
    <r>
      <rPr>
        <b/>
        <sz val="11"/>
        <color rgb="FF000000"/>
        <rFont val="Aptos Narrow"/>
        <family val="2"/>
        <scheme val="minor"/>
      </rPr>
      <t>Falta de lectura o nivel insuficiente de ella</t>
    </r>
    <r>
      <rPr>
        <sz val="11"/>
        <color rgb="FF000000"/>
        <rFont val="Aptos Narrow"/>
        <family val="2"/>
        <scheme val="minor"/>
      </rPr>
      <t xml:space="preserve">: La falta de lectura o un nivel insuficiente aumenta los niveles de compresión de la lectura, de ahí que, se busque mecanismo estimulante para invitar a los estudiantes a combatir el problema, es necesario acercar a los estudiantes el acceso al libro.
</t>
    </r>
    <r>
      <rPr>
        <b/>
        <sz val="11"/>
        <color rgb="FF000000"/>
        <rFont val="Aptos Narrow"/>
        <family val="2"/>
        <scheme val="minor"/>
      </rPr>
      <t>Deficiencia en la decodificación</t>
    </r>
    <r>
      <rPr>
        <sz val="11"/>
        <color rgb="FF000000"/>
        <rFont val="Aptos Narrow"/>
        <family val="2"/>
        <scheme val="minor"/>
      </rPr>
      <t xml:space="preserve">: La deficiencia para decodificar interfiere con la capacidad de la compresión lectora del niño y la niña, es importante trabajar el tema con el niño de manera directa y obliga a crear espacios para atacar la condición con aquellos niños que no logran asociar los símbolos escritos con los que se quiere expresar. 
</t>
    </r>
    <r>
      <rPr>
        <b/>
        <sz val="11"/>
        <color rgb="FF000000"/>
        <rFont val="Aptos Narrow"/>
        <family val="2"/>
        <scheme val="minor"/>
      </rPr>
      <t>Escasez de conocimientos previos</t>
    </r>
    <r>
      <rPr>
        <sz val="11"/>
        <color rgb="FF000000"/>
        <rFont val="Aptos Narrow"/>
        <family val="2"/>
        <scheme val="minor"/>
      </rPr>
      <t xml:space="preserve">: La escasez de conocimientos previos desfavorece a los estudiantes en su desarrollo cognitivo para  la comprender la lectura, no es lo mismo que un niño que recibe educación inicial que aquellos que si lo hacen, se requiere emprender acciones que corrijan la situación.
</t>
    </r>
    <r>
      <rPr>
        <b/>
        <sz val="11"/>
        <color rgb="FF000000"/>
        <rFont val="Aptos Narrow"/>
        <family val="2"/>
        <scheme val="minor"/>
      </rPr>
      <t xml:space="preserve">6. Poca compresión matemática
</t>
    </r>
    <r>
      <rPr>
        <sz val="11"/>
        <color rgb="FF000000"/>
        <rFont val="Aptos Narrow"/>
        <family val="2"/>
        <scheme val="minor"/>
      </rPr>
      <t xml:space="preserve">Se entiende como parte del desarrollo de conocimiento la comprensión de los fenómenos, en el caso del proceso enseñanza aprendizaje se produce una sinergia entre el profesor y el estudiante que le permite desarrollar competencia. La instrucción es un complemento del proceso que se produce a partir del programa de clase que tiene el profesor para impartir, derivado del lineamiento curricular y requiere del cumplimiento de acciones por parte del estudiante para lograr agotar el ciclo.  Los estudios nacionales e internacionales dan cuenta de la relevancia que tiene el factor de la compresión en el ámbito de las matemáticas produce una oportunidad para reducir el porcentaje de niños que no logran resultados favorables en el área del saber. Es por esto se deben trabajar con los factores específicos identificados.
</t>
    </r>
    <r>
      <rPr>
        <b/>
        <sz val="11"/>
        <color rgb="FF000000"/>
        <rFont val="Aptos Narrow"/>
        <family val="2"/>
        <scheme val="minor"/>
      </rPr>
      <t>Deficiente estrategias para la enseñanza de las matemáticas</t>
    </r>
    <r>
      <rPr>
        <sz val="11"/>
        <color rgb="FF000000"/>
        <rFont val="Aptos Narrow"/>
        <family val="2"/>
        <scheme val="minor"/>
      </rPr>
      <t xml:space="preserve">: Una deficiente estrategias para la enseñanza de las matemáticas genera carencia de instrucción para la comprensión de las matemáticas por lo que se requiere atacar esta situación para mejorar los niveles de comprensión de los estudiantes.
</t>
    </r>
    <r>
      <rPr>
        <b/>
        <sz val="11"/>
        <color rgb="FF000000"/>
        <rFont val="Aptos Narrow"/>
        <family val="2"/>
        <scheme val="minor"/>
      </rPr>
      <t>Actitud apática del estudiante frente a las matemáticas</t>
    </r>
    <r>
      <rPr>
        <sz val="11"/>
        <color rgb="FF000000"/>
        <rFont val="Aptos Narrow"/>
        <family val="2"/>
        <scheme val="minor"/>
      </rPr>
      <t>: La actitud apática exhibida por el estudiante, inferido por su entorno social, desfavorece para la aplicación y la compresión de las matemáticas es por esto que se requiere crear una cultura o habito en el estudiantado que le comunique al deseo de comprender y resolver los problemas matemáticos.</t>
    </r>
  </si>
  <si>
    <t>Modelo prescriptivo</t>
  </si>
  <si>
    <t>Indique el factor causal específico proveniente del modelo explicativo que será vinculado a las intervenciones.</t>
  </si>
  <si>
    <t>Indique cada una de las intervenciones identificadas que serán incluidas en el modelo prescriptivo.
Debe utilizar 1 línea para cada una de las intervenciones.
Incluya tantas líneas como sea necesario.</t>
  </si>
  <si>
    <t>Describa la relación causal entre la intervención con el factor causal específico de forma explícita y clara, basado en la evidencia referenciada. Esto es, qué provoca la intervención sobre el factor causal específico.</t>
  </si>
  <si>
    <t>Especifique si la intervención está siendo ejecutada actualmente (vigente) o no (potencial).</t>
  </si>
  <si>
    <t>Complete la información requerida para cada publicación referenciada.
Debe utilizar 1 línea para cada una de las publicaciones referenciadas.
Si se referencia más de 1 publicación para una misma intervención, debe combinar las líneas de las columnas B y C para dicha intervención.</t>
  </si>
  <si>
    <t>Describa las conclusiones de la publicación referenciada con respecto a la intervención. Considere los efectos observados y sus magnitudes, tamaño y características de la población estudiada, recomendaciones, etc.</t>
  </si>
  <si>
    <t>Caracterización de la intervención</t>
  </si>
  <si>
    <t>Establezca el orden de eficacia de las intervenciones, siendo 1 la más eficaz y disminuyendo la eficacia según aumente el orden.</t>
  </si>
  <si>
    <t>Indique si la intervención formará parte de la propuesta programática.</t>
  </si>
  <si>
    <t>Describa cuáles son los bienes y servicios que se entregan a través de la intervención referenciada.</t>
  </si>
  <si>
    <t>Indique las características del grupo poblacional que sería beneficiado con la intervención.</t>
  </si>
  <si>
    <t>Especifique la dimensión temporal y/o periodicidad en la que se entregarían los bienes y/o servicios de la intervención.</t>
  </si>
  <si>
    <t>Describa el efecto que se espera lograr en la población objetivo con la intervención.</t>
  </si>
  <si>
    <t>Factor causal específico</t>
  </si>
  <si>
    <t>Intervención</t>
  </si>
  <si>
    <t>Relación causal con el factor específico asociado</t>
  </si>
  <si>
    <t>Tipo de intervención</t>
  </si>
  <si>
    <t>Bienes y/o servicios entregados</t>
  </si>
  <si>
    <t>Temporalidad de entrega</t>
  </si>
  <si>
    <t>Efecto esperado</t>
  </si>
  <si>
    <t>Orden de eficacia</t>
  </si>
  <si>
    <t>Selección de intervenciones</t>
  </si>
  <si>
    <t>Dotación de bibliotecas escolares</t>
  </si>
  <si>
    <t>La dotación de bibliotecas escolares puede fomenta la lectura</t>
  </si>
  <si>
    <t>Vigente</t>
  </si>
  <si>
    <t>Bibliotecas escolares: nuevos desafíos para enfrentar la era digital</t>
  </si>
  <si>
    <t>UNESCO</t>
  </si>
  <si>
    <t>La dotación de bibliotecas escolares puede apoyar en la mejora de la lectura al proporcionar acceso a una amplia variedad de libros, fomentar el amor por la lectura, brindar oportunidades de práctica y apoyar el aprendizaje independiente y la investigación.
En la sociedad de la información, la biblioteca escolar cumple con uno de los principales objetivos de la educación moderna, es decir formar alumnos que “aprendan a aprender”, aprendan a buscar, seleccionar, analizar y procesar información, estimulando sus capacidades imaginativas y logrando que sean responsables del uso de libertad para que puedan lograr un autoaprendizaje constante.</t>
  </si>
  <si>
    <t>https://www.unesco.org/es/articles/bibliotecas-escolares-nuevos-desafios-para-enfrentar-la-era-digital</t>
  </si>
  <si>
    <t>Mobiliarios, libros, revistas, cuentos</t>
  </si>
  <si>
    <t>Estudiantes del nivel primario</t>
  </si>
  <si>
    <t>Año escolar</t>
  </si>
  <si>
    <t>Motivar a los estudiantes a crear hábitos de lectura.</t>
  </si>
  <si>
    <t>Olimpíadas de lectura y escritura</t>
  </si>
  <si>
    <t>Las olimpíadas de lectura y escritura estimulan la lectura comprensiva y la escritura creativa</t>
  </si>
  <si>
    <t>Olimpíadas de Lectura y escritura en las escuelas del país</t>
  </si>
  <si>
    <t>Fanny Santana</t>
  </si>
  <si>
    <t>Artículo de opinión</t>
  </si>
  <si>
    <t>La Olimpíada Nacional de Lectura y Escritura (ONALE) es uno de los componentes que integran el Programa Nacional de Fomento de la Lectura y la Escritura (PRONAFOLEC), correspondiente al Área de Lengua Española de la Dirección General de Currículo del Ministerio de Educación de la República Dominicana (MINERD).
La ONALE tiene como finalidad fomentar la lectura y la escritura en todos los grados y niveles del sistema educativo nacional, partiendo de que son elementos clave para el fortalecimiento y desarrollo de los procesos de comprensión y producción oral y escrita que tributan hacia las competencias fundamentales. Contribuir al fortalecimiento y ampliación del estudio de la literatura que propone el currículo nacional, tomando en cuenta diferentes géneros (épica, teatro, fábula, poesía, novela, cuento, ensayo) por cada etapa y según “obras y autores de la literatura universal e Hispanoamérica, con énfasis en la Literatura dominicana”.</t>
  </si>
  <si>
    <t>https://ocoaenred.com/olimpiadas-de-lectura-y-escritura-en-las-escuelas-del-pais/</t>
  </si>
  <si>
    <t>Libros, revistas, cuentos</t>
  </si>
  <si>
    <t>Estudiantes del primer ciclo del nivel primario</t>
  </si>
  <si>
    <t>Estimular en el estudiantado dominicano el interés por la lectura comprensiva y la escritura creativa como los ejes fundamentales para su formación y el desarrollo de competencias a lo largo de la vida.</t>
  </si>
  <si>
    <t>Creación de puntos de lectura</t>
  </si>
  <si>
    <t>La creación de los puntos de lectura facilita el acceso a material de lectura a los estudiantes y la familia</t>
  </si>
  <si>
    <t xml:space="preserve">Fascículo Leer es Crecer </t>
  </si>
  <si>
    <t>Estos espacios lectores han de ser coordinados desde las distintas instancias de la comunidad, iniciando por el ayuntamiento y continuando con los clubes, juntas de vecinos, iglesias, asociaciones comunales de comerciantes, etc. La idea es que, desde la alcaldía, se tomen las iniciativas de lugar para garantizar la ejecución de convenios y alianzas público-privadas para habilitar todos los espacios de lectura que sean necesarios y ponerlos a disposición de todos los ciudadanos. En una etapa posterior, se irían creando también: espacios para la animación socio-cultural, ferias, tertulias, círculos de lectura, obras teatrales, diálogos con autores y una vasta oferta de actividades para el disfrute de toda la población. De esta manera, se transformará el hábito de leer solo y en silencio, una práctica individual pasiva e íntima, muy placentera y significativa de por sí, en una celebración social colectiva.</t>
  </si>
  <si>
    <t>https://www.educando.edu.do/portal/wp-content/uploads/2022/12/Fasciculo-Leer-es-Crecer.pdf</t>
  </si>
  <si>
    <t>Población estudiantil, familia, comunidad</t>
  </si>
  <si>
    <t>Estimular en la ciudadanía el aprecio por los libros y el amor por la lectura.</t>
  </si>
  <si>
    <t>Salas de tareas con ASFL y espacios con ayudantes a maestros</t>
  </si>
  <si>
    <t>La implementación de estrategias de intervención específicas en entornos educativos estructurados y con apoyo individualizado puede tener un impacto positivo en el desarrollo de habilidades de lectura en los estudiantes con dificultades en la decodificación</t>
  </si>
  <si>
    <t>Análisis de los recursos para la enseñanza de lectoescritura inicial a la luz del currículo dominicano</t>
  </si>
  <si>
    <t>Ramón Viñas-Marte, Loudes Natalia Guzmán-Taveras</t>
  </si>
  <si>
    <t>En la comprensión escrita se proponen procedimientos de decodificación, los cuales establecen la relación sonoro-gráfica y propician el paso hacia la adquisición de la lengua escrita. También la fluidez lectora, entendida como la capacidad de leer cualquier texto de forma precisa, a buen ritmo y con entonación adecuada, es un aspecto importante en el desarrollo de la comprensión. Tanto la producción escrita como la comprensión escrita abarcan las convenciones de la lectoescritura, es decir, la direccionalidad, la linealidad y la adecuada disposición del escrito sobre el papel.
El currículo dominicano propicia el abordaje de habilidades de lectoescritura inicial (LEI) a partir del texto mediante los contenidos conceptuales, procedimentales y actitudinales. Las competencias más presentes son la comprensión y producción oral y la comprensión y producción escrita, así como la decodificación. Por otra parte, la conciencia fonológica, el vocabulario, las etapas de apropiación y el dominio del código (transcripción, caligrafía) afloran escasamente en los recursos estudiados.
La habilidad que más se evidencia en los recursos producidos por los tres tipos de instituciones (públicas, privadas e ISFL) es la comprensión escrita, con porcentajes del 23.50 %, 21.70 % y 10.40 %, respectivamente. Por el contrario, la habilidad menos presente corresponde a las etapas de apropiación de la escritura, con un porcentaje de 0.90 %, 0.00 % y 2.60 % por tipo de institución ver.</t>
  </si>
  <si>
    <t>https://revistas.isfodosu.edu.do/index.php/recie/article/download/222/243?inline=1</t>
  </si>
  <si>
    <t>material didacticco, espacio fisico, colaboradores</t>
  </si>
  <si>
    <t> Mejorar el conocimiento del lenguaje, incluida la fonología y la estructura de la ortografía; </t>
  </si>
  <si>
    <t>Deficiente estrategias para la enseñanza de la matemática</t>
  </si>
  <si>
    <t>Estrategia aprendizaje basado en problemas</t>
  </si>
  <si>
    <t>La estrategia de aprendizaje basado en problemas fomenta un aprendizaje activo y contextualizado que mejora el desempeño en la enseñanza de las matemáticas</t>
  </si>
  <si>
    <t>Guía teórica Enseñanza de la matemática del primer ciclo</t>
  </si>
  <si>
    <t>Unicef/ Minerd</t>
  </si>
  <si>
    <t>Las investigaciones y los diseños curriculares actuales señalan la importancia de organizar actividades que enfrenten a los estudiantes de la escuela primaria a “problemas” de distintos tipos para que elaboren procedimientos propios de resolución, y que luego puedan comparar las producciones realizadas, analizar su validez y producir textos con información matemática avanzando en el uso del lenguaje apropiado. Se busca que los estudiantes puedan hacerse preguntas y producir afirmaciones sobre los números y las operaciones, determinando en qué casos son válidas, y que puedan explicar sus conocimientos matemáticos estableciendo relaciones entre ellos.</t>
  </si>
  <si>
    <t>Con la estrategia de aprendizaje basado en problemas se fomenta un aprendizaje activo y contextualizado, lo que puede abordar directamente la deficiente estrategias para la enseñanza de las matemáticas, al  aplicar las competencias del docente los estudiantes pueden mejorar la resolución de problemas que requieren la aplicación de conceptos matemáticos.</t>
  </si>
  <si>
    <t>https://www.unicef.org/dominicanrepublic/media/7666/file/Gu%C3%ADa%20Te%C3%B3rica%20Matem%C3%A1tica%20Primer%20Ciclo.pdf</t>
  </si>
  <si>
    <t>Materiales didácticos, libros de matemática</t>
  </si>
  <si>
    <t>Fomentar en el estudiante el pensamiento crítico, la resolución de problemas, el trabajo en equipo y la aplicación práctica del conocimiento, tener control sobre los procedimientos utilizados y los resultados obtenidos, y emplear los modos de hacer, comunicar y pensar propios de la disciplina.</t>
  </si>
  <si>
    <t>Actitud del estudiante frente a las matemáticas</t>
  </si>
  <si>
    <t>Estrategia de juego</t>
  </si>
  <si>
    <t>El juego es una estrategia que favorece la integración del conocimiento y ayuda a crear un ambiente propio desde sus necesidades e intereses, mejorando la actitud del estudiante frente a las matemáticas</t>
  </si>
  <si>
    <t>Incluir actividades lúdicas en las secuencias de enseñanza puede ser muy fértil para el aprendizaje pues este tipo de situaciones desarrollan la interacción, la creatividad y la autonomía de los estudiantes. A su vez les permiten gustar de la matemática y verla como un conocimiento dinámico, que les da herramientas para interactuar con su medio. Asimismo, jugar en grupo contribuye a poner en juego la descentración de las propias ideas y estrategias para considerar las de otros, al buscar la mejor estrategia con los integrantes del propio equipo a la vez que se aprende a esperar turnos, esperar a los otros, perder y ganar. Aunque jugar suele ser una actividad presente en la vida de los niños de muchas comunidades, cuando decimos en estas páginas que los niños aprenden jugando, estamos pensando en la actividad lúdica a disposición del aprendizaje como parte de las actividades planificadas para el aula.</t>
  </si>
  <si>
    <t>Mejorar en el estudiante la comprensión, el compromiso y el disfrute del aprendizaje matemático.</t>
  </si>
  <si>
    <t>Olimpíada de matemática en el primer ciclo del nivel primario</t>
  </si>
  <si>
    <t>La participación en olimpíadas mejora la actitud de los estudiantes frente a las matemáticas</t>
  </si>
  <si>
    <t>República Dominicana es el país que más ha avanzado en las olimpiadas iberoamericanas de matemáticas</t>
  </si>
  <si>
    <t>La República Dominicana, representada por estudiantes del sistema público y privado, ha sido el país que más avance ha tenido en los últimos tres años durante la celebración de las Olimpíadas Iberoamericanas de Matemática, por lo que recibió la Copa Puerto Rico que se le otorga a la nación con mayores logros en la materia.
En esta ocasión, en que se celebró la XXXIV versión de las olimpíadas, realizadas en Guanajuato (México), la delegación dominicana obtuvo tres menciones de honor y la copa Puerto Rico.
Los participantes se entrenan durante meses para alcanzar el nivel que se requiere al participar en este tipo de certamen. El proceso inicia con las olimpíadas distritales, luego regionales, siguen en las nacionales y de ahí se eligen los de mejores resultados para que representen la nación.</t>
  </si>
  <si>
    <t>En la práctica, las Olimpíadas son algo más que un concurso. Por una parte sirven para promocionar las Matemáticas y dotarlas de un contenido lúdico que lamentablemente han perdido casi por completo por muy diversas razones, por ejemplo, la confusión entre ejercicios y problemas, con la consiguiente desaparición de éstos.</t>
  </si>
  <si>
    <t>https://ministeriodeeducacion.gob.do/comunicaciones/noticias/republica-dominicana-es-el-pais-que-mas-ha-avanzado-en-las-olimpiadas-iberoamericanas-de-matematicas</t>
  </si>
  <si>
    <t>Fomentar el pensamiento crítico, la resolución de problemas y el trabajo en equipo,  motivar a los estudiantes a profundizar en el estudio de las matemáticas, desarrollar habilidades que les serán útiles en su educación y en su vida profesional, a mejorar la confianza en sí mismos y a desarrollar una actitud positiva hacia las matemáticas.</t>
  </si>
  <si>
    <t xml:space="preserve">Limitado manejo de estrategias didácticas efectivas para la enseñanza </t>
  </si>
  <si>
    <t>Formación continua al docente</t>
  </si>
  <si>
    <t>La formación continua amplía el manejo de estrategias didácticas efectivas en el docente</t>
  </si>
  <si>
    <t>Análisis de los programas de
formación docente ejecutados
en el período 2012-2016</t>
  </si>
  <si>
    <t>Susana Doñé Corporán, Basilio Florentino Morillo, Nerys García Cuevas</t>
  </si>
  <si>
    <t>Informe institucional</t>
  </si>
  <si>
    <t>En la República Dominica en el 2015 fueron favorecidos 36,387 docentes de Educación Básica en los diferentes programas de educación continua que se estaban realizando en las universidades e instituciones que con respecto al año 2010 se incrementó un 500%. En ese mismo orden, según estadísticas del Banco Mundial, el 85% del profesorado de primaria está capacitado para impartir docencia en sus respectivos niveles. Para el 2012, el porcentaje de docentes titulados en Educación Primaria de los Estados pequeños del Caribe alcanzó un promedio de 77.16%, es decir, República Dominicana se encontraba por encima de la media en 7.89 puntos porcentuales.
Sin embargo, a pesar de los esfuerzos realizados por el sistema educativo en la formación docente, hay una creciente preocupación porque muchos docentes no cuentan con las competencias necesarias para ofrecer una educación de calidad, hay una falta de articulación entre los programas de formación continua y el currículo educativo que genera poca efectividad del desempeño del profesorado en la calidad del aprendizaje, predominio de estrategias tradicionales; debilidades que se evidencian en los resultados del TERCE, en el cual se establece que la República Dominicana, en las áreas de lectura, matemáticas y ciencias naturales, está en un nivel significativamente bajo en relación a la media regional.
Para dar respuesta a las problemáticas presentadas es necesario que los programas ejecutados en las instituciones que están formando los docentes  tengan un altos niveles de correspondencia con el currículo del Nivel Primario.</t>
  </si>
  <si>
    <t>La falta de formación continua puede conducir a un limitado manejo de estrategias didácticas efectivas debido a la falta de actualización, conocimiento, recursos, apoyo institucional, motivación o incentivos.</t>
  </si>
  <si>
    <t>https://drive.google.com/file/d/11Wqcl-eEO5FiVb7Cqkd2NFMDXDCcM2Eg/view</t>
  </si>
  <si>
    <t>Capacitación</t>
  </si>
  <si>
    <t>Docente, coordinadores y técnicos</t>
  </si>
  <si>
    <t>Mejorar las habilidades pedagógicas de los docentes.</t>
  </si>
  <si>
    <t>Programa de formación de líderes educativos</t>
  </si>
  <si>
    <t>La implementación de un programa de formación de líderes educativos mejora el liderazgo pedagódico del personal docente</t>
  </si>
  <si>
    <t>Isfodosu incremente en 1,208 el número de directores de centros educativos en formación</t>
  </si>
  <si>
    <t>Isfodosu</t>
  </si>
  <si>
    <t>El programa de formación de líderes educativos se implementa bajo la necesidad de que los directores pasaran de ser gestores de los temas administrativos, a liderar los procesos de enseñanza-aprendizaje de los alumnos de sus centros.</t>
  </si>
  <si>
    <t>Desarrollar el liderazgo real que deben ejercer los directores en sus centros educativos para lograr los aprendizajes que requieren los estudiantes. En ese tenor, el contenido refuerza la enseñanza basada en datos, observación -retroalimentación, desarrollo profesional y planificación, y la gestión socio-emocional, con el desarrollo y comunicación interpersonal, entre otros aspectos.</t>
  </si>
  <si>
    <t>https://boletindigital.isfodosu.edu.do/isfodosu-incrementa-en-1208-el-numero-de-directores-de-centros-educativos-en-formacion/</t>
  </si>
  <si>
    <t>Formación continua</t>
  </si>
  <si>
    <t>Desarrollar liderazgo en los directores de centros educativos</t>
  </si>
  <si>
    <t>Justificación de la selección de las intervenciones que serán abordadas en el diseño del programa</t>
  </si>
  <si>
    <t>Explique y justifique la selección las intervenciones que se incluirán en la propuesta programática y por qué estas son las más eficaces.</t>
  </si>
  <si>
    <r>
      <rPr>
        <b/>
        <u val="double"/>
        <sz val="11"/>
        <color rgb="FF000000"/>
        <rFont val="Aptos Narrow"/>
        <family val="2"/>
      </rPr>
      <t xml:space="preserve"> Dotación de bibliotecas</t>
    </r>
    <r>
      <rPr>
        <sz val="11"/>
        <color rgb="FF000000"/>
        <rFont val="Aptos Narrow"/>
        <family val="2"/>
      </rPr>
      <t xml:space="preserve"> se considera una intervención eficaz para abordar la falta de lectura o el nivel insuficiente de esta porque proporciona acceso a recursos, fomenta una cultura lectora, ofrece una variedad de materiales, apoya el currículo escolar y proporciona un espacio para el aprendizaje y la participación comunitaria. Estas características hacen que las bibliotecas sean una herramienta poderosa para promover y mejorar la lectura en el entorno educativo. 
</t>
    </r>
    <r>
      <rPr>
        <b/>
        <u/>
        <sz val="11"/>
        <color rgb="FF000000"/>
        <rFont val="Aptos Narrow"/>
        <family val="2"/>
      </rPr>
      <t>Olimpiadas de Lecturas</t>
    </r>
    <r>
      <rPr>
        <sz val="11"/>
        <color rgb="FF000000"/>
        <rFont val="Aptos Narrow"/>
        <family val="2"/>
      </rPr>
      <t xml:space="preserve"> Al organizar competencias de lectura en formato de equipos puede ser una forma efectiva de fomentar el interés por la lectura y promover un ambiente de colaboración entre los participantes.
</t>
    </r>
    <r>
      <rPr>
        <b/>
        <u/>
        <sz val="11"/>
        <color rgb="FF000000"/>
        <rFont val="Aptos Narrow"/>
        <family val="2"/>
      </rPr>
      <t>Salas de tareas y espacios con ayudnates para la deficiencia en la decodificación</t>
    </r>
    <r>
      <rPr>
        <sz val="11"/>
        <color rgb="FF000000"/>
        <rFont val="Aptos Narrow"/>
        <family val="2"/>
      </rPr>
      <t xml:space="preserve"> Cuando se proporcionan instrucción sistemática, apoyo personalizado y oportunidades de práctica, estas intervenciones pueden ayudar a los estudiantes a desarrollar las habilidades de decodificación necesarias para convertirse en lectores competentes y seguros. 
</t>
    </r>
    <r>
      <rPr>
        <b/>
        <u/>
        <sz val="11"/>
        <color rgb="FF000000"/>
        <rFont val="Aptos Narrow"/>
        <family val="2"/>
      </rPr>
      <t>La enseñanza aplicada desde el Aprendizaje Basado en Problemas</t>
    </r>
    <r>
      <rPr>
        <sz val="11"/>
        <color rgb="FF000000"/>
        <rFont val="Aptos Narrow"/>
        <family val="2"/>
      </rPr>
      <t xml:space="preserve"> es muy vital debido a su capacidad para contextualizar el aprendizaje, desarrollar habilidades de pensamiento crítico y resolución de problemas, promover el trabajo colaborativo, personalizar el aprendizaje y facilitar la transferencia de conocimientos
</t>
    </r>
    <r>
      <rPr>
        <b/>
        <u/>
        <sz val="11"/>
        <color rgb="FF000000"/>
        <rFont val="Aptos Narrow"/>
        <family val="2"/>
      </rPr>
      <t>La enseñanza del juego</t>
    </r>
    <r>
      <rPr>
        <sz val="11"/>
        <color rgb="FF000000"/>
        <rFont val="Aptos Narrow"/>
        <family val="2"/>
      </rPr>
      <t xml:space="preserve"> nos ayuda aumentar la motivación de los estudiantes, proporcionando aplicaciones prácticas de conceptos matemáticos, desarrollar habilidades cognitivas clave, fomentar la colaboración y el trabajo en equipo, y permitir la personalización del aprendizaje. 
</t>
    </r>
    <r>
      <rPr>
        <b/>
        <u/>
        <sz val="11"/>
        <color rgb="FF000000"/>
        <rFont val="Aptos Narrow"/>
        <family val="2"/>
      </rPr>
      <t xml:space="preserve">Olimpiadas de Matemáticas </t>
    </r>
    <r>
      <rPr>
        <sz val="11"/>
        <color rgb="FF000000"/>
        <rFont val="Aptos Narrow"/>
        <family val="2"/>
      </rPr>
      <t xml:space="preserve">Estas intervenciones se consideran eficaces porque no solo se centran en mejorar las habilidades matemáticas de los estudiantes, sino que también abordan directamente su actitud y percepción hacia la materia. Al proporcionar oportunidades para trabajar en equipo, resolver problemas creativos, interactuar con profesionales y participar en actividades extracurriculares relacionadas con las matemáticas, se puede fomentar una actitud positiva y un mayor interés en la materia.
</t>
    </r>
    <r>
      <rPr>
        <b/>
        <u/>
        <sz val="11"/>
        <color rgb="FF000000"/>
        <rFont val="Aptos Narrow"/>
        <family val="2"/>
      </rPr>
      <t>La formación docente</t>
    </r>
    <r>
      <rPr>
        <sz val="11"/>
        <color rgb="FF000000"/>
        <rFont val="Aptos Narrow"/>
        <family val="2"/>
      </rPr>
      <t xml:space="preserve"> nos proporciona actualización de conocimientos, desarrollo profesional, implementación práctica, adaptación a las necesidades del estudiante y mejora del rendimiento estudiantil. Estas características hacen que la formación continua sea una inversión valiosa en el desarrollo profesional de los docentes y en la mejora de la calidad educativa en general.
</t>
    </r>
  </si>
  <si>
    <t>Análisis de complementariedad y coincidencias entre programas presupuestarios y/o acciones de desarrollo social</t>
  </si>
  <si>
    <t>Realice un análisis de la oferta pública vigente de bienes y servicios que son sustitutos y complementarios de aquellos seleccionados para incluir en el programa.
Debe utilizar 1 línea para cada uno de las intervenciones identificadas.
Incluya tantas líneas como sea necesario.</t>
  </si>
  <si>
    <t>Determine la relación entre el programa/producto identificado y la propuesta programática e indique cómo se verá afectada dicha propuesta.</t>
  </si>
  <si>
    <t>Nombre del programa / producto relacionado con la propuesta programática identificado</t>
  </si>
  <si>
    <t>Unidad Ejecutora</t>
  </si>
  <si>
    <t>Tipo de apoyo</t>
  </si>
  <si>
    <t>Cobertura geográfica</t>
  </si>
  <si>
    <t>Fuentes de información</t>
  </si>
  <si>
    <t>¿Coincide con el programa evaluado?</t>
  </si>
  <si>
    <t>¿Se complementa con el programa evaluado?</t>
  </si>
  <si>
    <t>Decisión y justificación</t>
  </si>
  <si>
    <t>Fortalecimiento de las capacidades de los docentes a través del programa de formación continua situada y centrada en el aprendizaje.</t>
  </si>
  <si>
    <t>Inafocam</t>
  </si>
  <si>
    <t>Docentes y coordinadores</t>
  </si>
  <si>
    <t>Actualmente esta actividad programática pertenece al programa 18 del Inafocam, con este diseño va a pasar a la estructura programática de esta propuesta de PoR.</t>
  </si>
  <si>
    <t xml:space="preserve">Niños y niñas del primer ciclo del nivel primario reciben servicio educativo. </t>
  </si>
  <si>
    <t>Estudiantes primer ciclo del nivel primario</t>
  </si>
  <si>
    <t>Formación</t>
  </si>
  <si>
    <t>El servicio de educación en el primer ciclo del nivel primario tiene la responsabilidad del proceso de enseñanza y aprendizaje de los niños en edades de 6 a 8 años en todas las áreas del saber acorde con el currículo de primaria en los grados 1ro., 2do. y 3ro.
Con la implementación del programa “Alfabetización inicial oportuna” se centrará esfuerzos en dos áreas de las cuatro fundamentales (matemáticas y lengua española) requiriendo la extracción del producto vigente de la estructura programática 13.02. y mantener el resto de las intervenciones que actualmente se desarrollan a través dicha estructura.</t>
  </si>
  <si>
    <t>Olimpíadas de lectura</t>
  </si>
  <si>
    <t>Estudiantes segundo ciclo del nivel primario y nivel secundario</t>
  </si>
  <si>
    <t>Competencias</t>
  </si>
  <si>
    <t>La intervención “Olimpíadas de lectura” se lleva a cabo en el segundo ciclo nivel primaria y en el nivel secundario.
Se propone integrar en el primer ciclo de primaria, a través del PoR, como una manera de desarrollar la cultura de lectura a temprana edad y que este espacio sirva de estímulo para desarrollar el apego a leer.</t>
  </si>
  <si>
    <t>Olimpíadas de Matemática</t>
  </si>
  <si>
    <t>La intervención “Olimpíadas de matemáticas” se lleva a cabo en el segundo ciclo nivel primaria y en el nivel secundario.
Se propone integrar en el primer ciclo de primaria, a través del PoR, para reducir la actitud apática que pudiera traer el niño de su entorno familiar y que desarrollo su amor por los números.</t>
  </si>
  <si>
    <t>Resultados esperados</t>
  </si>
  <si>
    <t>Seleccione la condición de interés, el concepto/factor proveniente del modelo conceptual/causal, o el factor causal específico proveniente del modelo explicativo que se asocia al resultado formulado.</t>
  </si>
  <si>
    <t>Redacte el resultado esperado de forma clara, específica, sin ambigüedad e incluyendo todos los elementos de la formulación de resultados.
Debe utilizar 1 línea para cada uno de los resultados esperados.
Incluya tantas líneas como sea necesario.</t>
  </si>
  <si>
    <t>Especifique el nivel del resultado esperado (inmediato, intermedio y final), según la cadena de causalidad esperada.</t>
  </si>
  <si>
    <t>Especifique el indicador que medirá el resultado esperado.
El nombre del indicador deberá coincidir con la ficha técnica de indicador correspondiente.</t>
  </si>
  <si>
    <t>Formulación del resultado</t>
  </si>
  <si>
    <t>Defina los supuestos acerca de las condiciones necesarias para el logro de estos resultados.</t>
  </si>
  <si>
    <t>Indique la dirección del cambio esperado según el factor que estaría cambiando y la formulación del resultado.</t>
  </si>
  <si>
    <t>Exponga de forma concisa la situación específica relacionada con la condición de interés, concepto/factor causal o factor específico que estaría cambiando.</t>
  </si>
  <si>
    <t>Indique la población objetivo en que se verá reflejado el cambio.</t>
  </si>
  <si>
    <t>Especifique el valor del indicador que se tomará como base de comparación para medir el cambio.</t>
  </si>
  <si>
    <t>Indique el año al que corresponde la magnitud de línea base.</t>
  </si>
  <si>
    <t>Especifique el valor del indicador que se espera alcanzar en el año de resultado esperado.</t>
  </si>
  <si>
    <t>Indique el año en que se espera alcanzar la magnitud de resultado esperado.
Debe coincidir con el último año del periodo plurianual.</t>
  </si>
  <si>
    <t>Factor causal específico asociado</t>
  </si>
  <si>
    <t>Resultado esperado</t>
  </si>
  <si>
    <t>Nivel de resultado</t>
  </si>
  <si>
    <t>Dirección del cambio</t>
  </si>
  <si>
    <t>Situación que cambia</t>
  </si>
  <si>
    <t>Magnitud de línea base</t>
  </si>
  <si>
    <t>Año de línea base</t>
  </si>
  <si>
    <t>Magnitud de resultado esperado</t>
  </si>
  <si>
    <t>Año de resultado esperado</t>
  </si>
  <si>
    <t>Supuestos</t>
  </si>
  <si>
    <t xml:space="preserve">Poca comprensión lectora, escritura </t>
  </si>
  <si>
    <t>Aumentar el nivel de aprendizaje en lectura y escritura en los estudiantes del primer ciclo del nivel primario</t>
  </si>
  <si>
    <t>Intermedio</t>
  </si>
  <si>
    <t>Porcentaje de estudiantes que alcanza nivel satisfactorio en la evaluación diagnóstica nacional de Lengua Española de tercer grado</t>
  </si>
  <si>
    <t>Nivel de aprendizaje en comprensión y producción oral y  escrita</t>
  </si>
  <si>
    <t>Estudiantes de primer ciclo del nivel primario</t>
  </si>
  <si>
    <t>Los centros educativos cuentas con acceso suficiente a recursos educativos, como libros, materiales didácticos y tecnología educativa, para asegurar un aprendizaje efectivo.
Acceso a internet y tecnologías que disminuyan la brecha digital, y mejoren las habilidades digitales para reducir la brecha educativa.</t>
  </si>
  <si>
    <t>La única medición que se realizará dentro del periodo plurianual será en 2026.</t>
  </si>
  <si>
    <t xml:space="preserve">Poca comprensión en matemática </t>
  </si>
  <si>
    <t>Aumentar el nivel de aprendizaje en matemáticas en los estudiantes del primer ciclo del nivel primario</t>
  </si>
  <si>
    <t>Porcentaje de estudiantes que alcanza nivel satisfactorio en la evaluación diagnóstica nacional de Matemática de tercer grado</t>
  </si>
  <si>
    <t>Nivel de aprendizaje en Matemática</t>
  </si>
  <si>
    <r>
      <rPr>
        <b/>
        <sz val="11"/>
        <color rgb="FF000000"/>
        <rFont val="Aptos Narrow"/>
        <family val="2"/>
        <scheme val="minor"/>
      </rPr>
      <t>Ambiente de aprendizaje apropiado</t>
    </r>
    <r>
      <rPr>
        <sz val="11"/>
        <color rgb="FF000000"/>
        <rFont val="Aptos Narrow"/>
        <family val="2"/>
        <scheme val="minor"/>
      </rPr>
      <t xml:space="preserve">: Los estudiantes necesitan un entorno propicio para el aprendizaje de las matemáticas. Esto incluye aulas bien equipadas, recursos educativos adecuados, y un ambiente que fomente la curiosidad y la exploración.
</t>
    </r>
    <r>
      <rPr>
        <b/>
        <sz val="11"/>
        <color rgb="FF000000"/>
        <rFont val="Aptos Narrow"/>
        <family val="2"/>
        <scheme val="minor"/>
      </rPr>
      <t>Currículo relevante y adaptado</t>
    </r>
    <r>
      <rPr>
        <sz val="11"/>
        <color rgb="FF000000"/>
        <rFont val="Aptos Narrow"/>
        <family val="2"/>
        <scheme val="minor"/>
      </rPr>
      <t xml:space="preserve">: El currículo de matemáticas debe estar diseñado de manera que sea relevante y adaptado a las capacidades cognitivas y niveles de desarrollo de los estudiantes del primer ciclo del nivel primario. Debe abordar conceptos matemáticos básicos de manera gradual y comprensible.
</t>
    </r>
    <r>
      <rPr>
        <b/>
        <sz val="11"/>
        <color rgb="FF000000"/>
        <rFont val="Aptos Narrow"/>
        <family val="2"/>
        <scheme val="minor"/>
      </rPr>
      <t>Metodología de enseñanza efectiva:</t>
    </r>
    <r>
      <rPr>
        <sz val="11"/>
        <color rgb="FF000000"/>
        <rFont val="Aptos Narrow"/>
        <family val="2"/>
        <scheme val="minor"/>
      </rPr>
      <t xml:space="preserve"> Los docentes deben emplear metodologías de enseñanza efectivas que fomenten la participación activa de los estudiantes, el pensamiento crítico y la resolución de problemas. Esto puede incluir el uso de juegos, actividades prácticas, y la integración de tecnología educativa cuando sea posible.
</t>
    </r>
    <r>
      <rPr>
        <b/>
        <sz val="11"/>
        <color rgb="FF000000"/>
        <rFont val="Aptos Narrow"/>
        <family val="2"/>
        <scheme val="minor"/>
      </rPr>
      <t>Apoyo y recursos para docentes:</t>
    </r>
    <r>
      <rPr>
        <sz val="11"/>
        <color rgb="FF000000"/>
        <rFont val="Aptos Narrow"/>
        <family val="2"/>
        <scheme val="minor"/>
      </rPr>
      <t xml:space="preserve"> Los docentes necesitan apoyo continuo y acceso a recursos de capacitación para mejorar sus habilidades en la enseñanza de las matemáticas. Esto puede incluir talleres de desarrollo profesional, materiales didácticos actualizados y oportunidades de colaboración con otros educadores.
</t>
    </r>
    <r>
      <rPr>
        <b/>
        <sz val="11"/>
        <color rgb="FF000000"/>
        <rFont val="Aptos Narrow"/>
        <family val="2"/>
        <scheme val="minor"/>
      </rPr>
      <t xml:space="preserve">Participación de los padres: </t>
    </r>
    <r>
      <rPr>
        <sz val="11"/>
        <color rgb="FF000000"/>
        <rFont val="Aptos Narrow"/>
        <family val="2"/>
        <scheme val="minor"/>
      </rPr>
      <t xml:space="preserve">La participación activa de los padres en el proceso educativo puede ser crucial para el éxito en el aprendizaje de las matemáticas. Los padres pueden apoyar el aprendizaje en el hogar, proporcionar un ambiente de estudio adecuado, y comunicarse regularmente con los docentes para dar seguimiento al progreso académico de sus hijos.
</t>
    </r>
    <r>
      <rPr>
        <b/>
        <sz val="11"/>
        <color rgb="FF000000"/>
        <rFont val="Aptos Narrow"/>
        <family val="2"/>
        <scheme val="minor"/>
      </rPr>
      <t>Apoyo individualizado</t>
    </r>
    <r>
      <rPr>
        <sz val="11"/>
        <color rgb="FF000000"/>
        <rFont val="Aptos Narrow"/>
        <family val="2"/>
        <scheme val="minor"/>
      </rPr>
      <t xml:space="preserve">: Reconociendo que los estudiantes tienen diferentes estilos de aprendizaje y ritmos de desarrollo, es importante proporcionar apoyo individualizado cuando sea necesario. Esto puede implicar la tutoría adicional, la adaptación de los materiales educativos según las necesidades individuales, y la identificación temprana y la intervención en caso de dificultades de aprendizaje.
</t>
    </r>
    <r>
      <rPr>
        <b/>
        <sz val="11"/>
        <color rgb="FF000000"/>
        <rFont val="Aptos Narrow"/>
        <family val="2"/>
        <scheme val="minor"/>
      </rPr>
      <t>Motivación y autoestima</t>
    </r>
    <r>
      <rPr>
        <sz val="11"/>
        <color rgb="FF000000"/>
        <rFont val="Aptos Narrow"/>
        <family val="2"/>
        <scheme val="minor"/>
      </rPr>
      <t>: Fomentar la motivación intrínseca y la autoestima en los estudiantes es fundamental para el éxito en el aprendizaje de las matemáticas. Los docentes y otros miembros del personal educativo deben trabajar para crear un ambiente que promueva la confianza en sí mismos y la perseverancia frente a los desafíos matemáticos.
Acceso a internet y tecnologías que disminuyan la brecha digital, y mejoren las habilidades digitales para reducir la brecha educativa.</t>
    </r>
  </si>
  <si>
    <t>Mejorar las competencias relacionadas a estrategias didácticas en los docentes del nivel primario</t>
  </si>
  <si>
    <t xml:space="preserve">Porcentaje de docentes formados en estrategias didácticas en alfabetización inicial </t>
  </si>
  <si>
    <t>Competencias relacionadas a estrategias didácticas</t>
  </si>
  <si>
    <t>Docentes del nivel primario</t>
  </si>
  <si>
    <t>Capacitación docente adecuada y suficiente, para asegurar las habilidades pedagógicas y los conocimientos actualizados necesarios para enseñar de manera efectiva.
Infraestructura educativa adecuada, que asegure que los centros cuenten con instalaciones adecuadas, materiales educativos básicos y apoyo administrativo y recursos financieros.</t>
  </si>
  <si>
    <t>Este es uno de los resultados que busca el programa, más no tiene un indicador para medición, la fecha estimada para proceder a medir sería en el 2027. El área responsable de medir este indicador será Viceministerio de Acreditación y Certificación de la Carrera Docente del Ministerio de Educación, por lo tanto este resultado no tiene una ficha de indicador establecido, ni metas plurianual.</t>
  </si>
  <si>
    <t>Aumentar el nivel de aprendizaje en lectura y escritura en los estudiantes de segundo grado del nivel primario</t>
  </si>
  <si>
    <t>Inmediato</t>
  </si>
  <si>
    <t>Porcentaje de estudiantes que alcanza nivel satisfactorio en la evaluación de línea base de Lengua Española de segundo grado</t>
  </si>
  <si>
    <t>Estudiantes de segundo grado del nivel primario</t>
  </si>
  <si>
    <t xml:space="preserve">Los estudiantes tienen acceso a materiales didácticos apropiados para su nivel de desarrollo y aprendizaje.
Los entornos educativos están diseñados para fomentar la curiosidad, la exploración y el aprendizaje activo.
Los maestros están capacitados y reciben apoyo continuo para implementar métodos efectivos de enseñanza en lectura, escritura y matemáticas.
Los padres y las familias participan activamente en el proceso educativo, apoyando el aprendizaje de sus hijos en casa y colaborando con la escuela.
Se realizan evaluaciones formativas regulares para monitorear el progreso de los estudiantes en lectura, escritura y matemáticas.
Las instituciones educativas cuentan con el apoyo de la comunidad y tienen acceso a recursos adicionales, como bibliotecas, centros de recursos educativos y programas extracurriculares.
</t>
  </si>
  <si>
    <t>Aumentar el nivel de aprendizaje en resolución de problemas matemáticos en los estudiantes de segundo grado del nivel primario</t>
  </si>
  <si>
    <t>Porcentaje de estudiantes que alcanza nivel satisfactorio en la evaluación de línea base de Matemática de segundo grado</t>
  </si>
  <si>
    <t xml:space="preserve">Aumentar </t>
  </si>
  <si>
    <t>Nivel de aprendizaje en resolución de problemas matemáticos</t>
  </si>
  <si>
    <t>Ficha técnica de indicadores</t>
  </si>
  <si>
    <t>Duplique y complete esta hoja para cada uno de los indicadores de resultados definidos en la hoja "08. Res".</t>
  </si>
  <si>
    <t>Programa Presupuestario orientado a Resultados</t>
  </si>
  <si>
    <t>[Bajo nivel de alfabetización oportuna (lectura, escritura y matemática)]</t>
  </si>
  <si>
    <t>Insertar el código y nombre del programa en el formato XX - Nombre del programa.</t>
  </si>
  <si>
    <t>I. Identificación general</t>
  </si>
  <si>
    <t>a) Descripción del contexto del indicador</t>
  </si>
  <si>
    <t>El indicador forma parte del Sistema de Planificación, Monitoreo y Evaluación Kristhal del MINERD, mediante el cual se monitorea el nivel de logro de las metas físicas y financieras.</t>
  </si>
  <si>
    <t>Identifica cuál es el contexto en que se ubica el indicador, si es parte de un sistema de monitoreo, de un observatorio, de un instrumento de gestión pública, etc.</t>
  </si>
  <si>
    <t>b) Objetivo del indicador</t>
  </si>
  <si>
    <t>El indicador se utiliza para monitorear el proceso de adquisición de habilidades y competencias curriculares pautadas para su grado escolar en los estudiantes, en el marco del proceso de alfabetización inicial.</t>
  </si>
  <si>
    <t>Precisa para qué es utilizado el indicador, cuál es la población objetivo a entregarle la información y sus posibles usos.</t>
  </si>
  <si>
    <t>c) Responsable del programa / proyecto / intervención / entidad</t>
  </si>
  <si>
    <t>Ministerio de Educación de República Dominicana (MINERD)</t>
  </si>
  <si>
    <t>Institución pública a cargo del desarrollo de las acciones que se medirán con el indicador.</t>
  </si>
  <si>
    <t>d) Unidad responsable del indicador</t>
  </si>
  <si>
    <t>Dirección de Evaluación de la Calidad</t>
  </si>
  <si>
    <t>Unidad específica dentro de la institución, a cargo de la medición y actualización de los datos del indicador.</t>
  </si>
  <si>
    <t>II. Identificación del indicador</t>
  </si>
  <si>
    <t>a) Nombre del indicador</t>
  </si>
  <si>
    <t>Definición precisa y única con la que se distingue al indicador.</t>
  </si>
  <si>
    <t>b) Descripción</t>
  </si>
  <si>
    <t>El nivel satisfactorio (nivel III) de la evaluación diagnóstica se refiere al logro de las competencias específicas establecidas en el currículo vigente para ese ciclo. Alcanzar dicho nivel indica que el estudiante está adquiriendo las habilidades y conocimientos necesarios para comprender y producir textos de manera efectiva, tanto en forma oral como escrita. Esto significa que puede leer con fluidez, comprender diferentes tipos de textos, expresar sus ideas de manera clara y organizada, y utilizar el lenguaje de manera adecuada en diferentes contextos.</t>
  </si>
  <si>
    <t>Detalle que debe precisar qué se pretende medir del objetivo al que está asociado; debe ayudar a entender la utilidad, finalidad o uso del indicador.</t>
  </si>
  <si>
    <t>c) Fórmula de cálculo</t>
  </si>
  <si>
    <t>(Número de estudiantes evaluados en la prueba diagnóstica de Lengua Española de tercer grado que alcanzaron el nivel satisfactorio en el periodo t / Número de estudiantes evaluados en la prueba diagnóstica de Lengua Española de tercer grado en el periodo t) * 100</t>
  </si>
  <si>
    <t>Expresión matemática que identifica las variables que componen el indicador.</t>
  </si>
  <si>
    <t>d) Interpretación</t>
  </si>
  <si>
    <t>Proporción de estudiantes evaluados en la prueba diagnóstica de Lengua Española de tercer grado que alcanzaron el nivel de desempeño satisfactorio con relación al total de estudiantes evaluados en un periodo.</t>
  </si>
  <si>
    <t xml:space="preserve">Explica cómo se debe realizar la lectura básica del indicador, es decir, cómo se deben entender sus resultados. </t>
  </si>
  <si>
    <t>e) Ámbito de control</t>
  </si>
  <si>
    <t>Resultado intermedio</t>
  </si>
  <si>
    <t>Señalar el ámbito de control: insumo, proceso, producto, resultado intermedio o resultado final.</t>
  </si>
  <si>
    <t>f) Dimensión del desempeño</t>
  </si>
  <si>
    <t>Eficacia</t>
  </si>
  <si>
    <t>Indica la dimensión que mide el indicador: eficiencia, eficacia, economía o calidad.</t>
  </si>
  <si>
    <t>g) Unidad de medida</t>
  </si>
  <si>
    <t>Porcentaje</t>
  </si>
  <si>
    <t>Magnitud de referencia que permite cuantificar y comparar elementos del mismo tipo.</t>
  </si>
  <si>
    <t>h) Desagregación</t>
  </si>
  <si>
    <t>Sexo, geográfico (zona de residencia, provincia, regional, distrito y centro).</t>
  </si>
  <si>
    <t>Subdivisión espacial y/o desagregación demográfica.</t>
  </si>
  <si>
    <t>i) Periodicidad de medición</t>
  </si>
  <si>
    <t>Cada tres años</t>
  </si>
  <si>
    <t>Frecuencia de medición del indicador.</t>
  </si>
  <si>
    <t>j) Fecha estimada de medición</t>
  </si>
  <si>
    <t>Durante el año posterior a la aplicación de la prueba</t>
  </si>
  <si>
    <r>
      <t xml:space="preserve">Fecha aproximada en que se publica el resultado de la medición del indicador. Se coloca de forma genérica considerando la periodicidad de medición establecida (que se denominará </t>
    </r>
    <r>
      <rPr>
        <i/>
        <sz val="12"/>
        <color theme="1"/>
        <rFont val="Aptos Narrow"/>
        <family val="2"/>
        <scheme val="minor"/>
      </rPr>
      <t>t</t>
    </r>
    <r>
      <rPr>
        <sz val="12"/>
        <color theme="1"/>
        <rFont val="Aptos Narrow"/>
        <family val="2"/>
        <scheme val="minor"/>
      </rPr>
      <t xml:space="preserve">). Por ejemplo, </t>
    </r>
    <r>
      <rPr>
        <i/>
        <sz val="12"/>
        <color theme="1"/>
        <rFont val="Aptos Narrow"/>
        <family val="2"/>
        <scheme val="minor"/>
      </rPr>
      <t xml:space="preserve">t+1 </t>
    </r>
    <r>
      <rPr>
        <sz val="12"/>
        <color theme="1"/>
        <rFont val="Aptos Narrow"/>
        <family val="2"/>
        <scheme val="minor"/>
      </rPr>
      <t>se refiere al siguiente periodo, que podría ser el trimestre o año siguiente.</t>
    </r>
  </si>
  <si>
    <t>III. Línea de base y metas</t>
  </si>
  <si>
    <t>a) Determinación de línea de base</t>
  </si>
  <si>
    <t>Valor</t>
  </si>
  <si>
    <t>Fecha</t>
  </si>
  <si>
    <t>Medio de verificación</t>
  </si>
  <si>
    <t>Precisa el valor de la línea base, su año y su método de estimación o cálculo.</t>
  </si>
  <si>
    <t>Informe de Resultados de Evaluación Diagnóstica Nacional de tercer grado. Disponible en: https://www.ministeriodeeducacion.gob.do/sobre-nosotros/areas-institucionales/direccion-de-evaluacion-de-la-calidad/informe-de-evaluacion-diagnostica-3er-grado</t>
  </si>
  <si>
    <t>b) Sentido de la medición</t>
  </si>
  <si>
    <t>Ascendente</t>
  </si>
  <si>
    <t>Dirección que debe seguir el comportamiento del indicador. Ascendente, se prefiere un valor mayor, y descendente, se prefiere un valor menor.</t>
  </si>
  <si>
    <t>c) Determinación de metas</t>
  </si>
  <si>
    <t>Precisa el valor de la meta y su periodo o plazo de cumplimiento.</t>
  </si>
  <si>
    <t>IV. Características de las variables</t>
  </si>
  <si>
    <t>a) Nombre de la variable</t>
  </si>
  <si>
    <t>Variable 1</t>
  </si>
  <si>
    <t>Variable 2</t>
  </si>
  <si>
    <t>Denominación única.</t>
  </si>
  <si>
    <t>Número de estudiantes evaluados en la prueba diagnóstica de Lengua Española de tercer grado que alcanzaron el nivel satisfactorio en el periodo t</t>
  </si>
  <si>
    <t>Número de estudiantes evaluados en la prueba diagnóstica de Lengua Española de tercer grado en el periodo t</t>
  </si>
  <si>
    <t>b) Descripción de la variable</t>
  </si>
  <si>
    <t>Expresa a la variable en términos de su significado conceptual y práctico.</t>
  </si>
  <si>
    <t>Es la cantidad de estudiantes que alcanzaron un nivel satisfactorio en la evaluación de Lengua Española durante el periodo.
Un nivel satisfactorio típicamente se define como el logro de las competencias y habilidades esperadas para el grado o nivel educativo correspondiente.</t>
  </si>
  <si>
    <t>Es la cantidad de estudiantes que fueron evaluados en la asignatura de Lengua Española durante el periodo.</t>
  </si>
  <si>
    <t>c) Medio de verificación</t>
  </si>
  <si>
    <t>Fuentes de información donde es posible extraer los datos para cuantificar la variable según el periodo de medición.</t>
  </si>
  <si>
    <t>Informe de Resultados de Evaluación Diagnóstica Nacional de tercer grado, MINERD.</t>
  </si>
  <si>
    <t>d) Unidad responsable</t>
  </si>
  <si>
    <t>Unidad específica dentro de la institución, a cargo de la medición y actualización de los datos de la variable.</t>
  </si>
  <si>
    <t>e) Fecha estimada de medición</t>
  </si>
  <si>
    <t>Fecha aproximada en que se publica el resultado de la medición de la variable.</t>
  </si>
  <si>
    <t>V. Otros</t>
  </si>
  <si>
    <t>a) Comentarios</t>
  </si>
  <si>
    <t>Elementos adicionales que se quieran reflejar en la ficha y que permitan una mejor descripción del indicador.</t>
  </si>
  <si>
    <t>VI. Historial de cambios</t>
  </si>
  <si>
    <t>Todas las fichas técnicas deberán ser completadas y firmadas por la autoridad competente para los fines. La propuesta de diseño debe incluir un archivo PDF con las fichas completadas y firmadas escaneadas.</t>
  </si>
  <si>
    <t>Encargado/a de Unidad responsable del indicador</t>
  </si>
  <si>
    <t>El nivel satisfactorio (nivel III) de la evaluación diagnóstica se refiere al logro de las competencias específicas establecidas en el currículo vigente para ese ciclo. Los estudiantes de este nivel demuestran que comprenden los conceptos y procedimientos básicos de los números naturales y sus operaciones. Son capaces de resolver problemas que involucran operaciones de adición, sustracción, multiplicación o división de números naturales, comparar e interpretar datos presentados en tablas o gráficos de barra, identificar ángulos en polígonos y realizar cálculos de áreas de cuadrados o rectángulos, así como también patrones de formación de secuencias numéricas.</t>
  </si>
  <si>
    <t>(Número de estudiantes evaluados en la prueba diagnóstica de Matemática de tercer grado que alcanzaron el nivel satisfactorio en el periodo t / Número de estudiantes evaluados en la prueba diagnóstica de Matemática de tercer grado en el periodo t) * 100</t>
  </si>
  <si>
    <t>Proporción de estudiantes evaluados en la prueba diagnóstica de Matemática de tercer grado que alcanzaron el nivel de desempeño satisfactorio con relación al total de estudiantes evaluados en un periodo.</t>
  </si>
  <si>
    <t>Número de estudiantes evaluados en la prueba diagnóstica de Matemática de tercer grado que alcanzaron el nivel satisfactorio en el periodo t</t>
  </si>
  <si>
    <t>Número de estudiantes evaluados en la prueba diagnóstica de Matemática de tercer grado en el periodo t</t>
  </si>
  <si>
    <t>Es la cantidad de estudiantes que alcanzaron un nivel satisfactorio en la evaluación de Matemática durante el periodo.
Un nivel satisfactorio típicamente se define como el logro de las competencias y habilidades esperadas para el grado o nivel educativo correspondiente.</t>
  </si>
  <si>
    <t>Es la cantidad de estudiantes que fueron evaluados en la asignatura de Matemática durante el periodo.</t>
  </si>
  <si>
    <t xml:space="preserve">Informe de Resultados de Evaluación Diagnóstica Nacional de tercer grado, MINERD. </t>
  </si>
  <si>
    <t>Mide el progreso y el éxito académico en lectura y escritura durante el segundo grado de primaria. Su utilidad radica en proporcionar información valiosa para mejorar la calidad educativa, identificar áreas de intervención y asegurar que todos los estudiantes alcancen niveles adecuados de comprensión lectora, contribuyendo así al desarrollo académico integral de los estudiantes.</t>
  </si>
  <si>
    <t>(Número de estudiantes evaluados en la evaluación de línea base de Lengua Española de segundo grado que alcanzaron el nivel satisfactorio en el periodo t / Número de estudiantes evaluados en la evaluación de línea base de Lengua Española de segundo grado en el periodo t) * 100</t>
  </si>
  <si>
    <t>Proporción de estudiantes evaluados en la evaluación de línea base de Lengua Española de segundo grado que alcanzaron el nivel de desempeño satisfactorio con relación al total de estudiantes evaluados en un periodo.</t>
  </si>
  <si>
    <t>Resultado inmediato</t>
  </si>
  <si>
    <t>Edad, modalidad del centro (Con BASE y No Con BASE)</t>
  </si>
  <si>
    <t>Anual</t>
  </si>
  <si>
    <t>1 mes posterior a la aplicación de la prueba</t>
  </si>
  <si>
    <t>Resumen del estudio sobre el primer año (2022-2023) de su implementación en la República Dominicana (UNICEF)</t>
  </si>
  <si>
    <t>Número de estudiantes evaluados en la evaluación de línea base de Lengua Española de segundo grado que alcanzaron el nivel satisfactorio en el periodo t</t>
  </si>
  <si>
    <t>Número de estudiantes evaluados en la evaluación de línea base de Lengua Española de segundo grado en el periodo t</t>
  </si>
  <si>
    <t>Aplicación GOS-RD</t>
  </si>
  <si>
    <t>Dirección de Educación Primaria
Dirección de Evaluación de la Calidad</t>
  </si>
  <si>
    <t>Mide el progreso y el éxito académico en matemáticas durante el segundo grado de primaria. Su utilidad radica en proporcionar información valiosa para mejorar la calidad educativa, identificar áreas de intervención y asegurar que todos los estudiantes alcancen niveles adecuados de competencia matemática, contribuyendo así al desarrollo académico integral de los estudiantes.</t>
  </si>
  <si>
    <t>(Número de estudiantes evaluados en la evaluación de línea base de Matemática de segundo grado que alcanzaron el nivel satisfactorio en el periodo t / Número de estudiantes evaluados en la evaluación de línea base de Matemática de segundo grado en el periodo t) * 100</t>
  </si>
  <si>
    <t>Proporción de estudiantes evaluados en la evaluación de línea base de Matemática de segundo grado que alcanzaron el nivel de desempeño satisfactorio con relación al total de estudiantes evaluados en un periodo.</t>
  </si>
  <si>
    <t>Número de estudiantes evaluados en la evaluación de línea base de Matemática de segundo grado que alcanzaron el nivel satisfactorio en el periodo t</t>
  </si>
  <si>
    <t>Número de estudiantes evaluados en la evaluación de línea base de Matemática de segundo grado en el periodo t</t>
  </si>
  <si>
    <t>Estimación de metas plurianuales de resultados esperados</t>
  </si>
  <si>
    <t>Indique el resultado esperado para el que se estimarán las metas plurianuales.</t>
  </si>
  <si>
    <t>Esta información se completará automáticamente cuando haya seleccionado el resultado esperado correspondiente.</t>
  </si>
  <si>
    <t>Complete con las metas estimadas para cada año del periodo plurianual.</t>
  </si>
  <si>
    <t>Línea base</t>
  </si>
  <si>
    <t>Metas plurianuales</t>
  </si>
  <si>
    <t>Según la definición del indicador, la medición se realiza cada 3 años y para 2028 no corresponde realizar la prueba, por lo cual sería No aplica todos los años del periodo plurianual, excepto 2026.</t>
  </si>
  <si>
    <t>Mecanismos de elegibilidad y selección de beneficiarios del programa</t>
  </si>
  <si>
    <t>Perfil de la población potencial</t>
  </si>
  <si>
    <t>Criterios de elegibilidad</t>
  </si>
  <si>
    <t>Procedimiento para ser beneficiario del programa</t>
  </si>
  <si>
    <t>Mecanismos de selección de los beneficiarios del programa</t>
  </si>
  <si>
    <t>Población beneficiaria</t>
  </si>
  <si>
    <t>Describa claramente las características (perfil) de la población potencial.
Se entiende por población potencial a la población total que presenta la necesidad y/o problema que justifica la existencia del programa y que podría ser elegible para su atención.
Debe utilizar 1 línea para cada una de las características.
Incluya tantas líneas como sea necesario.</t>
  </si>
  <si>
    <t>Describa claramente los criterios de elegibilidad del programa para escoger la población objetivo.
Se entiende por población objetivo a la que se planea atender mediante el programa y cumple con los criterios de elegibilidad establecidos en su normatividad.
Debe utilizar 1 línea para cada una de los criterios.
Incluya tantas líneas como sea necesario.</t>
  </si>
  <si>
    <t>Describa brevemente el procedimiento que deben realizar las personas pertenecientes a la población objetivo para acceder al programa.
Deberá anexar el procedimiento detallado, formularios de aplicación, o cualquier otro documento disponible para que la población objetivo pueda realizar la aplicación al programa.</t>
  </si>
  <si>
    <t>Describa brevemente los mecanismos y criterios de selección que tienen las Unidades Ejecutoras responsables del programa para escoger los beneficiarios del programa.
Deberá anexar un documento detallado con el procedimiento de selección, o cualquier otro documento disponible relacionado con este.</t>
  </si>
  <si>
    <t>Indique la cantidad de personas estimadas que serán beneficiarias del programa en el periodo plurianual.
Se entiende por población beneficiaria a la que recibe los beneficios del programa en un ejercicio fiscal.</t>
  </si>
  <si>
    <t>Características</t>
  </si>
  <si>
    <t>Criterios</t>
  </si>
  <si>
    <t>El primer ciclo del Nivel Primario comprende los grados de primero a tercero, en este se realiza el proceso de alfabetización inicial en el desarrollo de la Unidad Pedagógica.</t>
  </si>
  <si>
    <t>Estudiantes de primer ciclo matriculados en el sector público y semioficial</t>
  </si>
  <si>
    <t>Los centros semioficiales se consideran centros públicos, ya que son financiados por el Estado. Su administración es dirigida por organizaciones de la Iglesia Católica o fundaciones sin fines de lucro.</t>
  </si>
  <si>
    <t>Para la escuela: solicitud al distrito.
Para el estudiante: no existe ningún procedimiento para ser beneficiario del programa.
Para el docente: llenar ficha de becario remitido por el Inafocam.</t>
  </si>
  <si>
    <t>El Instituto de Formación y Capacitación del Magisterio (Inafocam) en coordinación con la Dirección de Educación Primaria del Minerd, seleccionan las regionales y los distritos educativos con el mayor grado de bajo desempeño en lectura, escritura y matemática.</t>
  </si>
  <si>
    <t>Tamaño de la población beneficiaria</t>
  </si>
  <si>
    <t>Población objetivo estudiantes del primer ciclo matriculados en el sector público. El calendario escolar inicia en un año y termina en otro, es decir es diferente al fiscal.  Ejemplo 2025-2026; 2026-2027…</t>
  </si>
  <si>
    <t>Indique la cantidad de personas estimadas que cumplen con el perfil de la población potencial.</t>
  </si>
  <si>
    <t>Indique la cantidad de personas estimadas que forman parte de la población objetivo que pretende atender el programa.</t>
  </si>
  <si>
    <t>Tamaño de la población potencial</t>
  </si>
  <si>
    <t xml:space="preserve">580,761 estudiantes de primer ciclo </t>
  </si>
  <si>
    <t>Tamaño de la población objetivo</t>
  </si>
  <si>
    <t>446, 880 estudiantes de primer ciclo</t>
  </si>
  <si>
    <t>En esta población están contemplados los estudiantes de los centros públicos, privados y semioficiales.
Fuente: Estadísticas del Nivel Primario - 2023-2024</t>
  </si>
  <si>
    <r>
      <t>De esta población 441, 353 son del sistema público y 5,527 semioficiales. Este es el tamaño de la población objetivo actualmente, año escolar 2023-2024. El tamaño varía cada año según las cantidades que se incorporan desde el nivel inicial a primer grado y que migran hacia segundo ciclo de primaria.
F</t>
    </r>
    <r>
      <rPr>
        <sz val="11"/>
        <color rgb="FF000000"/>
        <rFont val="Aptos Narrow"/>
        <family val="2"/>
      </rPr>
      <t>uente: Estadísticas del Nivel Primario - 2023-2024</t>
    </r>
  </si>
  <si>
    <t>Productos entregados mediante el programa</t>
  </si>
  <si>
    <t>Seleccione la intervención proveniente del modelo prescriptivo que se asocia al producto formulado.</t>
  </si>
  <si>
    <t>Seleccione el resultado esperado proveniente de la ficha de resultados que se asocia al producto formulado.</t>
  </si>
  <si>
    <t>Redacte el nombre del producto de forma clara, específica, sin ambigüedad e incluyendo todos los elementos necesarios considerando el clasificador programático vigente.
El nombre del producto deberá coincidir con la estructura programática y la ficha de producto.
Debe utilizar 1 línea para cada uno de los productos.
Incluya tantas líneas como sea necesario.</t>
  </si>
  <si>
    <t>Especifique el indicador que medirá el producto.
El nombre del indicador deberá coincidir con la ficha técnica de indicador correspondiente y la ficha de estructura programática.</t>
  </si>
  <si>
    <t>Caracterización del producto y su entrega</t>
  </si>
  <si>
    <t>Indique la Unidad Ejecutora y la unidad operativa dentro de esta que son responsables de la entrega del producto.</t>
  </si>
  <si>
    <t>Actividades/procesos necesarios para la entrega del producto</t>
  </si>
  <si>
    <t>Defina los supuestos acerca de las condiciones necesarias para la entrega de estos productos y el logro de los resultados a los que están asociados.</t>
  </si>
  <si>
    <t>Describa qué bienes y servicios se entregarán mediante la intervención que representa el producto.</t>
  </si>
  <si>
    <t>Describa las características de la población que recibirá el producto.</t>
  </si>
  <si>
    <t>Indique cuántas veces se entregará el producto a los beneficiarios en un periodo de 1 año.</t>
  </si>
  <si>
    <t>Indique qué tan a menudo se entregará el producto a los beneficiarios en un periodo de 1 año.</t>
  </si>
  <si>
    <t>Indique la duración estimada de la entrega del producto al beneficiario. Esto es, qué tanto tiempo tarda el beneficiario para recibir el producto en cada entrega desde el inicio hasta el fin del proceso.
Si el tiempo de entrega varía por algún motivo, debe indicar todos los tiempos de entrega estimados y especificar las razones de esta variación.
Utilice la unidad de tiempo adecuada (minutos, horas, días, etc.) según corresponda.</t>
  </si>
  <si>
    <t>Indique el lugar donde de realiza la entrega del producto al beneficiario. Esto es, hacia dónde debe dirigirse el beneficiario para recibir el producto.
Si el lugar de entrega varía por algún motivo, debe indicar todos los lugares y especificar las razones de esta variación.</t>
  </si>
  <si>
    <t>Especifique el rol o perfil del personal a cargo de realizar la entrega de forma directa al beneficiario.
Si el beneficiario interactúa con más de 1 persona para recibir el servicio, debe especificar el rol de cada uno en el proceso de entrega y su interacción con el beneficiario.</t>
  </si>
  <si>
    <t>Describa las principales actividades/procesos necesarios para la entrega del producto.</t>
  </si>
  <si>
    <t>Exponga cómo las actividades/procesos del producto se han adecuado al perfil de los beneficiarios y la localidad en la que habitan, y cómo se modificarían en caso de que fuera necesario por factores externos que impacten la entrega del producto.</t>
  </si>
  <si>
    <t>Defina los supuestos acerca de las actividades/procesos que crean las condiciones necesarias para la entrega de los productos a los que están asociados.</t>
  </si>
  <si>
    <t>Intervención asociada</t>
  </si>
  <si>
    <t>Resultado esperado asociado</t>
  </si>
  <si>
    <t>Producto</t>
  </si>
  <si>
    <t>Bienes y servicios incluidos en el producto</t>
  </si>
  <si>
    <t>Beneficiario del producto</t>
  </si>
  <si>
    <t>Cantidad de entregas</t>
  </si>
  <si>
    <t>Frecuencia de la entrega</t>
  </si>
  <si>
    <t>Duración de la entrega</t>
  </si>
  <si>
    <t>Lugar de la entrega</t>
  </si>
  <si>
    <t>Personal que realiza la entrega</t>
  </si>
  <si>
    <t>Responsable institucional de la entrega del producto</t>
  </si>
  <si>
    <t>Actividades/procesos</t>
  </si>
  <si>
    <t>Adecuación de actividades al perfil de los beneficiarios</t>
  </si>
  <si>
    <t>Supuestos de actividades/procesos</t>
  </si>
  <si>
    <t>Mejorar las competencias relacionadas a estrategias didácticas en los docentes del Nivel Primario</t>
  </si>
  <si>
    <t>Docentes reciben programas de formación continua en alfabetización inicial</t>
  </si>
  <si>
    <t>Número de docentes matriculados en programas de formación para la alfabetización inicial</t>
  </si>
  <si>
    <t>Programas de capacitaciones cortas (diplomados, talleres, seminarios, etc.).</t>
  </si>
  <si>
    <t>Docentes y coordinadores del primer ciclo del nivel primario responsables de Lengua Española y Matemática</t>
  </si>
  <si>
    <t>Cada docente participaría como máximo 1 vez en cada curso distinto</t>
  </si>
  <si>
    <t>La frecuencia se determinará para cada programa de formación</t>
  </si>
  <si>
    <t>Duración máxima de 10 meses</t>
  </si>
  <si>
    <t>Instituciones de Educación Superior (IES) / Virtual</t>
  </si>
  <si>
    <t>Personal docente de Instituciones de Educación Superior (IES)</t>
  </si>
  <si>
    <t>1. Revisión del marco operativo   
2. Convocatoria a las IES   
3. Evaluación de propuesta   
4. Adjudicación  
5. Establecimiento de mesa técnica de las regionales  
6. Impartición de la formación</t>
  </si>
  <si>
    <t>Estas actividades no contemplan adecuaciones según el perfil de beneficiario.</t>
  </si>
  <si>
    <t>El MINERD no genera otras actividades formativas que choquen con el proceso de formación.                                                         Los docentes están disponibles para participar en el proceso de formación.</t>
  </si>
  <si>
    <t>Las propuestas de las IES están alineadas con la política nacional de alfabetización oportuna.</t>
  </si>
  <si>
    <t>Aumentar el nivel de aprendizaje en lectura y escritura en los estudiantes del primer ciclo de primaria</t>
  </si>
  <si>
    <t>Niños y niñas del primer ciclo del Nivel Primario reciben entrenamiento en comprensión lectora y escritura</t>
  </si>
  <si>
    <t>Número de estudiantes del primer ciclo del nivel primario que reciben entrenamiento estratégico en comprensión lectora y escritura</t>
  </si>
  <si>
    <t>Entrega de libros, material didáctico, mobiliario y equipo tecnológico a centros educativos. Incluye la reposición y mantenimiento de libros y espacio.</t>
  </si>
  <si>
    <t>Centro educativo</t>
  </si>
  <si>
    <t>1 día</t>
  </si>
  <si>
    <t>Docentes del primer ciclo del Nivel Primario</t>
  </si>
  <si>
    <t>Dirección de Primaria (Primer Ciclo, MINERD)</t>
  </si>
  <si>
    <t>1. Realizar taller formativo de dos días para profundizar las implicaciones de la Unidad Pedagógica contemplada en el primer ciclo del Nivel Primario para la permanencia de los estudiantes y la continuidad de los procesos alfabetizadores, con miras a formular proyectos de atención diferenciada, estrategias lúdicas y motivadoras con la finalidad de fortalecer los aprendizajes en estudiantes con rezago escolar en el Nivel Primario.
2. Realizar encuentro sobre estrategias y actividades para el abordaje de la lectura a través del arte, la tecnología y el medioambiente con técnicos y docentes facilitadores del campamento de verano de estudiantes con rezago escolar.
Se proporcionarán libros adecuados para la edad y nivel de lectura de los estudiantes.
Se entregarán materiales educativos complementarios, como cuadernos de actividades, fichas de comprensión lectora, juegos educativos, entre otros, para apoyar el proceso de aprendizaje.
Se dotará a las bibliotecas escolares con mobiliario adecuado, como estanterías, mesas y sillas cómodas, para crear un ambiente propicio para la lectura y el estudio.
En algunos casos, se podrían incluir dispositivos electrónicos como computadoras o tabletas con acceso a recursos digitales y programas educativos relacionados con la lectura.</t>
  </si>
  <si>
    <t>Seleccion de textos adecuado a los intereses de los estudiantes del Primer Ciclo  del Nivel Primario segun lo establecido en  la adecuación curricular</t>
  </si>
  <si>
    <t xml:space="preserve">Supuesto: Se cuenta con libros, materiales educativos complementarios y recursos digitales apropiados para la edad y nivel de los estudiantes, capitar humano formado en la implementacion del programa mediante encuentros de capacitación.
Condición necesaria: Garantiza que los niños tengan acceso a herramientas de aprendizaje efectivas que apoyen el desarrollo de habilidades en comprensión lectora, escritura </t>
  </si>
  <si>
    <t>La propuestas estan alineadas al programa de alfabetizacion en la edad oportuna</t>
  </si>
  <si>
    <r>
      <rPr>
        <b/>
        <sz val="11"/>
        <color rgb="FF000000"/>
        <rFont val="Aptos Narrow"/>
        <family val="2"/>
        <scheme val="minor"/>
      </rPr>
      <t xml:space="preserve">Servicio Principal: </t>
    </r>
    <r>
      <rPr>
        <sz val="11"/>
        <color rgb="FF000000"/>
        <rFont val="Aptos Narrow"/>
        <family val="2"/>
        <scheme val="minor"/>
      </rPr>
      <t xml:space="preserve">Entrenamiento intensivo en comprensión lectora para niños y niñas del primer ciclo de primaria.
</t>
    </r>
    <r>
      <rPr>
        <b/>
        <sz val="11"/>
        <color rgb="FF000000"/>
        <rFont val="Aptos Narrow"/>
        <family val="2"/>
        <scheme val="minor"/>
      </rPr>
      <t>Bienes/Recursos:
Materiales didácticos</t>
    </r>
    <r>
      <rPr>
        <sz val="11"/>
        <color rgb="FF000000"/>
        <rFont val="Aptos Narrow"/>
        <family val="2"/>
        <scheme val="minor"/>
      </rPr>
      <t xml:space="preserve"> para mejorar la comprensión lectora, como libros de lectura adecuados para su nivel.
</t>
    </r>
    <r>
      <rPr>
        <b/>
        <sz val="11"/>
        <color rgb="FF000000"/>
        <rFont val="Aptos Narrow"/>
        <family val="2"/>
        <scheme val="minor"/>
      </rPr>
      <t>Actividades interactivas</t>
    </r>
    <r>
      <rPr>
        <sz val="11"/>
        <color rgb="FF000000"/>
        <rFont val="Aptos Narrow"/>
        <family val="2"/>
        <scheme val="minor"/>
      </rPr>
      <t xml:space="preserve"> y prácticas diseñadas para mejorar habilidades específicas de lectura.
</t>
    </r>
    <r>
      <rPr>
        <b/>
        <sz val="11"/>
        <color rgb="FF000000"/>
        <rFont val="Aptos Narrow"/>
        <family val="2"/>
        <scheme val="minor"/>
      </rPr>
      <t>Evaluaciones periódicas</t>
    </r>
    <r>
      <rPr>
        <sz val="11"/>
        <color rgb="FF000000"/>
        <rFont val="Aptos Narrow"/>
        <family val="2"/>
        <scheme val="minor"/>
      </rPr>
      <t xml:space="preserve"> para medir el progreso en la comprensión lectora.
</t>
    </r>
    <r>
      <rPr>
        <b/>
        <sz val="11"/>
        <color rgb="FF000000"/>
        <rFont val="Aptos Narrow"/>
        <family val="2"/>
        <scheme val="minor"/>
      </rPr>
      <t>Certificados o reconocimientos</t>
    </r>
    <r>
      <rPr>
        <sz val="11"/>
        <color rgb="FF000000"/>
        <rFont val="Aptos Narrow"/>
        <family val="2"/>
        <scheme val="minor"/>
      </rPr>
      <t xml:space="preserve"> para los participantes destacados.</t>
    </r>
  </si>
  <si>
    <t>1 dia</t>
  </si>
  <si>
    <t>Docentes del primer ciclo del nivel primario</t>
  </si>
  <si>
    <t xml:space="preserve"> Realizar campamento de verano en el contexto de 30 distritos educativos de 6 regionales educativas, para propiciar espacios de aprendizaje en la comprensión lectora de los estudiantes, disminuir el rezago y elevar la calidad de los aprendizajes
Expandir el Programa Con Base para la mejora de la enseñanza de la Lengua Española y la Matemática en los grados primero, segundo y tercero del primer ciclo del nivel primario.
</t>
  </si>
  <si>
    <r>
      <rPr>
        <b/>
        <sz val="11"/>
        <color rgb="FF000000"/>
        <rFont val="Aptos Narrow"/>
        <family val="2"/>
        <scheme val="minor"/>
      </rPr>
      <t>Espacios físicos</t>
    </r>
    <r>
      <rPr>
        <sz val="11"/>
        <color rgb="FF000000"/>
        <rFont val="Aptos Narrow"/>
        <family val="2"/>
        <scheme val="minor"/>
      </rPr>
      <t xml:space="preserve"> dedicados a la lectura, equipados con libros adecuados para su edad y nivel de lectura.
</t>
    </r>
    <r>
      <rPr>
        <b/>
        <sz val="11"/>
        <color rgb="FF000000"/>
        <rFont val="Aptos Narrow"/>
        <family val="2"/>
        <scheme val="minor"/>
      </rPr>
      <t>Mobiliario cómodo y acogedo</t>
    </r>
    <r>
      <rPr>
        <sz val="11"/>
        <color rgb="FF000000"/>
        <rFont val="Aptos Narrow"/>
        <family val="2"/>
        <scheme val="minor"/>
      </rPr>
      <t xml:space="preserve">r para facilitar la lectura individual y en grupo.    </t>
    </r>
    <r>
      <rPr>
        <b/>
        <sz val="11"/>
        <color rgb="FF000000"/>
        <rFont val="Aptos Narrow"/>
        <family val="2"/>
        <scheme val="minor"/>
      </rPr>
      <t>Material complementario</t>
    </r>
    <r>
      <rPr>
        <sz val="11"/>
        <color rgb="FF000000"/>
        <rFont val="Aptos Narrow"/>
        <family val="2"/>
        <scheme val="minor"/>
      </rPr>
      <t xml:space="preserve"> como revistas, periódicos infantiles, y otros materiales de lectura variados.
</t>
    </r>
    <r>
      <rPr>
        <b/>
        <sz val="11"/>
        <color rgb="FF000000"/>
        <rFont val="Aptos Narrow"/>
        <family val="2"/>
        <scheme val="minor"/>
      </rPr>
      <t>Actividades organizada</t>
    </r>
    <r>
      <rPr>
        <sz val="11"/>
        <color rgb="FF000000"/>
        <rFont val="Aptos Narrow"/>
        <family val="2"/>
        <scheme val="minor"/>
      </rPr>
      <t xml:space="preserve">s para promover el interés y la práctica de la lectura, como sesiones de cuentacuentos, actividades de lectura compartida, etc.
</t>
    </r>
    <r>
      <rPr>
        <b/>
        <sz val="11"/>
        <color rgb="FF000000"/>
        <rFont val="Aptos Narrow"/>
        <family val="2"/>
        <scheme val="minor"/>
      </rPr>
      <t>Posiblemente, la presencia de personal capacitado</t>
    </r>
    <r>
      <rPr>
        <sz val="11"/>
        <color rgb="FF000000"/>
        <rFont val="Aptos Narrow"/>
        <family val="2"/>
        <scheme val="minor"/>
      </rPr>
      <t xml:space="preserve"> (ASFL - Asistentes de Servicios de la Función Lectora) para apoyar y guiar a los niños en sus experiencias de lectura</t>
    </r>
  </si>
  <si>
    <t>44 semanas</t>
  </si>
  <si>
    <t>Diario</t>
  </si>
  <si>
    <t>45 minutos (5 períodos/ día)</t>
  </si>
  <si>
    <t>Espacios habilitados tanto en el centro eduativo como en la comunidad</t>
  </si>
  <si>
    <t>Organización de reuniones informativas y talleres para involucrar a los padres en el apoyo a la lectura y escritura en el hogar.
Fomento de la participación de la comunidad en actividades relacionadas con la promoción de la lectura y escritura entre los niños y niñas del primer ciclo.</t>
  </si>
  <si>
    <r>
      <rPr>
        <b/>
        <sz val="11"/>
        <color rgb="FF000000"/>
        <rFont val="Aptos Narrow"/>
        <family val="2"/>
        <scheme val="minor"/>
      </rPr>
      <t>Salas de tareas equipadas</t>
    </r>
    <r>
      <rPr>
        <sz val="11"/>
        <color rgb="FF000000"/>
        <rFont val="Aptos Narrow"/>
        <family val="2"/>
        <scheme val="minor"/>
      </rPr>
      <t xml:space="preserve"> con material educativo necesario para la realización de deberes y actividades de refuerzo.
</t>
    </r>
    <r>
      <rPr>
        <b/>
        <sz val="11"/>
        <color rgb="FF000000"/>
        <rFont val="Aptos Narrow"/>
        <family val="2"/>
        <scheme val="minor"/>
      </rPr>
      <t xml:space="preserve">Personal capacitado </t>
    </r>
    <r>
      <rPr>
        <sz val="11"/>
        <color rgb="FF000000"/>
        <rFont val="Aptos Narrow"/>
        <family val="2"/>
        <scheme val="minor"/>
      </rPr>
      <t xml:space="preserve">(posiblemente ASFL) para asistir a los niños en la comprensión de las tareas y en la mejora de sus habilidades lectoras.
</t>
    </r>
    <r>
      <rPr>
        <b/>
        <sz val="11"/>
        <color rgb="FF000000"/>
        <rFont val="Aptos Narrow"/>
        <family val="2"/>
        <scheme val="minor"/>
      </rPr>
      <t xml:space="preserve">Ayuda adicional </t>
    </r>
    <r>
      <rPr>
        <sz val="11"/>
        <color rgb="FF000000"/>
        <rFont val="Aptos Narrow"/>
        <family val="2"/>
        <scheme val="minor"/>
      </rPr>
      <t xml:space="preserve">proporcionada por ayudantes a maestros, quienes pueden apoyar en la implementación de estrategias pedagógicas efectivas para mejorar la comprensión lectora.
</t>
    </r>
    <r>
      <rPr>
        <b/>
        <sz val="11"/>
        <color rgb="FF000000"/>
        <rFont val="Aptos Narrow"/>
        <family val="2"/>
        <scheme val="minor"/>
      </rPr>
      <t xml:space="preserve">Supervisión y seguimiento </t>
    </r>
    <r>
      <rPr>
        <sz val="11"/>
        <color rgb="FF000000"/>
        <rFont val="Aptos Narrow"/>
        <family val="2"/>
        <scheme val="minor"/>
      </rPr>
      <t>cercano del progreso individual de los niños en la comprensión lectora, con la posibilidad de ajustar las intervenciones según las necesidades específicas de cada estudiante.</t>
    </r>
  </si>
  <si>
    <t>Semanal</t>
  </si>
  <si>
    <t>Centro donde se imparte la sala de tarea</t>
  </si>
  <si>
    <t>Maestros y ayudantes</t>
  </si>
  <si>
    <t>Programación y ejecución de talleres y sesiones de capacitación para maestros y ASFL sobre técnicas efectivas de enseñanza de la comprensión lectora y escritura.
Supervisión y evaluación periódica del desempeño de los ASFL y maestros en la implementación del programa.</t>
  </si>
  <si>
    <t>Aumentar el nivel de aprendizaje en matemáticas en los estudiantes del primer ciclo del nivel  primario</t>
  </si>
  <si>
    <t>Niños y niñas del primer ciclo del Nivel Primario reciben entrenamiento en el área de matemática</t>
  </si>
  <si>
    <t>Número de estudiantes del primer ciclo del nivel primario que reciben entrenamiento en matemáticas</t>
  </si>
  <si>
    <r>
      <rPr>
        <b/>
        <sz val="11"/>
        <color rgb="FF000000"/>
        <rFont val="Aptos Narrow"/>
        <family val="2"/>
      </rPr>
      <t>Material didáctico</t>
    </r>
    <r>
      <rPr>
        <sz val="11"/>
        <color rgb="FF000000"/>
        <rFont val="Aptos Narrow"/>
        <family val="2"/>
      </rPr>
      <t xml:space="preserve"> que incluye estrategias para la resolución de problemas matemáticos adecuados para el nivel del primer ciclo del  Nivel Primario.
</t>
    </r>
    <r>
      <rPr>
        <b/>
        <sz val="11"/>
        <color rgb="FF000000"/>
        <rFont val="Aptos Narrow"/>
        <family val="2"/>
      </rPr>
      <t>Guías de estudio y recursos educativos</t>
    </r>
    <r>
      <rPr>
        <sz val="11"/>
        <color rgb="FF000000"/>
        <rFont val="Aptos Narrow"/>
        <family val="2"/>
      </rPr>
      <t xml:space="preserve"> para ayudar a los estudiantes a abordar y resolver problemas matemáticos de manera efectiva.
</t>
    </r>
    <r>
      <rPr>
        <b/>
        <sz val="11"/>
        <color rgb="FF000000"/>
        <rFont val="Aptos Narrow"/>
        <family val="2"/>
      </rPr>
      <t>Ejemplos y modelos</t>
    </r>
    <r>
      <rPr>
        <sz val="11"/>
        <color rgb="FF000000"/>
        <rFont val="Aptos Narrow"/>
        <family val="2"/>
      </rPr>
      <t xml:space="preserve"> </t>
    </r>
    <r>
      <rPr>
        <b/>
        <sz val="11"/>
        <color rgb="FF000000"/>
        <rFont val="Aptos Narrow"/>
        <family val="2"/>
      </rPr>
      <t>de problemas</t>
    </r>
    <r>
      <rPr>
        <sz val="11"/>
        <color rgb="FF000000"/>
        <rFont val="Aptos Narrow"/>
        <family val="2"/>
      </rPr>
      <t xml:space="preserve"> que ilustran la aplicación de competencias especificas y fundamentales en el área de  Matemática  en situaciones del mundo real.
</t>
    </r>
    <r>
      <rPr>
        <b/>
        <sz val="11"/>
        <color rgb="FF000000"/>
        <rFont val="Aptos Narrow"/>
        <family val="2"/>
      </rPr>
      <t>Sistemas de evaluación</t>
    </r>
    <r>
      <rPr>
        <sz val="11"/>
        <color rgb="FF000000"/>
        <rFont val="Aptos Narrow"/>
        <family val="2"/>
      </rPr>
      <t xml:space="preserve"> que permiten a los educadores monitorear el progreso de los estudiantes en la resolución de problemas y  desarrollo de competencias en el área de  Matemática.
</t>
    </r>
    <r>
      <rPr>
        <b/>
        <sz val="11"/>
        <color rgb="FF000000"/>
        <rFont val="Aptos Narrow"/>
        <family val="2"/>
      </rPr>
      <t>Sesiones guiadas por maestros</t>
    </r>
    <r>
      <rPr>
        <sz val="11"/>
        <color rgb="FF000000"/>
        <rFont val="Aptos Narrow"/>
        <family val="2"/>
      </rPr>
      <t xml:space="preserve"> especializados en el método de aprendizaje basado en problemas para facilitar el aprendizaje efectivo y la aplicación práctica de las Matemáticas.</t>
    </r>
  </si>
  <si>
    <t>Estudiantes del primer ciclo del Nivel Primario</t>
  </si>
  <si>
    <t>39 semanas</t>
  </si>
  <si>
    <t>Centros educativos del sector público</t>
  </si>
  <si>
    <t>Realizar taller formativo de resolución de problemas y juegos lógicos matemáticos, con miras a formular proyectos, estrategias lúdicas y motivadoras con la finalidad de fortalecer los aprendizajes en las competencias matemáticas y ejercitar el pensamiento lógico, creativo y crítico de los estudiantes. Participan 40 técnicos nacionales, una directora general, dos directores de ciclo, una subdirectora. Formación presencial de 16 horas. Realizado por dos especialistas externos de Matemática.</t>
  </si>
  <si>
    <t>975 horas (25 horas/semana)
Jornada Escolar Extendida
1,560 horas (40 horas/semana)
Ord. 1’95, Art. 19 y Ord. 4´99, 
Art. 45
45 minutos (5 períodos/ día)
Ord. 4´99, Art. 48
Jornada Escolar Extendida
45 minutos (8 períodos/día</t>
  </si>
  <si>
    <r>
      <rPr>
        <b/>
        <sz val="11"/>
        <color rgb="FF000000"/>
        <rFont val="Aptos Narrow"/>
        <family val="2"/>
        <scheme val="minor"/>
      </rPr>
      <t>Juegos educativos</t>
    </r>
    <r>
      <rPr>
        <sz val="11"/>
        <color rgb="FF000000"/>
        <rFont val="Aptos Narrow"/>
        <family val="2"/>
        <scheme val="minor"/>
      </rPr>
      <t xml:space="preserve"> diseñados específicamente para enseñar y reforzar conceptos matemáticos básicos.
</t>
    </r>
    <r>
      <rPr>
        <b/>
        <sz val="11"/>
        <color rgb="FF000000"/>
        <rFont val="Aptos Narrow"/>
        <family val="2"/>
        <scheme val="minor"/>
      </rPr>
      <t>Materiales y herramientas de juego</t>
    </r>
    <r>
      <rPr>
        <sz val="11"/>
        <color rgb="FF000000"/>
        <rFont val="Aptos Narrow"/>
        <family val="2"/>
        <scheme val="minor"/>
      </rPr>
      <t xml:space="preserve"> que promuevan el aprendizaje activo y la resolución de problemas matemáticos de forma interactiva.
</t>
    </r>
    <r>
      <rPr>
        <b/>
        <sz val="11"/>
        <color rgb="FF000000"/>
        <rFont val="Aptos Narrow"/>
        <family val="2"/>
        <scheme val="minor"/>
      </rPr>
      <t>Actividades de juego que fomenten la colaboración</t>
    </r>
    <r>
      <rPr>
        <sz val="11"/>
        <color rgb="FF000000"/>
        <rFont val="Aptos Narrow"/>
        <family val="2"/>
        <scheme val="minor"/>
      </rPr>
      <t xml:space="preserve">, el pensamiento crítico y la aplicación práctica de habilidades matemáticas.
</t>
    </r>
    <r>
      <rPr>
        <b/>
        <sz val="11"/>
        <color rgb="FF000000"/>
        <rFont val="Aptos Narrow"/>
        <family val="2"/>
        <scheme val="minor"/>
      </rPr>
      <t>Evaluaciones formativas</t>
    </r>
    <r>
      <rPr>
        <sz val="11"/>
        <color rgb="FF000000"/>
        <rFont val="Aptos Narrow"/>
        <family val="2"/>
        <scheme val="minor"/>
      </rPr>
      <t xml:space="preserve"> incorporadas dentro de los juegos para medir el progreso y la comprensión de los estudiantes.</t>
    </r>
  </si>
  <si>
    <t>Olimpíada de Matemática en el primer ciclo del Nivel Primario</t>
  </si>
  <si>
    <r>
      <rPr>
        <b/>
        <sz val="11"/>
        <color rgb="FF000000"/>
        <rFont val="Aptos Narrow"/>
        <family val="2"/>
      </rPr>
      <t xml:space="preserve">Material educativo </t>
    </r>
    <r>
      <rPr>
        <sz val="11"/>
        <color rgb="FF000000"/>
        <rFont val="Aptos Narrow"/>
        <family val="2"/>
      </rPr>
      <t xml:space="preserve">enfocado en el dsarrollo de competencias Matemática.
</t>
    </r>
    <r>
      <rPr>
        <b/>
        <sz val="11"/>
        <color rgb="FF000000"/>
        <rFont val="Aptos Narrow"/>
        <family val="2"/>
      </rPr>
      <t>Ejercicios y problemas</t>
    </r>
    <r>
      <rPr>
        <sz val="11"/>
        <color rgb="FF000000"/>
        <rFont val="Aptos Narrow"/>
        <family val="2"/>
      </rPr>
      <t xml:space="preserve"> matemáticos adaptados al nivel y edad de los participantes.
</t>
    </r>
    <r>
      <rPr>
        <b/>
        <sz val="11"/>
        <color rgb="FF000000"/>
        <rFont val="Aptos Narrow"/>
        <family val="2"/>
      </rPr>
      <t xml:space="preserve">Sesiones prácticas </t>
    </r>
    <r>
      <rPr>
        <sz val="11"/>
        <color rgb="FF000000"/>
        <rFont val="Aptos Narrow"/>
        <family val="2"/>
      </rPr>
      <t xml:space="preserve">guiadas por instructores especializados en matemáticas.
</t>
    </r>
    <r>
      <rPr>
        <b/>
        <sz val="11"/>
        <color rgb="FF000000"/>
        <rFont val="Aptos Narrow"/>
        <family val="2"/>
      </rPr>
      <t>Evaluaciones regulares</t>
    </r>
    <r>
      <rPr>
        <sz val="11"/>
        <color rgb="FF000000"/>
        <rFont val="Aptos Narrow"/>
        <family val="2"/>
      </rPr>
      <t xml:space="preserve"> para seguir el progreso en las habilidades matemáticas.
</t>
    </r>
    <r>
      <rPr>
        <b/>
        <sz val="11"/>
        <color rgb="FF000000"/>
        <rFont val="Aptos Narrow"/>
        <family val="2"/>
      </rPr>
      <t>Posibles premios o reconocimientos</t>
    </r>
    <r>
      <rPr>
        <sz val="11"/>
        <color rgb="FF000000"/>
        <rFont val="Aptos Narrow"/>
        <family val="2"/>
      </rPr>
      <t xml:space="preserve"> para los participantes con mejor desempeño.</t>
    </r>
  </si>
  <si>
    <t>Organización de sesiones de práctica y preparación específicas para la participación de los estudiantes en la olimpíada de matemáticas del primer ciclo.
Desarrollo de problemas y ejercicios que desafíen y promuevan el pensamiento crítico y la resolución de problemas matemáticos entre los estudiantes</t>
  </si>
  <si>
    <t>"Se cuenta con libros, materiales educativos complementarios y recursos digitales apropiados para la edad y nivel de los estudiantes.
Garantiza que los niños tengan acceso a herramientas de aprendizaje efectivas que apoyen el desarrollo de habilidades en comprensión lmatemáticas."""</t>
  </si>
  <si>
    <t>Ficha técnica de indicadores de producto</t>
  </si>
  <si>
    <t>Duplique y complete esta hoja para cada uno de los indicadores de productos definidos en la hoja "12. Prod".</t>
  </si>
  <si>
    <t>[XX - Alfabetización de estudiantes del primer ciclo del nivel primario]</t>
  </si>
  <si>
    <t>[XXXX - Docentes reciben programas de formación continua en alfabetización inicial]</t>
  </si>
  <si>
    <t>Insertar el código y nombre del producto en el formato XXXX - Nombre del producto.</t>
  </si>
  <si>
    <t>0. Información del producto</t>
  </si>
  <si>
    <t>a) Descripción del producto</t>
  </si>
  <si>
    <t>Diseño, desarrollo e implementación de programas de formación continua dirigidos a docentes de educación primaria, con el objetivo de fortalecer sus habilidades y competencias en el área de alfabetización inicial. Estos programas se alinearán con los principios y directrices establecidos en la Política Nacional para la Alfabetización Inicial en la Etapa Oportuna, abordando aspectos clave como metodologías de enseñanza efectivas, evaluación del progreso de los estudiantes, identificación y atención a las necesidades individuales de los niños, uso de recursos didácticos adecuados, entre otros.</t>
  </si>
  <si>
    <t>Detalle que debe precisar qué bien o servicio brinda el producto; debe ayudar a entender qué se entrega a los beneficiarios a través de la intervención.</t>
  </si>
  <si>
    <t>El indicador forma parte del Sistema de Planificación, Monitoreo y Evaluación Kristhal del INAFOCAM, mediante el cual se monitorea el nivel de logro de las metas físicas y financieras.</t>
  </si>
  <si>
    <t>El indicador se utiliza para monitorear el desarrollo de capacidades relacionadas a estrategias de enseñanza de la lectura, escritura y matemática en los docentes del primer ciclo del nivel primario.</t>
  </si>
  <si>
    <t>Instituto Nacional de Formación y Capacitación del Magisterio (INAFOCAM)</t>
  </si>
  <si>
    <t>Departamento de Formación Continua</t>
  </si>
  <si>
    <t>Cuantifica el número de docentes que participan en programas de formación relacionados con la alfabetización inicial, demostrando un enfoque en el desarrollo de habilidades para la enseñanza de la lectura, escritura y matemáticas en el primer ciclo de educación primaria.</t>
  </si>
  <si>
    <t>Número de docentes matriculados en programas de formación para la alfabetización inicial en el periodo t</t>
  </si>
  <si>
    <t>Cantidad de docentes que se encuentran matriculados en programas de formación para la alfabetización inicial en un periodo.</t>
  </si>
  <si>
    <t>Número</t>
  </si>
  <si>
    <t>Sexo, geográfico.</t>
  </si>
  <si>
    <t>Trimestral</t>
  </si>
  <si>
    <t>15 días posterior al cierre del trimestre</t>
  </si>
  <si>
    <t>Memoria institucional INAFOCAM 2023. Disponible en: https://www.inafocam.edu.do/transparencia/phocadownload/POA2023/Memoria%20institucional%202023-%20Inafocam.pdf</t>
  </si>
  <si>
    <t>d) Tipo de meta</t>
  </si>
  <si>
    <t>Acumulada</t>
  </si>
  <si>
    <t>Tipo de agregación anual de la producción trimestral. Acumulada: la producción trimestral se suma o acumula para el total del año; flujo: se considera el valor del último trimestre como el total del año; fija: el valor de cada trimestre es igual entre sí e igual al total del año; promediada: el total del año se calcula con un promedio simple de los trimestres.</t>
  </si>
  <si>
    <t>Se refiere a la cantidad de docentes matriculados en programas de formación de lectura, escritura y matemática en un periodo, con el fin de mejorar sus habilidades y conocimientos en el ámbito de la alfabetización inicial. Estos programas pueden incluir talleres, cursos, seminarios u otras actividades formativas que se centren en estrategias, metodologías y recursos para enseñar a leer y escribir a los estudiantes en etapas tempranas de su educación.</t>
  </si>
  <si>
    <t>Informe de evaluación cumplimiento metas físicas Plan Operativo Anual (POA)</t>
  </si>
  <si>
    <t>[XXXX - Niños y niñas del primer ciclo de primaria reciben entrenamiento en comprensión lectora y escritura]</t>
  </si>
  <si>
    <t>Programa de entrenamiento en compresión lectora y escritura para niños y niñas del primer ciclo del nivel primario. Los beneficiarios recibirán las herramientas necesarias para mejorar su habilidad de comprensión de lectura a través de distintas intervenciones, lo que les permitirá desarrollar sus habilidades académicas y alcanzar un mejor rendimiento escolar.</t>
  </si>
  <si>
    <t>El indicador proporciona información para monitorear y evaluar la efectividad de los programas de intervención en educación para mejorar las habilidades de lectura y escritura de niños y niñas. La población objetivo a la que se entrega esta información son los educadores, directores escolares, autoridades educativas y otros profesionales involucrados en la mejora de la educación en el país. Los posibles usos de este indicador incluyen identificar áreas de mejora en la enseñanza de la lengua española, diseñar estrategias de intervención educativa personalizadas y evaluar el impacto de las políticas educativas en el rendimiento de los estudiantes.</t>
  </si>
  <si>
    <t>Ministerio de Educación (MINERD)</t>
  </si>
  <si>
    <t>Dirección de Primaria, MINERD</t>
  </si>
  <si>
    <t>Cuantifica el número de niños y niñas que reciben entrenamiento estratégico en comprensión lectora y escritura. Es importante para evaluar el impacto y la efectividad de las acciones implementadas en el ámbito educativo. La finalidad es garantizar que los niños y niñas adquieran las habilidades necesarias para mejorar su comprensión lectora y escritura, lo que a su vez contribuirá a su éxito académico y personal en el futuro.</t>
  </si>
  <si>
    <t>Número de estudiantes del primer ciclo del nivel primario que reciben entrenamiento estratégico en comprensión lectora y escritura en el periodo t</t>
  </si>
  <si>
    <t>Cantidad de estudiantes del primer ciclo del nivel primario que reciben entrenamiento estratégico en comprensión lectora y escritura en un periodo</t>
  </si>
  <si>
    <t>15 días posterior al cierre del año</t>
  </si>
  <si>
    <t>Fija</t>
  </si>
  <si>
    <t>Se refiere a la cantidad de estudiantes inscritos en un programa educativo que tiene por objetivo mejorar sus habilidades en comprensión de lectura y escritura a través de estrategias específicas.</t>
  </si>
  <si>
    <t>Anuario de indicadores estadísticos</t>
  </si>
  <si>
    <t>Dirección de Estadísticas, Viceministerio de Planificación, MINERD</t>
  </si>
  <si>
    <t>[XXXX - Niños y niñas del primer ciclo de primaria reciben entrenamiento en matemáticas]</t>
  </si>
  <si>
    <t>Programa de entrenamiento matemático para niños y niñas del primer ciclo del nivel primario. Los beneficiarios recibirán apoyo, formación y las herramientas necesarias para fortalecer y mejorar sus habilidades y conocimiento en la materia a través de distintas intervenciones, lo que les permitirá desarrollar sus habilidades académicas y alcanzar un mejor rendimiento escolar.</t>
  </si>
  <si>
    <t>El indicador proporciona información para monitorear y evaluar la efectividad de los programas de intervención en educación para mejorar las habilidades matemáticas de niños y niñas. La población objetivo a la que se entrega esta información son los educadores, directores escolares, autoridades educativas y otros profesionales involucrados en la mejora de la educación en el país. Los posibles usos de este indicador incluyen identificar áreas de mejora en la enseñanza de las matemáticas, diseñar estrategias de intervención educativa personalizadas y evaluar el impacto de las políticas educativas en el rendimiento de los estudiantes.</t>
  </si>
  <si>
    <t>Cuantifica el número de niños y niñas que reciben entrenamiento matemático. Es importante para evaluar el impacto y la efectividad de las acciones implementadas en el ámbito educativo. La finalidad es garantizar que los niños y niñas adquieran las habilidades necesarias para mejorar su desempeño en la resolución de problemas, lo que a su vez contribuirá a su éxito académico y personal en el futuro</t>
  </si>
  <si>
    <t>Número de estudiantes del primer ciclo del nivel primario que reciben entrenamiento en matemáticas en el periodo t</t>
  </si>
  <si>
    <t>Cantidad de estudiantes del primer ciclo del nivel primario que reciben entrenamiento estratégico en matemáticas en un periodo</t>
  </si>
  <si>
    <t>Se refiere a la cantidad de estudiantes inscritos en un programa educativo que tiene por objetivo mejorar sus habilidades en entrenamiento matemático a través de estrategias específicas.</t>
  </si>
  <si>
    <t>Estimación de metas de producción plurianuales</t>
  </si>
  <si>
    <t>Planes de expansión de cobertura</t>
  </si>
  <si>
    <t>Indique el producto para el que se estimarán las metas plurianuales.</t>
  </si>
  <si>
    <t>Esta información se completará automáticamente cuando haya seleccionado el producto correspondiente.</t>
  </si>
  <si>
    <t>Describa los planes de expansión de la cobertura del programa en el periodo plurianual. Considere todos los aspectos que pueden impactar el programa como ingreso de nuevos beneficiarios, ampliación geográfica, etc.
Deberá anexar un documento detallado con el procedimiento de selección, o cualquier otro documento disponible relacionado con este.</t>
  </si>
  <si>
    <t>La tendencia es que haya una reducción, de acuerdo se vayan cubriendo la cobertura de los docentes del primer ciclo en las zonas priorizadas.</t>
  </si>
  <si>
    <r>
      <rPr>
        <b/>
        <sz val="11"/>
        <color rgb="FF000000"/>
        <rFont val="Aptos Narrow"/>
        <family val="2"/>
        <scheme val="minor"/>
      </rPr>
      <t xml:space="preserve">Plan de Expansión de la Cobertura del Programa de Alfabetización
</t>
    </r>
    <r>
      <rPr>
        <sz val="11"/>
        <color rgb="FF000000"/>
        <rFont val="Aptos Narrow"/>
        <family val="2"/>
        <scheme val="minor"/>
      </rPr>
      <t xml:space="preserve">Aunque el programa se encuentra implementado a nivel nacional se debe:
1. Incrementar la Cobertura: Ampliar el número de estudiantes del primer ciclo de primaria que participan en el programa de alfabetización.   
2. Inclusión de Nuevos Beneficiarios: Asegurar que más niños y niñas tengan acceso a oportunidades de alfabetización efectivas y de calidad.
3. Ampliación Geográfica: Extender la cobertura del programa a áreas geográficas adicionales donde se identifique la necesidad y la demanda de servicios de alfabetización.
4. Mejorar la Calidad: Mantener y mejorar la calidad de la enseñanza y los recursos proporcionados dentro del programa, asegurando resultados de aprendizaje efectivos.
</t>
    </r>
    <r>
      <rPr>
        <b/>
        <sz val="11"/>
        <color rgb="FF000000"/>
        <rFont val="Aptos Narrow"/>
        <family val="2"/>
        <scheme val="minor"/>
      </rPr>
      <t xml:space="preserve">Aspectos a Considerar:
</t>
    </r>
    <r>
      <rPr>
        <sz val="11"/>
        <color rgb="FF000000"/>
        <rFont val="Aptos Narrow"/>
        <family val="2"/>
        <scheme val="minor"/>
      </rPr>
      <t xml:space="preserve">1. Identificación de Áreas Prioritarias:
   - Realizar un análisis de necesidades para identificar las regiones o comunidades con mayores índices de analfabetismo o bajos niveles de alfabetización en niños del primer ciclo de primaria.
2. Estrategias de Inclusión:
   - Desarrollar estrategias para incluir a grupos vulnerables, como niños con discapacidades, minorías étnicas, y aquellos en situaciones de riesgo o vulnerabilidad social.
3. Recursos Humanos y Capacitación:
   - Asegurar la disponibilidad de personal calificado y capacitado para la implementación del programa en nuevas áreas geográficas, garantizando que los facilitadores estén preparados para abordar las necesidades educativas diversas de los estudiantes.
4. Infraestructura y Logística:
   - Evaluar y asegurar la infraestructura adecuada, incluyendo espacio físico en las escuelas o centros comunitarios, y recursos logísticos necesarios para la implementación efectiva del programa.
5. Monitoreo y Evaluación:
   - Establecer sistemas de monitoreo y evaluación para medir el progreso y los resultados del programa en términos de alfabetización y aprendizaje de los estudiantes, identificando áreas de mejora y ajuste continuo.
</t>
    </r>
    <r>
      <rPr>
        <b/>
        <sz val="11"/>
        <color rgb="FF000000"/>
        <rFont val="Aptos Narrow"/>
        <family val="2"/>
        <scheme val="minor"/>
      </rPr>
      <t xml:space="preserve">Procedimiento de Selección de Beneficiarios:
</t>
    </r>
    <r>
      <rPr>
        <sz val="11"/>
        <color rgb="FF000000"/>
        <rFont val="Aptos Narrow"/>
        <family val="2"/>
        <scheme val="minor"/>
      </rPr>
      <t xml:space="preserve">Para el procedimiento detallado de selección de beneficiarios, se recomienda consultar documentos específicos del programa de alfabetización que detallen los criterios y procesos para la inclusión de estudiantes. Este documento debería incluir:
- Criterios de Elegibilidad: Detallar los requisitos que deben cumplir los estudiantes para ser considerados beneficiarios del programa, como edad, nivel de grado, situación socioeconómica, entre otros.
- Proceso de Inscripción y Selección: Describir cómo los estudiantes son identificados y registrados en el programa, incluyendo la participación de las escuelas, las comunidades y otros actores clave en el proceso.
-Mecanismos de Evaluación: Explicar cómo se evalúan las necesidades de alfabetización de los estudiantes y cómo se determina su participación continua en el programa.
- Políticas de Equidad e Inclusión: Asegurar que el proceso de selección sea equitativo y que promueva la inclusión de todos los niños y niñas, especialmente aquellos en situaciones vulnerables.
</t>
    </r>
    <r>
      <rPr>
        <b/>
        <sz val="11"/>
        <color rgb="FF000000"/>
        <rFont val="Aptos Narrow"/>
        <family val="2"/>
        <scheme val="minor"/>
      </rPr>
      <t xml:space="preserve">Documento Sugerido:
</t>
    </r>
    <r>
      <rPr>
        <sz val="11"/>
        <color rgb="FF000000"/>
        <rFont val="Aptos Narrow"/>
        <family val="2"/>
        <scheme val="minor"/>
      </rPr>
      <t xml:space="preserve">
Para acceder a un documento detallado sobre el procedimiento de selección o cualquier otro documento relacionado con el programa de alfabetización, se puede consultar directamente con la entidad responsable del programa en la región específica de interés. Las autoridades educativas locales o el Ministerio de Educación suelen tener manuales operativos o directrices que detallan estos aspectos.
En resumen, el plan de expansión de la cobertura del programa de alfabetización debe ser cuidadosamente diseñado para asegurar que más estudiantes del primer ciclo de primaria tengan acceso a la educación básica en lectura y escritura. Es esencial considerar todos los aspectos mencionados y consultar documentos específicos para guiar la implementación efectiva y equitativa del programa.
</t>
    </r>
  </si>
  <si>
    <t>Niños y niñas del primer ciclo del Nivel Primario reciben entrenamiento en el área de Matemática</t>
  </si>
  <si>
    <t>Relaciones entre productos y resultados del programa</t>
  </si>
  <si>
    <t>Ruta de cambio del programa</t>
  </si>
  <si>
    <t>Plazo de revisión del diseño del programa</t>
  </si>
  <si>
    <t>Relacione cada uno de los productos y resultados del programa considerando la ruta de cambio establecida por la propuesta programática.</t>
  </si>
  <si>
    <t>Describa la teoría o ruta de cambio que plantea el programa, considerando los productos y resultados formulados.</t>
  </si>
  <si>
    <t>Señale un plazo para la revisión y actualización del diagnóstico y justifica la elección del plazo.</t>
  </si>
  <si>
    <t>Resultado final</t>
  </si>
  <si>
    <t>El programa de Alfabetización de estudiantes del primer ciclo del nivel primario plantea una ruta de cambio que se basa en la teoría del cambio social y educativo. Esta ruta de cambio se enfoca en varios aspectos clave:
Productos: El programa se centra en dos vertientes principales: el entrenamiento en comprensión lectora y de matemáticas para los niños y niñas del primer ciclo de primaria, y programas de formación continua en alfabetización inicial para los docentes. Estos productos están diseñados para mejorar las habilidades y competencias tanto de los estudiantes como de los docentes.
Resultados formulados: Los resultados esperados del programa incluyen el aumento de los resultados en la evaluación de línea base de 2do grado en el área de Lengua Española y Matemáticas, que contribuiría al aumento del nivel de aprendizaje en lectura, escritura y matemáticas en los estudiantes al finalizar el primer ciclo de primaria. Además, se busca mejorar las competencias relacionadas con estrategias didácticas en los docentes del nivel primario.
Objetivos: El programa tiene como objetivo principal aumentar el rendimiento académico de los estudiantes en áreas clave como la comprensión lectora y matemáticas, al mismo tiempo que fortalece las habilidades pedagógicas de los docentes a través de la formación continua.
Pudiésemos decir que la ruta de cambio del programa de Alfabetización se enfoca en mejorar el aprendizaje y el rendimiento académico de los estudiantes a través de intervenciones específicas tanto para los alumnos como para los docentes, con el objetivo final de elevar la calidad educativa en el primer ciclo del nivel primario.</t>
  </si>
  <si>
    <r>
      <t xml:space="preserve">El plazo establecido para revisión y actualización del diagnóstico del programa es de aproximadamente cada dos años. Esta elección se justifica por las razones siguientes:
</t>
    </r>
    <r>
      <rPr>
        <b/>
        <sz val="11"/>
        <color theme="1"/>
        <rFont val="Aptos Narrow"/>
        <family val="2"/>
        <scheme val="minor"/>
      </rPr>
      <t>Cambios en el currículo educativo</t>
    </r>
    <r>
      <rPr>
        <sz val="11"/>
        <color theme="1"/>
        <rFont val="Aptos Narrow"/>
        <family val="2"/>
        <scheme val="minor"/>
      </rPr>
      <t xml:space="preserve">: Los programas educativos y los estándares de alfabetización pueden cambiar con el tiempo, por lo que es importante revisar y actualizar el diagnóstico para asegurarse de que sigue siendo relevante y efectivo.
</t>
    </r>
    <r>
      <rPr>
        <b/>
        <sz val="11"/>
        <color theme="1"/>
        <rFont val="Aptos Narrow"/>
        <family val="2"/>
        <scheme val="minor"/>
      </rPr>
      <t>Evaluación de resultados</t>
    </r>
    <r>
      <rPr>
        <sz val="11"/>
        <color theme="1"/>
        <rFont val="Aptos Narrow"/>
        <family val="2"/>
        <scheme val="minor"/>
      </rPr>
      <t xml:space="preserve">: Un plazo de dos años permite recopilar suficiente información sobre los resultados del programa de alfabetización y determinar si se están cumpliendo los objetivos establecidos.
</t>
    </r>
    <r>
      <rPr>
        <b/>
        <sz val="11"/>
        <color theme="1"/>
        <rFont val="Aptos Narrow"/>
        <family val="2"/>
        <scheme val="minor"/>
      </rPr>
      <t>Adaptación a las necesidades cambiantes</t>
    </r>
    <r>
      <rPr>
        <sz val="11"/>
        <color theme="1"/>
        <rFont val="Aptos Narrow"/>
        <family val="2"/>
        <scheme val="minor"/>
      </rPr>
      <t>: Las necesidades y habilidades de los estudiantes pueden evolucionar con el tiempo, por lo que es importante ajustar el programa de alfabetización para satisfacer esas necesidades en constante cambio.</t>
    </r>
  </si>
  <si>
    <t>Niños y niñas del primer ciclo de primaria reciben entrenamiento en comprensión lectora y escritura</t>
  </si>
  <si>
    <t>Niños y niñas del primer ciclo de primaria reciben entrenamiento en matemáticas</t>
  </si>
  <si>
    <t>Estructura programática</t>
  </si>
  <si>
    <t>Complete la información de estructura programática con base en el diseño establecido en las etapas anteriores del proceso y de conformidad al clasificador programático vigente.
Seleccione la Unidad Ejecutora (UE) a la que pertenece el programa. Duplique y complete esta hoja para cada una de las Unidades Ejecutoras participantes en el programa. El nombre y código del programa debe ser el mismo para todas las UE participantes.
Debe utilizar 1 línea para cada una de las actividades presupuestarias.
Incluya tantas líneas como sea necesario.
La información de los campos resaltados en naranja se completarán automáticamente cuando haya seleccionado la Unidad Ejecutora correspondiente.</t>
  </si>
  <si>
    <t>Seleccione código UE</t>
  </si>
  <si>
    <t>0206010001</t>
  </si>
  <si>
    <t>Capítulo</t>
  </si>
  <si>
    <t>Subcapítulo</t>
  </si>
  <si>
    <t>Programa</t>
  </si>
  <si>
    <t>Proyecto</t>
  </si>
  <si>
    <t>Actividad/Obra</t>
  </si>
  <si>
    <t>Clasificación funcional</t>
  </si>
  <si>
    <t>Clasificación geográfica</t>
  </si>
  <si>
    <t>Unidad responsable</t>
  </si>
  <si>
    <t>Código</t>
  </si>
  <si>
    <t>Nombre</t>
  </si>
  <si>
    <t>Alfabetización de estudiantes del primer ciclo del nivel primario</t>
  </si>
  <si>
    <t xml:space="preserve">01 - </t>
  </si>
  <si>
    <t>Acciones comunes</t>
  </si>
  <si>
    <t xml:space="preserve">00 - </t>
  </si>
  <si>
    <t>N/A</t>
  </si>
  <si>
    <t xml:space="preserve">0001 - </t>
  </si>
  <si>
    <t>Gestión y coordinación de los servicios de los productos 02 y 03</t>
  </si>
  <si>
    <t>4.4.02 - Educación primaria</t>
  </si>
  <si>
    <t>98.99.9999 - NACIONAL</t>
  </si>
  <si>
    <t>Dirección de Educación Primaria</t>
  </si>
  <si>
    <t xml:space="preserve">02 - </t>
  </si>
  <si>
    <t xml:space="preserve">03 - </t>
  </si>
  <si>
    <t xml:space="preserve">Niños y niñas del primer ciclo de primaria reciben entrenamiento en matemáticas </t>
  </si>
  <si>
    <t> </t>
  </si>
  <si>
    <t>0206010007</t>
  </si>
  <si>
    <t xml:space="preserve">24 - </t>
  </si>
  <si>
    <t>Fortalecimiento de las capacidades de los docentes en las áreas de Lengua Española y Matemática</t>
  </si>
  <si>
    <t>Ficha de producto</t>
  </si>
  <si>
    <t>Complete la información de la ficha de producto con base en el diseño establecido en las etapas anteriores del proceso y de conformidad al clasificador programático vigente.
Seleccione la Unidad Ejecutora (UE) a la que pertenece el producto.
Duplique y complete esta hoja para cada uno de los productos incluidos en la estructura programática de cada de las Unidades Ejecutoras participantes en el programa.
La información de los campos resaltados en naranja se completarán automáticamente cuando haya seleccionado la Unidad Ejecutora correspondiente.</t>
  </si>
  <si>
    <t>Debe coincidir con el nombre establecido en la estructura programática.</t>
  </si>
  <si>
    <t>Nombre producto</t>
  </si>
  <si>
    <t>Debe coincidir con la información registrada en la ficha técnica del indicador correspondiente al producto.</t>
  </si>
  <si>
    <t>Descripción producto</t>
  </si>
  <si>
    <t>Debe ser consistente con la información registrada en la ficha "Vinculación con planificación del sector público".</t>
  </si>
  <si>
    <t>Eje</t>
  </si>
  <si>
    <t>2. DESARROLLO SOCIAL</t>
  </si>
  <si>
    <t>Objetivo general</t>
  </si>
  <si>
    <t>2.1. Educación de calidad para todos y todas</t>
  </si>
  <si>
    <t>Objetivo específico</t>
  </si>
  <si>
    <t>2.1.1 Implantar y garantizar un sistema educativo nacional de calidad</t>
  </si>
  <si>
    <t>Método de cálculo</t>
  </si>
  <si>
    <t>Anuario de indicadores estadísticos del Ministerio de Educación</t>
  </si>
  <si>
    <t>Periodicidad de la medición</t>
  </si>
  <si>
    <t>Valor producción base</t>
  </si>
  <si>
    <t>Periodo base</t>
  </si>
  <si>
    <t>Debe ser consistente con la población objetivo del programa.</t>
  </si>
  <si>
    <t>Estudiantes del primer ciclo del nivel primario matriculados en el sector público</t>
  </si>
  <si>
    <t>Debe coincidir con la información registrada en la ficha "Productos entregados mediante el programa".</t>
  </si>
  <si>
    <t>Beneficiario</t>
  </si>
  <si>
    <t>Debe ser consistente con la información registrada en la ficha "Productos entregados mediante el programa".</t>
  </si>
  <si>
    <t>Acciones a realizar</t>
  </si>
  <si>
    <t>1. Realizar taller formativo para profundizar las implicaciones de la Unidad Pedagógica contemplada en el primer ciclo del nivel primario para la permanencia de los estudiantes y la continuidad de los procesos alfabetizadores, con miras a formular proyectos de atención diferenciada, estrategias lúdicas y motivadoras con la finalidad de fortalecer los aprendizajes en estudiantes con rezago escolar en el nivel primario.
2. Realizar encuentro sobre estrategias y actividades para el abordaje de la lectura a través del arte, la tecnología y el medioambiente con técnicos y docentes facilitadores del campamento de verano de estudiantes con rezago escolar.</t>
  </si>
  <si>
    <t>Limitaciones y supuestos</t>
  </si>
  <si>
    <t>Se cuenta con libros, materiales educativos complementarios y recursos digitales apropiados para la edad y nivel de los estudiantes, capital humano formado en la implementacion del programa mediante encuentros de capacitación.
Acceso a herramientas de aprendizaje efectivas que apoyen el desarrollo de habilidades en comprensión lectora, escritura.</t>
  </si>
  <si>
    <t>Docentes y coordinadores del primer ciclo del nivel primario</t>
  </si>
  <si>
    <t>El MINERD no genera otras actividades formativas que choquen con el proceso de formación.                                                         
Los docentes están disponibles para participar en el proceso de formación.</t>
  </si>
  <si>
    <t>Estimación de costos plurianuales por insumo</t>
  </si>
  <si>
    <t>Complete la información de costos estimados para cada año del periodo plurianual, con base en la estructura programática y las cuentas presupuestarias (CCP). Debe considerar la estimación de metas de producción plurianuales y el efecto que tendrá sobre los insumos requeridos.
La estimación de costos debe realizarse a nivel de insumo. Evite cualquier tipo de agregación (cuentas presupuestarias, nóminas, etc.).
Debe utilizar 1 línea para cada uno de los insumos. Deberá repetir insumos si están asociados a distintos productos/actividades en la estructura programática, o se utilizan en más de 1 año del periodo plurianual.
Incluya tantas líneas como sea necesario.
La unidad de medida del insumo se refiere a cómo será comprado/contratado (por ejemplo: para recursos humanos, 1 médico o 1 enfermera; para materiales, 1 botella de agua o 1 paquete de 20 botellas, 1 caja, 1 unidad, etc.).
Indique la cantidad del insumo que será requerido y cuántas veces se usará en el año. En ocasiones, la cantidad de veces a usarse en el año puede entenderse como la cantidad de veces que será pagado/comprado. Por ejemplo: el insumo de salario mensual de 1 recurso humano será pagado 12 veces; un evento realizado 1 vez al año será realizado un total de 1 vez.
Para los recursos humanos deberá incluir el salario mensual, regalía, bonos, pagos a AFP, ARL y ARS como insumos separados y cada uno con su C.C.P. (objeto del gasto).
Debe incluir cualquier supuesto realizado que influya en la estimación de costos de un insumo, relacionado con cantidades, precios, etc. Cualquier información explicativa o justificativa adicional relacionada con insumos, cantidades, precios, etc., debe ser incluida en Comentarios.
Seleccione la Unidad Ejecutora (UE) correspondiente. Duplique y complete esta hoja para cada una de las Unidades Ejecutoras participantes en el programa.
La información de los campos resaltados en naranja se completarán automáticamente cuando haya seleccionado la Unidad Ejecutora correspondiente.</t>
  </si>
  <si>
    <t>PERIODO</t>
  </si>
  <si>
    <t>COSTEO PROGRAMA TOTAL</t>
  </si>
  <si>
    <t>Insumo</t>
  </si>
  <si>
    <t>Unidad medida insumo</t>
  </si>
  <si>
    <t>CCP</t>
  </si>
  <si>
    <t>Periodo plurianual</t>
  </si>
  <si>
    <t>Cantidad del insumo</t>
  </si>
  <si>
    <t>Número de veces a usar</t>
  </si>
  <si>
    <t>Cantidad total</t>
  </si>
  <si>
    <t>Precio</t>
  </si>
  <si>
    <t>Costo total</t>
  </si>
  <si>
    <t>Acompañantes externos</t>
  </si>
  <si>
    <t>Unidad</t>
  </si>
  <si>
    <t xml:space="preserve">2.1.1.2.01 </t>
  </si>
  <si>
    <t>Diseño de guías didácticas de Lengua Española sobre orientaciones metodológicas y actividades de enseñanza</t>
  </si>
  <si>
    <t>Bibliotecas de Aulas</t>
  </si>
  <si>
    <t xml:space="preserve">2.3.3.5.01 </t>
  </si>
  <si>
    <t xml:space="preserve">Impresión de secuencias didácticas  de Lengua Española para primer grado </t>
  </si>
  <si>
    <t xml:space="preserve">2.2.2.2.01 </t>
  </si>
  <si>
    <t xml:space="preserve">Impresión de secuencias didácticas  de Lengua Española para segundo grado </t>
  </si>
  <si>
    <t>Impresión de secuencias didácticas  de Lengua Española para tercer grado</t>
  </si>
  <si>
    <t>Impresión de guía teórica de primer ciclo</t>
  </si>
  <si>
    <t xml:space="preserve">Impresión fascículo estudiante primer grado </t>
  </si>
  <si>
    <t xml:space="preserve">Impresión fascículo estudiante segundo grado </t>
  </si>
  <si>
    <t>Impresión fascículo estudiante tercer grado</t>
  </si>
  <si>
    <t>Peaje</t>
  </si>
  <si>
    <t xml:space="preserve">2.2.4.4.01 </t>
  </si>
  <si>
    <t>Combustible</t>
  </si>
  <si>
    <t>Galones</t>
  </si>
  <si>
    <t xml:space="preserve">2.3.7.1.02 </t>
  </si>
  <si>
    <t>Viáticos Técnico</t>
  </si>
  <si>
    <t xml:space="preserve">2.2.3.1.01 </t>
  </si>
  <si>
    <t>Viáticos Chofer</t>
  </si>
  <si>
    <t>Servicios de capacitación en aplicación de secuencias en comprensión lectora y escritura</t>
  </si>
  <si>
    <t xml:space="preserve">Facilitadores aplicación de secuencias en comprensión lectora, escritura </t>
  </si>
  <si>
    <t>horas</t>
  </si>
  <si>
    <t xml:space="preserve">Salón de eventos capacitación técnicos con alojamiento </t>
  </si>
  <si>
    <t>unidad</t>
  </si>
  <si>
    <t xml:space="preserve">2.2.8.6.01 </t>
  </si>
  <si>
    <t>Lapiceros capacitación técnicos</t>
  </si>
  <si>
    <t xml:space="preserve">2.3.9.2.01 </t>
  </si>
  <si>
    <t>Libretas capacitación técnicos</t>
  </si>
  <si>
    <t xml:space="preserve">2.3.3.3.01 </t>
  </si>
  <si>
    <t>Gafetes capacitación técnicos</t>
  </si>
  <si>
    <t>Fólder capacitación técnicos</t>
  </si>
  <si>
    <t xml:space="preserve">2.3.3.2.01 </t>
  </si>
  <si>
    <t>Impresiones capacitación técnicos</t>
  </si>
  <si>
    <t>Salón de eventos capacitación docente</t>
  </si>
  <si>
    <t>Refrigerio capacitación docente</t>
  </si>
  <si>
    <t xml:space="preserve">2.2.9.2.03 </t>
  </si>
  <si>
    <t>Papelógrafos capacitación docente</t>
  </si>
  <si>
    <t>Cartulina  capacitación docente</t>
  </si>
  <si>
    <t>marcadores  capacitación docente</t>
  </si>
  <si>
    <t>Lapiceros  capacitación docente</t>
  </si>
  <si>
    <t>Libretas capacitación docente</t>
  </si>
  <si>
    <t>Gafetes capacitación docente</t>
  </si>
  <si>
    <t>Fólder capacitación docente</t>
  </si>
  <si>
    <t>Impresiones capacitación docente</t>
  </si>
  <si>
    <t>Servicios de capacitación estratégica de instrucción en el rol de formadores y acompañantes en el desarrollo de secuencias didácticas</t>
  </si>
  <si>
    <t xml:space="preserve">Facilitadores  instrucción en el rol de formadores y acompañantes en el desarrollo de secuencias didácticas </t>
  </si>
  <si>
    <t>Salón de eventos</t>
  </si>
  <si>
    <t>Lapiceros</t>
  </si>
  <si>
    <t>Libretas</t>
  </si>
  <si>
    <t>Gafetes</t>
  </si>
  <si>
    <t xml:space="preserve">Fólder </t>
  </si>
  <si>
    <t>Impresiones</t>
  </si>
  <si>
    <t>Servicios de tutorías en entrenamiento estratégico y decodificación</t>
  </si>
  <si>
    <t>Personal para tutoría</t>
  </si>
  <si>
    <t>días</t>
  </si>
  <si>
    <t>Salón de eventos para inducción</t>
  </si>
  <si>
    <t>facilitador inducción</t>
  </si>
  <si>
    <t>Guía para tutorías</t>
  </si>
  <si>
    <t>Acompañamiento y supervisión de la práctica docente</t>
  </si>
  <si>
    <t>Personal para plataforma de acompañamiento</t>
  </si>
  <si>
    <t>Manual de monitoreo</t>
  </si>
  <si>
    <t>Encuesta</t>
  </si>
  <si>
    <t xml:space="preserve">Plantilla de monitoreo </t>
  </si>
  <si>
    <t>visitas</t>
  </si>
  <si>
    <t>Viáticos técnicos</t>
  </si>
  <si>
    <t>Supervisión y evaluación de estudiantes en el logro de aprendizajes</t>
  </si>
  <si>
    <t>Viáticos chofer</t>
  </si>
  <si>
    <t xml:space="preserve">Ejercicios de Lengua Española </t>
  </si>
  <si>
    <t xml:space="preserve">Manual de organización de line base para cada técnico y coordinador </t>
  </si>
  <si>
    <t>Diseño de guías didácticas de Matemáticas sobre orientaciones metodológicas y actividades de enseñanza</t>
  </si>
  <si>
    <t xml:space="preserve">Impresión Secuencia de Matemática primero </t>
  </si>
  <si>
    <t xml:space="preserve">Impresión Secuencia de Matemática segundo </t>
  </si>
  <si>
    <t xml:space="preserve">Impresión Secuencia de Matemática tercero </t>
  </si>
  <si>
    <t xml:space="preserve">Impresión Guía teórica de Matemática </t>
  </si>
  <si>
    <t>Servicios de capacitación en aplicación de secuencias en comprensión matemática</t>
  </si>
  <si>
    <t>Facilitadores aplicación desecuencias  en comprensión mátematica.</t>
  </si>
  <si>
    <t>Servicios de tutorías en entrenamiento estratégico y atención diferenciada</t>
  </si>
  <si>
    <t>Reposicion Aula de Biblioteca</t>
  </si>
  <si>
    <t>Reposicion Biblioteca de Aula</t>
  </si>
  <si>
    <t>Becas nacionales</t>
  </si>
  <si>
    <t xml:space="preserve">2.4.1.4.01 </t>
  </si>
  <si>
    <t>Costos estimados por beneficiario y/o producto</t>
  </si>
  <si>
    <t>La información de los campos resaltados en naranja se completarán automáticamente cuando se hayan completado las hojas "12. Prod", "14. Metas_plur_prod" y "18. Costeo".
Debe utilizar 1 línea para cada uno de los productos.
Incluya tantas líneas como sea necesario.</t>
  </si>
  <si>
    <t>Exponga cualquier justificación necesaria sobre el costo por producto y/o beneficiario, con especial atención a explicar la razonabilidad de los costos estimados.</t>
  </si>
  <si>
    <t>Costo</t>
  </si>
  <si>
    <t>Meta de producción</t>
  </si>
  <si>
    <t>Costo por beneficiario</t>
  </si>
  <si>
    <t>Supuestos considerados para realizar la estimación plurianual de costos</t>
  </si>
  <si>
    <t>Enliste y describa los supuestos considerados para realizar la estimación plurianual de costos.
Debe utilizar 1 línea para cada uno de los supuestos.
Incluya tantas líneas como sea necesario.</t>
  </si>
  <si>
    <t>Utilice este espacio para incorporar explicativas o justificaciones generales, según sea necesario.</t>
  </si>
  <si>
    <t>Supuesto</t>
  </si>
  <si>
    <t>Precios de 2025 calculados con la inflación para el año 2025, según el Panaroma Macroeconómico 2024-2028, actualización junio 2024.</t>
  </si>
  <si>
    <t>El producto de becas del INAFOCAM debe ser sostenible en el tiempo, lo que significa que debe contar con fuentes de financiamiento estables y mecanismos para asegurar su continuidad a largo plazo.</t>
  </si>
  <si>
    <t>Precios de 2026 calculados con la inflación para el año 2026, según el Panaroma Macroeconómico 2024-2028, actualización junio 2024.</t>
  </si>
  <si>
    <t>Precios de 2027 calculados con la inflación para el año 2027, según el Panaroma Macroeconómico 2024-2028, actualización junio 2024.</t>
  </si>
  <si>
    <t>Precios de 2028 calculados con la inflación para el año 2028, según el Panaroma Macroeconómico 2024-2028, actualización junio 2024.</t>
  </si>
  <si>
    <t>Sistema de seguimiento propuesto</t>
  </si>
  <si>
    <t>Describa cómo se realizará el seguimiento a los procesos, productos y resultados del programa. Contemple los distintos elementos que compondrán el sistema de seguimiento del programa.</t>
  </si>
  <si>
    <t>Consideraciónes generales</t>
  </si>
  <si>
    <t xml:space="preserve">Para garantizar el cumplimiento de  las metas y  asegurar los resultados establecidos en el  programa presupuestario orientado a resultados, se propone lo siguiente:
1)  Utilizar el sistema de planificación y monitoreo para realizar el seguimiento a productos, indicadores, actividades y presupuesto programado para facilitar el seguimiento y mantener sistematizado los avances del programa.
2)  Que las unidades ejecutoras tengan la responsabilidad de reportar en el sistema u otros mecanismos los avances cualitativos y cuantitativos de la ejecución del programa.
2) El seguimiento del programa estará a cargo del Viceministro de Planificación y Desarrollo Educativo del Minerd, en coordinación con la Dirección de Planificación del Inafocam.
3) Realizar encuentros  con los responsables e involucrados en el proyecto para analizar los avances y destrabar obstáculos identificados en la consecución de las metas, con frecuencia bimensual y a requerimiento.
4)  La responsabilidad de elaborar y publicar los informes de seguimiento y desempeño del programa estará bajo la responsabilidad de la Dirección de Planes, Programas y Proyectos. 
5) Las evaluaciones  anuales del programa estará bajo la conducción del Instituto Dominicano de Evaluación e Investigación de la Calidad (IDEICE) .
</t>
  </si>
  <si>
    <t>Seguimiento a todos los elementos relevantes en la gestión: procesos, insumos, actividades, cobertura y resultados</t>
  </si>
  <si>
    <t>Reportes e informes, tiempos de entrega, actualización de datos o usos varios de la información</t>
  </si>
  <si>
    <t xml:space="preserve">Los elementos relevantes para el seguimiento:
1) Desempeño de los indicadores de resultados y productos
2) Desempeño presupuesto
3) Avances cualitativos del proceso (análisis cualitativo)
4) Análisis cualitativo a nivel de resultado, producto y actividades
4) Desviaciones de la ejecución (alertas y restricciones)
5) Desempeño del POR.
</t>
  </si>
  <si>
    <t xml:space="preserve">Se establecerá la entrega de informes de avances del proyecto con frecuencia trimestral y de cumplimiento de indicadores conforme la periodicidad de los mismos.
Los informes de avances se entregarán  y socializaran a más tardar a los 15 días de finalizado el trimestre.
Informes de evaluación anual realizado por el IDEICE (pendiente coordinar tiempo de entrega).
Los datos e informaciones arrojadas durante la ejecución del POR permitirá:  analizar los avances y resultados que se van obteniendo;  mejorar las estrategias de implementación; asegurar los resultados del POR; tomar medidas y acciones correctivas, destrabar obstáculos; tomar decisiones oportunas basadas en evidencias. </t>
  </si>
  <si>
    <t>Mecanismos para la obtención oportuna de información y mediciones periódicas</t>
  </si>
  <si>
    <t>Definición de indicadores, recolección de información de desempeño, reporte y difusión de información, y uso de información de desempeño</t>
  </si>
  <si>
    <t>Los mecanismo para obtener información  sobre los avances cualitativos y mediciones periódicas de los indicadores son:
- Sistema de información para la gestión escolar l(SIGERD).
- Sistema de información del Inafocam.
- Sistema integrado de gestión financiera (SIGEF)
- Sistema de planificación y monitoreo del Minerd.
- Departamento de Estadísticas del Minerd.
- Fuentes unidades ejecutoras del POR.</t>
  </si>
  <si>
    <t>Los informes de desempeño serán difundidos a través del Portal de Transparencia.
Se realizaran encuentros de socialización con los responsables e involucrados en la ejecución del POR para tomar decisiones para asegurar la consecución de metas y resultados.
Se presentaran los informes de avances del POR a las autoridades del Minerd e Inafocam.</t>
  </si>
  <si>
    <t>Mecanismos de transparencia y rendición de cuentas</t>
  </si>
  <si>
    <t>Enliste los documentos informativos con que cuenta el programa. Incluya, pero no se limite a, documentos normativos, procedimientos para recibir y dar trámite a las solicitudes de acceso a la información; información del desempeño y de resultados; mecanismos que propician la participación ciudadana en la toma de decisiones; informes de gestión; entre otros.
Añada propuestas de nuevos documentos informativos que se implementarán a través de la propuesta programática.
Debe utilizar 1 línea para cada uno de los documentos.
Incluya tantas líneas como sea necesario.</t>
  </si>
  <si>
    <t>Describa el tipo de documento e información que contiene.</t>
  </si>
  <si>
    <t>Indique si el documento está actualizado.</t>
  </si>
  <si>
    <t>Indique si el documento está publicado y es accesible a los ciudadanos.</t>
  </si>
  <si>
    <t>Indique si el documento está publicado en el portal web institucional.</t>
  </si>
  <si>
    <t>Coloque el enlace directo a la publicación del documento en el portal web institucional o algún otro portal donde se encuentre publicado.</t>
  </si>
  <si>
    <t>Indique la periodicidad con que serán actualizado el documento, según aplique.</t>
  </si>
  <si>
    <t>Indique cambios que se realizarán a la documentación vigente a través de la propuesta programática, según aplique.</t>
  </si>
  <si>
    <t>Nombre del documento</t>
  </si>
  <si>
    <t>Descripción del documento</t>
  </si>
  <si>
    <t>¿Está actualizado?</t>
  </si>
  <si>
    <t>¿Es información pública?</t>
  </si>
  <si>
    <t>¿Se encuenta publicado en el portal institucional?</t>
  </si>
  <si>
    <t>Periodicidad de actualización</t>
  </si>
  <si>
    <t>Próximos pasos</t>
  </si>
  <si>
    <t>Normativa del programa de alfabetización.</t>
  </si>
  <si>
    <t>Proporciona un marco jurídico y operativo que asegura la coherencia, eficacia y legalidad en todas las etapas y acciones del programa, facilitando así su correcta ejecución y evaluación.</t>
  </si>
  <si>
    <t>https://www.unicef.org/dominicanrepublic/informes/programa-con-base-manual-de-organizaci%C3%B3n-y-aplicaci%C3%B3n-de-la-l%C3%ADnea-de-base</t>
  </si>
  <si>
    <t>El Ministerio de Educación se encuentra en un proceso de modificación de la Ley General de Educación, tan pronto se implemente, se estará adecuando los documentos de monitoreo y transparencia.</t>
  </si>
  <si>
    <t>Manual de procedimientos para la implementación del programa.</t>
  </si>
  <si>
    <t xml:space="preserve">Documento operativo.
 Información que contiene: Detalla los pasos y procedimientos específicos que deben seguirse para implementar cada componente del programa de alfabetización. Incluye instrucciones claras sobre roles, responsabilidades, y cronogramas de actividades.
</t>
  </si>
  <si>
    <t>Informes de desempeño académico de los estudiantes.</t>
  </si>
  <si>
    <t xml:space="preserve"> -Tipo de documento: Informe de gestión/académico.
- Información que contiene: Presenta los resultados y análisis del desempeño académico de los estudiantes participantes en el programa durante un periodo específico. Incluye datos cuantitativos y cualitativos sobre el progreso en habilidades de lectura y escritura.
</t>
  </si>
  <si>
    <t>https://es.scribd.com/document/598774133/Evaluacio-n-diagno-stica-3er-grado</t>
  </si>
  <si>
    <t>Plan anual de actividades y metas del programa.</t>
  </si>
  <si>
    <t xml:space="preserve">Tipo de documento: Planificación estratégica.
Información que contiene: Detalla las actividades planificadas para un año académico específico, así como las metas y objetivos que se espera alcanzar. Incluye la asignación de recursos, calendario de ejecución y responsables de cada actividad.
</t>
  </si>
  <si>
    <t>https://siie.minerd.gob.do/publicaciones?category=5</t>
  </si>
  <si>
    <t>Guía de participación ciudadana en el programa de alfabetización.</t>
  </si>
  <si>
    <t xml:space="preserve">Tipo de documento: Documento instructivo.
 Información que contiene: Describe cómo y en qué aspectos pueden participar los ciudadanos (padres, comunidad educativa, sociedad civil) en la toma de decisiones y la implementación del programa de alfabetización. Promueve la transparencia y la colaboración.
</t>
  </si>
  <si>
    <t>Informes financieros y presupuestarios del programa.</t>
  </si>
  <si>
    <t xml:space="preserve">Tipo de documento: Informe financiero.
 Información que contiene: Detalla los ingresos y gastos del programa de alfabetización, así como la asignación y ejecución presupuestaria. Proporciona transparencia sobre el manejo de los recursos financieros destinados al programa.
</t>
  </si>
  <si>
    <t>https://www.transparenciafiscal.gob.do/siafe/sigef</t>
  </si>
  <si>
    <t>Documentos de planificación estratégica a corto, mediano y largo plazo.</t>
  </si>
  <si>
    <t xml:space="preserve">Tipo de documento: Documento estratégico.
Información que contiene: Establece los objetivos, metas y acciones estratégicas a seguir en diferentes períodos de tiempo (corto, mediano y largo plazo) para lograr los resultados deseados en la alfabetización de los estudiantes. Orienta la dirección futura del programa.
</t>
  </si>
  <si>
    <t>https://www.educando.edu.do/portal/guias-didacticas-y-teoricas-del-programa-construyendo-la-base-de-los-aprendizajes-con-base/</t>
  </si>
  <si>
    <t>Propuestas de nuevos documentos informativos:</t>
  </si>
  <si>
    <t>Manual de buenas prácticas pedagógicas para docentes.</t>
  </si>
  <si>
    <t xml:space="preserve"> Guía instructiva.
 Información que contiene: Recopila métodos y estrategias efectivas para mejorar la enseñanza de la lectura y escritura, orientando a los docentes sobre prácticas pedagógicas recomendadas.
</t>
  </si>
  <si>
    <t>https://www.ministeriodeeducacion.gob.do/comunicaciones/noticias/minerd-socializa-las-buenas-practicas-docentes-para-mejorar-los-aprendizajes-de-los-estudiantes</t>
  </si>
  <si>
    <t>Se realizan talleres de socialización sobre las buenas prácticas</t>
  </si>
  <si>
    <t>Guía para la evaluación continua del progreso de los estudiantes.</t>
  </si>
  <si>
    <t xml:space="preserve">Documento metodológico.
Información que contiene: Detalla los criterios y herramientas para realizar evaluaciones formativas periódicas que permitan monitorear el avance individual de los estudiantes en habilidades de lectura y escritura.
</t>
  </si>
  <si>
    <t>Protocolo de atención y seguimiento a estudiantes con dificultades específicas de aprendizaje.</t>
  </si>
  <si>
    <t xml:space="preserve"> Procedimiento operativo.
 Información que contiene: Define los pasos a seguir para identificar, apoyar y dar seguimiento a estudiantes que presenten dificultades específicas en el proceso de alfabetización, asegurando una intervención temprana y personalizada.
</t>
  </si>
  <si>
    <t>Propuesta de documento nuevo</t>
  </si>
  <si>
    <t>https://rai.uapa.edu.do/bitstream/handle/123456789/1236/Guia%203-%20NEE-%202020.pdf?sequence=1</t>
  </si>
  <si>
    <t>Modelo de gestión</t>
  </si>
  <si>
    <t>Describa los distintos elementos que compondrán el modelo de gestión del programa.</t>
  </si>
  <si>
    <t xml:space="preserve">Es crucial considerar diversos elementos que aseguren una implementación organizada y exitosa. Aquí se detallan los componentes principales del modelo de gestión:
 Elementos del modelo de gestión del programa de alfabetización:
1. Liderazgo y dirección:
   -Equipo directivo: Designación de un equipo de liderazgo con claras responsabilidades y roles definidos para supervisar y dirigir el programa.
   -Coordinación: Establecimiento de mecanismos efectivos de coordinación entre todos los niveles involucrados (directivos escolares, docentes, personal de apoyo).
2. Planificación estratégica:
   -Definición de objetivos: Establecimiento de metas claras y medibles para la mejora de la alfabetización en el primer ciclo del nivel primario.
   -Desarrollo de estrategias: Diseño de estrategias pedagógicas y didácticas adaptadas a las necesidades específicas de los estudiantes y del contexto escolar.
3. Recursos y logística:
   -Asignación de recursos: Asegurar la disponibilidad de recursos físicos (materiales educativos, libros, tecnología) y humanos (docentes capacitados, personal de apoyo).
   -Logística: Establecer procesos eficientes para la distribución y gestión de recursos dentro de las escuelas participantes en el programa.
4. Gestión del talento humano:
   -Capacitación y desarrollo: Implementar programas de formación continua para docentes y personal educativo en técnicas efectivas de alfabetización y enseñanza.
   - Motivación y reconocimiento: Establecer incentivos y reconocimientos para el personal que demuestre excelencia en la implementación del programa.
5. Monitoreo y evaluación:
   -Indicadores de desempeño: Establecer indicadores claros para medir el progreso y el impacto del programa en la mejora de habilidades de lectura y escritura.
   - Sistemas de seguimiento: Implementar sistemas regulares de monitoreo para evaluar el cumplimiento de metas y ajustar estrategias según los resultados obtenidos.
6. Comunicación y participación comunitaria:
   -Comunicación efectiva: Establecer canales de comunicación claros y abiertos con las familias de los estudiantes, la comunidad escolar y otros stakeholders.
   - Involucramiento comunitario: Fomentar la participación activa de la comunidad en el apoyo y fortalecimiento del programa de alfabetización.
7. Gestión de riesgos y continuidad:
   -Identificación de riesgos: Analizar y anticipar posibles obstáculos que puedan afectar la implementación del programa.
   - Plan de contingencia: Desarrollar un plan de acción para mitigar riesgos y asegurar la continuidad del programa frente a situaciones adversas.
</t>
  </si>
  <si>
    <t>Cadena o lógica causal que sostiene el programa, incluyendo los supuestos, tiempos de entrega estimados, recursos y procesos necesarios para la entrega de productos y consecuente logro de resultados</t>
  </si>
  <si>
    <t xml:space="preserve">Sigue una cadena lógica causal que conecta los supuestos, los recursos necesarios, los procesos y los tiempos de entrega estimados para lograr sus objetivos. 
Supuestos 
   Existe una necesidad identificada de mejorar los niveles de alfabetización en estudiantes del primer ciclo de primaria.
   Los docentes y educadores están dispuestos a participar y colaborar en el programa de alfabetización.
   Existen recursos educativos y materiales disponibles para apoyar el programa.
2. Recursos Necesarios
   Material didáctico adecuado para la enseñanza de la lectura, escritura y matemática .
   Personal docente capacitado en técnicas de alfabetización.
   Infraestructura adecuada en las escuelas para la impartición de clases y actividades.
3. Procesos Clave
   Capacitación inicial de los docentes en metodologías efectivas de alfabetización.
    Desarrollo de un plan de enseñanza estructurado para el ciclo inicial de primaria.
    Implementación de clases y sesiones de alfabetización según el plan establecido.
    Evaluación continua del progreso de los estudiantes y ajuste de las estrategias de enseñanza según sea necesario.
4. Tiempo de Entrega Estimado
   - Etapa 1 (Preparación): 3 meses
     - Incluye la planificación inicial, la capacitación de docentes y la preparación de materiales.
   - Etapa 2 (Implementación): 6 meses
     - Inicia la impartición de clases y sesiones de alfabetización de acuerdo al plan establecido.
   - Etapa 3 (Evaluación y Ajustes): Continua durante todo el ciclo escolar
     - Evaluación del progreso de los estudiantes y ajuste continuo de las estrategias de enseñanza.
5. Productos y Resultados Esperados
   - Producto 1: Material didáctico desarrollado y distribuido a las escuelas.
   - Producto 2: Informes periódicos de progreso de los estudiantes.
   - Resultado 1: Mejora en los niveles de alfabetización de los estudiantes del primer ciclo de primaria.
   - Resultado 2: Incremento en la participación y el interés de los estudiantes por la lectura y escritura y matemática.
6. Consecuencias y Logros
   - Consecuencia 1: Reducción de la tasa de deserción escolar debido a dificultades en la lectura, escritura y matemática.
   - Consecuencia 2: Mejora en el rendimiento académico global de los estudiantes en otras áreas curriculares.
Esta cadena lógica causal sostiene que, mediante la adecuada preparación de recursos, la implementación efectiva de procesos clave y una evaluación continua, se lograrán los productos esperados y, finalmente, los resultados deseados en términos de alfabetización de los estudiantes del primer ciclo del nivel primario.
</t>
  </si>
  <si>
    <t>Procedimiento sobre la ejecución (considere que sea estandarizado, sistematizado, difundido públicamente, apegado a la normativa del programa)</t>
  </si>
  <si>
    <t>Para establecer un procedimiento claro y efectivo para la ejecución del programa de alfabetización de estudiantes del primer ciclo del nivel primario, es importante seguir estos pasos, asegurando que sea estandarizado, sistematizado, y apegado a la normativa correspondiente:
Procedimiento para la ejecución del programa de alfabetización:
1. Planificación inicial:
   -Definición de objetivos: Establecer claramente los objetivos educativos del programa de alfabetización para el primer ciclo del nivel primario.
   -Identificación de necesidades: Realizar un análisis de las necesidades específicas de alfabetización de los estudiantes, basado en datos y diagnósticos previos.
   -Diseño del programa: Desarrollar un plan detallado que incluya los contenidos a enseñar, metodologías pedagógicas a utilizar, y recursos necesarios.
2. Normativa y regulaciones:
   -Asegurar cumplimiento: Verificar que el diseño y la ejecución del programa cumplan con las normativas educativas vigentes a nivel local, regional y nacional.
   -Documentación: Elaborar documentos oficiales que respalden la implementación del programa, incluyendo manuales de procedimientos y guías didácticas.
3. Capacitación del personal:
   -Formación docente: Capacitar a los maestros y personal educativo en las metodologías específicas del programa de alfabetización.
   - Actualización continua: Establecer mecanismos para la actualización y el perfeccionamiento constante del personal involucrado en la ejecución del programa.
4.Implementación en el aula:
   -Secuencia didáctica: Organizar las actividades de aprendizaje de manera secuencial y progresiva, asegurando la continuidad en la adquisición de habilidades de lectura y escritura.
   -Monitoreo y evaluación: Implementar sistemas de monitoreo para seguir de cerca el progreso de los estudiantes y ajustar las estrategias de enseñanza según sea necesario.
5. Comunicación y difusión:
   -Información pública: Difundir públicamente los objetivos, metodologías y logros del programa de alfabetización a través de canales adecuados como reuniones de padres, medios de comunicación locales y plataformas educativas.
6. Evaluación y mejora continua:
   - Evaluación del programa: Realizar evaluaciones periódicas del programa para medir su efectividad en términos de resultados de aprendizaje.
   - Retroalimentación y ajustes:Utilizar los resultados de las evaluaciones para realizar ajustes y mejoras continuas en el programa.
7. Registro y reporte de resultados:
   - Documentación de resultados:Mantener registros detallados de los avances y logros alcanzados por los estudiantes como resultado del programa de alfabetización.
   - Informe público: Elaborar informes periódicos que documenten los resultados del programa y su impacto en la comunidad educativa.
Al seguir este procedimiento estructurado y sistemático, se asegura que la ejecución del programa de alfabetización sea efectiva, transparente y esté alineada con las normativas establecidas, promoviendo así el éxito educativo de los estudiantes del primer ciclo del nivel primario.</t>
  </si>
  <si>
    <t>Proceso de atención y entrega de cada producto</t>
  </si>
  <si>
    <t>Entrega de productos y logro de resultados al costo estimado y en plazos establecidos</t>
  </si>
  <si>
    <t xml:space="preserve">Proceso de atención y entrega de cada producto: Para cada componente o producto específico del programa de alfabetización (como materiales educativos, sesiones de capacitación, evaluaciones de estudiantes), el proceso de atención y entrega debe seguir un flujo estandarizado que incluya:
-Planificación inicial: Definición clara del producto o servicio a entregar, incluyendo objetivos específicos y requisitos.
-Producción o preparación: Desarrollo o preparación del producto de acuerdo con estándares y metodologías establecidas.
-Distribución: Asignación y distribución adecuada del producto a las escuelas o destinatarios finales.
-Implementación: Ejecución del producto según cronograma establecido, asegurando que se cumplan los objetivos y se obtengan los resultados esperados.
-Evaluación: Evaluación continua del impacto y eficacia del producto entregado, recogiendo retroalimentación para futuras mejoras.
</t>
  </si>
  <si>
    <r>
      <rPr>
        <b/>
        <sz val="11"/>
        <color rgb="FF000000"/>
        <rFont val="Calibri"/>
        <family val="2"/>
      </rPr>
      <t xml:space="preserve">Es fundamental seguir una planificación detallada y eficiente, como:
</t>
    </r>
    <r>
      <rPr>
        <sz val="11"/>
        <color rgb="FF000000"/>
        <rFont val="Calibri"/>
        <family val="2"/>
      </rPr>
      <t xml:space="preserve">•	Se determinaron los recursos necesarios como materiales didácticos, personal docente capacitado, infraestructura adecuada, y otros recursos logísticos.
•	Se estableció un cronograma detallado que incluya todas las etapas del programa desde la preparación hasta la evaluación continua.
•	Desarrollado un presupuesto detallado que cubra todos los costos asociados con la implementación del programa, incluyendo salarios, materiales, capacitación, y otros gastos operativos.
•	Establecido un sistema de monitoreo continuo para verificar el cumplimiento de los plazos y el presupuesto.
</t>
    </r>
    <r>
      <rPr>
        <b/>
        <sz val="11"/>
        <color rgb="FF000000"/>
        <rFont val="Calibri"/>
        <family val="2"/>
      </rPr>
      <t xml:space="preserve">Productos Entregados
</t>
    </r>
    <r>
      <rPr>
        <sz val="11"/>
        <color rgb="FF000000"/>
        <rFont val="Calibri"/>
        <family val="2"/>
      </rPr>
      <t xml:space="preserve">•	Docentes reciben programas de formación continua en alfabetización inicial.
•	Niños y niñas del primer ciclo de primaria reciben entrenamiento en comprensión lectora y escritura.
•	Niños y niñas del primer ciclo de primaria reciben entrenamiento en matemáticas.
</t>
    </r>
    <r>
      <rPr>
        <b/>
        <sz val="11"/>
        <color rgb="FF000000"/>
        <rFont val="Calibri"/>
        <family val="2"/>
      </rPr>
      <t xml:space="preserve">Resultados Logrados
</t>
    </r>
    <r>
      <rPr>
        <sz val="11"/>
        <color rgb="FF000000"/>
        <rFont val="Calibri"/>
        <family val="2"/>
      </rPr>
      <t>•	Aumentar el nivel de aprendizaje en lectura y escritura en los estudiantes del primer ciclo del nivel primario.
•	Aumentar el nivel de aprendizaje en matemáticas en los estudiantes del primer ciclo del nivel primario.
•	Mejorar las competencias relacionadas a estrategias didácticas en los docentes del nivel primario.
•	Aumentar el nivel de aprendizaje en lectura y escritura en los estudiantes de segundo grado del nivel primario.
•	Aumentar el nivel de aprendizaje en resolución de problemas matemáticos en los estudiantes de segundo grado del nivel primario.</t>
    </r>
  </si>
  <si>
    <t>Condición de interés, conceptos o factores causales</t>
  </si>
  <si>
    <t>Factores causales específicos en CCC</t>
  </si>
  <si>
    <t>Periodo plurianual costeo</t>
  </si>
  <si>
    <t>COD.UE</t>
  </si>
  <si>
    <t>COD.CAPITULO</t>
  </si>
  <si>
    <t>CAPITULO</t>
  </si>
  <si>
    <t>COD.SUB CAPITULO</t>
  </si>
  <si>
    <t>SUB CAPITULO</t>
  </si>
  <si>
    <t>COD.UNIDAD EJECUTORA</t>
  </si>
  <si>
    <t>UNIDAD EJECUTORA</t>
  </si>
  <si>
    <t>CAPÍTULO</t>
  </si>
  <si>
    <t>SUBCAPÍTULO</t>
  </si>
  <si>
    <t>27-FINALIDAD</t>
  </si>
  <si>
    <t>28-FUNCION</t>
  </si>
  <si>
    <t>29-SUB FUNCION</t>
  </si>
  <si>
    <t>FUNCIONAL</t>
  </si>
  <si>
    <t>COD.GEO</t>
  </si>
  <si>
    <t>19-REGION</t>
  </si>
  <si>
    <t>20-PROVINCIA</t>
  </si>
  <si>
    <t>21-MUNICIPIO</t>
  </si>
  <si>
    <t>GEOGRÁFICO</t>
  </si>
  <si>
    <t>COD.AUXILIAR</t>
  </si>
  <si>
    <t>COD.CONCEPTO</t>
  </si>
  <si>
    <t>CONCEPTO</t>
  </si>
  <si>
    <t>COD.CUENTA</t>
  </si>
  <si>
    <t>CUENTA</t>
  </si>
  <si>
    <t>COD.SUB CUENTA</t>
  </si>
  <si>
    <t>SUB CUENTA</t>
  </si>
  <si>
    <t>AUXILIAR</t>
  </si>
  <si>
    <t>Objetivo General</t>
  </si>
  <si>
    <t>Objetivo Específico</t>
  </si>
  <si>
    <t>cód_prog</t>
  </si>
  <si>
    <t>cód_prod</t>
  </si>
  <si>
    <t>cód_proy</t>
  </si>
  <si>
    <t>cód_act/obra</t>
  </si>
  <si>
    <t>0101</t>
  </si>
  <si>
    <t xml:space="preserve"> SENADO DE LA REPUBLICA</t>
  </si>
  <si>
    <t>01</t>
  </si>
  <si>
    <t xml:space="preserve"> CÁMARA  DE SENADORES</t>
  </si>
  <si>
    <t>0001</t>
  </si>
  <si>
    <t xml:space="preserve"> SENADO DE LA REPUBLICA DOMINICANA</t>
  </si>
  <si>
    <t>0 - N/A</t>
  </si>
  <si>
    <t>0.0 - N/A</t>
  </si>
  <si>
    <t>0.0.00 - N/A</t>
  </si>
  <si>
    <t>00 - NO CLASIFICADO</t>
  </si>
  <si>
    <t>0000 - NO CLASIFICADO</t>
  </si>
  <si>
    <t xml:space="preserve">2.1.1.1.01 </t>
  </si>
  <si>
    <t xml:space="preserve"> REMUNERACIONES Y CONTRIBUCIONES</t>
  </si>
  <si>
    <t xml:space="preserve">2.1.1 </t>
  </si>
  <si>
    <t xml:space="preserve"> REMUNERACIONES</t>
  </si>
  <si>
    <t xml:space="preserve">2.1.1.1 </t>
  </si>
  <si>
    <t xml:space="preserve"> Remuneraciones al personal fijo</t>
  </si>
  <si>
    <t xml:space="preserve"> Sueldos empleados fijos</t>
  </si>
  <si>
    <t>1. DESARROLLO INSTITUCIONAL</t>
  </si>
  <si>
    <t>1.1. Administracion publica transparente, eficiente y orientada...</t>
  </si>
  <si>
    <t>1.1.1 Estructurar una administración pública eficiente que actúe con honestidad, transparencia y rendición de  cuentas y se oriente a la obtención de resultados en beneficio de la sociedad y del desarrollo nacional y local</t>
  </si>
  <si>
    <t>0102</t>
  </si>
  <si>
    <t xml:space="preserve"> CAMARA DE DIPUTADOS</t>
  </si>
  <si>
    <t>1 - SERVICIOS  GENERALES</t>
  </si>
  <si>
    <t>1.1 - Administración general</t>
  </si>
  <si>
    <t>1.1.01 - Órganos ejecutivos y legislativos</t>
  </si>
  <si>
    <t>01 - REGION CIBAO NORTE</t>
  </si>
  <si>
    <t>09 - ESPAILLAT</t>
  </si>
  <si>
    <t>0001 - MOCA</t>
  </si>
  <si>
    <t xml:space="preserve">2.1.1.1.02 </t>
  </si>
  <si>
    <t xml:space="preserve"> Sueldos a médicos</t>
  </si>
  <si>
    <t>1.2.  Imperio de la ley y seguridad ciudadana</t>
  </si>
  <si>
    <t>1.1.2 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t>
  </si>
  <si>
    <t xml:space="preserve">0002 - </t>
  </si>
  <si>
    <t>0201</t>
  </si>
  <si>
    <t xml:space="preserve"> PRESIDENCIA DE LA REPUBLICA</t>
  </si>
  <si>
    <t xml:space="preserve"> MINISTERIO ADMINISTRATIVO DE LA PRESIDENCIA</t>
  </si>
  <si>
    <t xml:space="preserve"> SECRETARIADO ADMINISTRATIVO DE LA PRESIDENCIA</t>
  </si>
  <si>
    <t>1.1.02 - Gestión administrativa, financiera, fiscal, económica y planificación</t>
  </si>
  <si>
    <t>0002 - CAYETANO GERMOSEN</t>
  </si>
  <si>
    <t xml:space="preserve">2.1.1.1.03 </t>
  </si>
  <si>
    <t xml:space="preserve"> Ascensos a militares</t>
  </si>
  <si>
    <t>3. DESARROLLO PRODUCTIVO</t>
  </si>
  <si>
    <t>1.3 Democracia participativa y ciudadan¿a responsable</t>
  </si>
  <si>
    <t>1.2.1 Fortalecer el respeto a la ley y sancionar su incumplimiento a través de un sistema de administración de justicia accesible a toda la población, eficiente en el despacho judicial y ágil en los procesos judiciales</t>
  </si>
  <si>
    <t xml:space="preserve">0003 - </t>
  </si>
  <si>
    <t>0005</t>
  </si>
  <si>
    <t xml:space="preserve"> GOBERNACION DEL EDIFICIO GUBERNAMENTAL JUAN PABLO DUARTE</t>
  </si>
  <si>
    <t>1.1.03 - Transferencias a instituciones públicas incluidos los gobiernos locales</t>
  </si>
  <si>
    <t>0003 - GASPAR HERNANDEZ</t>
  </si>
  <si>
    <t xml:space="preserve">2.1.1.1.04 </t>
  </si>
  <si>
    <t xml:space="preserve"> Nuevas plazas maestros</t>
  </si>
  <si>
    <t>4. DESARROLLO SOSTENIBLE</t>
  </si>
  <si>
    <t>1.4. Seguridad y convivencia pacífica</t>
  </si>
  <si>
    <t>1.2.2 Construir un clima de seguridad ciudadana basado en el combate a las múltiples causas que originan la delincuencia, la violencia en la convivencia social y el crimen organizado, mediante la articulación eficiente de las políticas de prevención, persecución y sanción</t>
  </si>
  <si>
    <t xml:space="preserve">04 - </t>
  </si>
  <si>
    <t xml:space="preserve">0004 - </t>
  </si>
  <si>
    <t>0009</t>
  </si>
  <si>
    <t xml:space="preserve"> COMISION PRESIDENCIAL DE APOYO AL DESARROLLO PROVINCIAL</t>
  </si>
  <si>
    <t>1.1.04 - Órganos electorales y promoción de la participación ciudadana</t>
  </si>
  <si>
    <t>0004 - JAMAO AL NORTE</t>
  </si>
  <si>
    <t xml:space="preserve">2.1.1.1.05 </t>
  </si>
  <si>
    <t xml:space="preserve"> Incentivos y escalafón</t>
  </si>
  <si>
    <t>1.3.1 Promover la calidad de la democracia, sus principios, instituciones y procedimientos, facilitando la participaci¿n institucional y organizada de la poblaci¿n  y el ejercicio responsable de los derechos y deberes ciudadanos</t>
  </si>
  <si>
    <t xml:space="preserve">05 - </t>
  </si>
  <si>
    <t xml:space="preserve">0005 - </t>
  </si>
  <si>
    <t>0010</t>
  </si>
  <si>
    <t xml:space="preserve"> CONSEJO NACIONAL PARA EL CAMBIO CLIMÁTICO Y MECANISMO DE DESARROLLO LIMPIO</t>
  </si>
  <si>
    <t>1.1.05 - Gestión de la administración general para transversalizar el enfoque de género</t>
  </si>
  <si>
    <t>0005 - SAN VÍCTOR</t>
  </si>
  <si>
    <t xml:space="preserve">2.1.1.1.06 </t>
  </si>
  <si>
    <t xml:space="preserve"> Nuevas plazas a médicos</t>
  </si>
  <si>
    <t>2.2. Salud y seguridad social integral</t>
  </si>
  <si>
    <t>1.4.1 Garantizar la defensa de los intereses nacionales en los espacios terrestre, marítimo y aéreo</t>
  </si>
  <si>
    <t xml:space="preserve">06 - </t>
  </si>
  <si>
    <t xml:space="preserve">0006 - </t>
  </si>
  <si>
    <t>0012</t>
  </si>
  <si>
    <t xml:space="preserve"> CONSEJO NACIONAL DE DROGAS</t>
  </si>
  <si>
    <t>1.2 - Relaciones internacionales</t>
  </si>
  <si>
    <t>1.2.01 - Relaciones internacionales desde oficinas en el país</t>
  </si>
  <si>
    <t>9999 - MULTIMUNICIPAL</t>
  </si>
  <si>
    <t xml:space="preserve">2.1.1.1.07 </t>
  </si>
  <si>
    <t xml:space="preserve"> Sueldo fijo por rango</t>
  </si>
  <si>
    <t>2.3. Igualdad de derechos y oportunidades</t>
  </si>
  <si>
    <t>1.4.2 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t>
  </si>
  <si>
    <t xml:space="preserve">07 - </t>
  </si>
  <si>
    <t xml:space="preserve">0007 - </t>
  </si>
  <si>
    <t>0014</t>
  </si>
  <si>
    <t xml:space="preserve"> OFICINA DE CUSTODIA Y ADM. DE LOS BIENES INCAUTADOS Y DECOMISADOS</t>
  </si>
  <si>
    <t>1.2.02 - Relaciones internacionales desde oficinas en el exterior</t>
  </si>
  <si>
    <t>18 - PUERTO PLATA</t>
  </si>
  <si>
    <t>0001 - PUERTO PLATA</t>
  </si>
  <si>
    <t xml:space="preserve">2.1.1.1.08 </t>
  </si>
  <si>
    <t xml:space="preserve"> Sueldos fijos a docentes</t>
  </si>
  <si>
    <t>2.4 Cohesi¿n territorial</t>
  </si>
  <si>
    <t xml:space="preserve">08 - </t>
  </si>
  <si>
    <t xml:space="preserve">0008 - </t>
  </si>
  <si>
    <t>0018</t>
  </si>
  <si>
    <t xml:space="preserve"> COMISIÓN PERMANENTE DE EFEMÉRIDES PATRIA</t>
  </si>
  <si>
    <t>1.3 - Defensa nacional</t>
  </si>
  <si>
    <t>1.3.01 - Defensa militar</t>
  </si>
  <si>
    <t>0002 - ALTAMIRA</t>
  </si>
  <si>
    <t xml:space="preserve">2.1.1.1.09 </t>
  </si>
  <si>
    <t xml:space="preserve"> Sueldos fijos a docentes en labor administrativa</t>
  </si>
  <si>
    <t>2.5. Vivienda digna en entornos saludables</t>
  </si>
  <si>
    <t xml:space="preserve">2.1.2 Universalizar la educación desde el nivel inicial hasta completar el nivel medio </t>
  </si>
  <si>
    <t xml:space="preserve">09 - </t>
  </si>
  <si>
    <t xml:space="preserve">0009 - </t>
  </si>
  <si>
    <t>0024</t>
  </si>
  <si>
    <t xml:space="preserve"> AUTORIDAD NACIONAL DE ASUNTOS MARITIMOS (ANAMAR)</t>
  </si>
  <si>
    <t>1.3.03 - Defensa civil</t>
  </si>
  <si>
    <t>0003 - GUANANICO</t>
  </si>
  <si>
    <t xml:space="preserve">2.1.1.1.10 </t>
  </si>
  <si>
    <t xml:space="preserve"> Sueldos fijos a personal docente en proceso de habilitación</t>
  </si>
  <si>
    <t>2.6. Cultura e identidad nacional en un mundo global</t>
  </si>
  <si>
    <t xml:space="preserve">2.2.1 Garantizar el derecho de la población al acceso a un modelo de atención integral, con calidad y calidez, que privilegie la promoción de la salud y la prevención de la enfermedad, mediante la consolidación del Sistema Nacional de Salud </t>
  </si>
  <si>
    <t xml:space="preserve">10 - </t>
  </si>
  <si>
    <t xml:space="preserve">0010 - </t>
  </si>
  <si>
    <t>0029</t>
  </si>
  <si>
    <t xml:space="preserve"> VICE PRESIDENCIA DE LA REPUBLICA</t>
  </si>
  <si>
    <t>1.3.04 - Conocimiento del riesgo de desastres no climáticos</t>
  </si>
  <si>
    <t>0004 - IMBERT</t>
  </si>
  <si>
    <t xml:space="preserve">2.1.1.1.11 </t>
  </si>
  <si>
    <t xml:space="preserve"> Sueldos fijos a docentes bajo acuerdo de cogestión</t>
  </si>
  <si>
    <t>2.7. Deportes y recreación física para el desarrollo humano</t>
  </si>
  <si>
    <t>2.2.2 Universalizar el aseguramiento en salud para garantizar el acceso a servicios de salud y reducir el gasto de bolsillo</t>
  </si>
  <si>
    <t xml:space="preserve">11 - </t>
  </si>
  <si>
    <t xml:space="preserve">0011 - </t>
  </si>
  <si>
    <t>0031</t>
  </si>
  <si>
    <t xml:space="preserve"> DIRECCION DE PRENSA DEL PRESIDENTE</t>
  </si>
  <si>
    <t>1.3.06 - Reducción del riesgo de desastres no climáticos</t>
  </si>
  <si>
    <t>0005 - LOS HIDALGOS</t>
  </si>
  <si>
    <t xml:space="preserve">2.1.1.1.12 </t>
  </si>
  <si>
    <t xml:space="preserve"> Sueldo fijo por cargo a personal militar y policial</t>
  </si>
  <si>
    <t>3.1 Econom¿a articulada, innovadora y ambientalmente sostenible, con una estructura productiva que genera crecimiento alto y sostenido, con trabajo digno, que se inserta de forma competitiva en la econom¿a global</t>
  </si>
  <si>
    <t>2.2.3 Garantizar un sistema universal, único y sostenible de Seguridad Social frente a los riesgos de vejez, discapacidad y sobrevivencia, integrando y transparentando los regímenes segmentados existentes, en conformidad con la ley 87-01</t>
  </si>
  <si>
    <t xml:space="preserve">12 - </t>
  </si>
  <si>
    <t xml:space="preserve">0012 - </t>
  </si>
  <si>
    <t>0032</t>
  </si>
  <si>
    <t xml:space="preserve"> DIRECCION DE ESTRATEGIA Y COMUNICACION GUBERNAMENTAL</t>
  </si>
  <si>
    <t>1.3.98 - Investigación y desarrollo para la defensa militar, civil y gestión de riesgos de desastres no climáticos</t>
  </si>
  <si>
    <t>0006 - LUPERON</t>
  </si>
  <si>
    <t xml:space="preserve">2.1.1.2 </t>
  </si>
  <si>
    <t xml:space="preserve"> Remuneraciones al personal de carácter temporal</t>
  </si>
  <si>
    <t xml:space="preserve"> Personal igualado</t>
  </si>
  <si>
    <t>3.2. Energía confiable y ambientalmente sostenible</t>
  </si>
  <si>
    <t>2.3.1 Construir una cultura de igualdad y equidad entre hombres y mujeres</t>
  </si>
  <si>
    <t xml:space="preserve">13 - </t>
  </si>
  <si>
    <t xml:space="preserve">0013 - </t>
  </si>
  <si>
    <t>0033</t>
  </si>
  <si>
    <t xml:space="preserve"> ECO5RD</t>
  </si>
  <si>
    <t>1.4 - Justicia, orden público y seguridad</t>
  </si>
  <si>
    <t>1.4.01 - Servicios de seguridad interior</t>
  </si>
  <si>
    <t>0007 - SOSUA</t>
  </si>
  <si>
    <t xml:space="preserve">2.1.1.2.02 </t>
  </si>
  <si>
    <t xml:space="preserve"> Sueldos de personal nominal</t>
  </si>
  <si>
    <t>3.3 Competitividad e innovavión en un ambiente favorable...</t>
  </si>
  <si>
    <t>2.3.2 Elevar el capital humano y social y las oportunidades enconómicas para la población en condiciones de pobreza, a fin de elvar su empleabilidad, capacidad de generación de ingresos y mejoría de las condiciones de vida.</t>
  </si>
  <si>
    <t xml:space="preserve">14 - </t>
  </si>
  <si>
    <t xml:space="preserve">0014 - </t>
  </si>
  <si>
    <t>0034</t>
  </si>
  <si>
    <t xml:space="preserve"> DIRECCIÓN NACIONAL DE CONTROL DE DROGAS (DNCD)</t>
  </si>
  <si>
    <t>1.4.02 - Servicios de protección contra incendios</t>
  </si>
  <si>
    <t>0008 - VILLA ISABELA</t>
  </si>
  <si>
    <t xml:space="preserve">2.1.1.2.03 </t>
  </si>
  <si>
    <t xml:space="preserve"> Suplencias</t>
  </si>
  <si>
    <t>3.4 Empleos suficientes</t>
  </si>
  <si>
    <t>2.3.3 Disminuir la pobreza mediante un efectivo y eficiente sistema de protección social, que tome en cuenta las necesidades y vulnerabilidades a lo largo del ciclo de vida</t>
  </si>
  <si>
    <t xml:space="preserve">15 - </t>
  </si>
  <si>
    <t xml:space="preserve">0015 - </t>
  </si>
  <si>
    <t>02</t>
  </si>
  <si>
    <t xml:space="preserve"> GABINETE DE LA POLITICA SOCIAL</t>
  </si>
  <si>
    <t xml:space="preserve"> GABINETE SOCIAL DE LA PRESIDENCIA</t>
  </si>
  <si>
    <t>1.4.03 - Administración y servicios de justicia</t>
  </si>
  <si>
    <t>0009 - VILLA MONTELLANO</t>
  </si>
  <si>
    <t xml:space="preserve">2.1.1.2.04 </t>
  </si>
  <si>
    <t xml:space="preserve"> Personal de servicios especiales</t>
  </si>
  <si>
    <t>3.5 Estructura productiva competitiva</t>
  </si>
  <si>
    <t>2.3.4 Proteger a los niños, niñas, adolescentes y jóvenes desde la primera infancia para propiciar su desarrollo  integral e inclusión social</t>
  </si>
  <si>
    <t xml:space="preserve">16 - </t>
  </si>
  <si>
    <t xml:space="preserve">0016 - </t>
  </si>
  <si>
    <t>0003</t>
  </si>
  <si>
    <t xml:space="preserve"> PLAN PRESIDENCIAL CONTRA LA POBREZA</t>
  </si>
  <si>
    <t>1.4.04 - Prisiones</t>
  </si>
  <si>
    <t xml:space="preserve">2.1.1.2.05 </t>
  </si>
  <si>
    <t xml:space="preserve"> Periodo probatorio de ingreso a carrera</t>
  </si>
  <si>
    <t>4.1 Manejo sostenible del medio ambiente</t>
  </si>
  <si>
    <t>2.3.5 Proteger a la población adulta mayor, en particular aquella en condiciones de vulnerabilidad, e impulsar su inclusión económica y social</t>
  </si>
  <si>
    <t xml:space="preserve">17 - </t>
  </si>
  <si>
    <t xml:space="preserve">0017 - </t>
  </si>
  <si>
    <t>0004</t>
  </si>
  <si>
    <t xml:space="preserve"> COMISIÓN PRESIDENCIAL DE APOYO AL DESARROLLO BARRIAL</t>
  </si>
  <si>
    <t>1.4.05 - Servicios de migraciones</t>
  </si>
  <si>
    <t>25 - SANTIAGO</t>
  </si>
  <si>
    <t>0001 - SANTIAGO</t>
  </si>
  <si>
    <t xml:space="preserve">2.1.1.2.06 </t>
  </si>
  <si>
    <t xml:space="preserve"> Jornales</t>
  </si>
  <si>
    <t>4.2 Eficaz gestión de riesgos para minimizar pérdidas ...</t>
  </si>
  <si>
    <t>2.3.6 Proteger a las personas con discapacidad, en particular aquellas en condiciones de vulnerabilidad, e impulsar su inclusión económica y social</t>
  </si>
  <si>
    <t xml:space="preserve">18 - </t>
  </si>
  <si>
    <t xml:space="preserve">0018 - </t>
  </si>
  <si>
    <t>0007</t>
  </si>
  <si>
    <t xml:space="preserve"> PROGRAMA SUPÉRATE</t>
  </si>
  <si>
    <t>1.4.06 - Administración y servicios de justicia relacionados con la violencia de género</t>
  </si>
  <si>
    <t>0002 - BISONO</t>
  </si>
  <si>
    <t xml:space="preserve">2.1.1.2.07 </t>
  </si>
  <si>
    <t xml:space="preserve"> Sobrejornales</t>
  </si>
  <si>
    <t>4.3 Adecuada adaptación al cambio climatico</t>
  </si>
  <si>
    <t>2.3.8 Promover y proteger los derechos de la población dominicana en el exterior y propiciar la conservacion de su identidad nacional.</t>
  </si>
  <si>
    <t xml:space="preserve">19 - </t>
  </si>
  <si>
    <t xml:space="preserve">0019 - </t>
  </si>
  <si>
    <t>0008</t>
  </si>
  <si>
    <t xml:space="preserve"> ADMINISTRADORA DE SUBSIDIOS SOCIALES</t>
  </si>
  <si>
    <t>1.4.98 - Investigación y desarrollo relacionados con la justicia, orden público y seguridad</t>
  </si>
  <si>
    <t>0003 - JANICO</t>
  </si>
  <si>
    <t xml:space="preserve">2.1.1.2.08 </t>
  </si>
  <si>
    <t xml:space="preserve"> Empleados temporales</t>
  </si>
  <si>
    <t>2.4.2 Reducir la disparidad urbano-rural e interregional en el acceso a servicios y oportunidades econ¿micas, mediante la promoci¿n de un desarrollo territorial ordenado e inclusivo</t>
  </si>
  <si>
    <t xml:space="preserve">20 - </t>
  </si>
  <si>
    <t xml:space="preserve">0020 - </t>
  </si>
  <si>
    <t xml:space="preserve"> CONSEJO NACIONAL DE LA PERSONA ENVEJECIENTE</t>
  </si>
  <si>
    <t>2 - SERVICIOS ECONÓMICOS</t>
  </si>
  <si>
    <t>2.1 - Asuntos económicos, comerciales y laborales</t>
  </si>
  <si>
    <t>2.1.01 - Asuntos económicos y regulación del comercio</t>
  </si>
  <si>
    <t>0004 - LICEY AL MEDIO</t>
  </si>
  <si>
    <t xml:space="preserve">2.1.1.2.09 </t>
  </si>
  <si>
    <t xml:space="preserve"> Personal de carácter eventual</t>
  </si>
  <si>
    <t>2.4.3 Promover el desarrollo sostenible de la zona fronteriza</t>
  </si>
  <si>
    <t xml:space="preserve">21 - </t>
  </si>
  <si>
    <t xml:space="preserve">0021 - </t>
  </si>
  <si>
    <t xml:space="preserve"> COMEDORES ECONOMICOS DEL ESTADO</t>
  </si>
  <si>
    <t>2.1.02 - Asuntos laborales generales</t>
  </si>
  <si>
    <t>0005 - SAN JOSE DE LAS MATAS</t>
  </si>
  <si>
    <t xml:space="preserve">2.1.1.2.10 </t>
  </si>
  <si>
    <t xml:space="preserve"> Personal temporal en cargos de carrera</t>
  </si>
  <si>
    <t>2.5.1 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t>
  </si>
  <si>
    <t xml:space="preserve">22 - </t>
  </si>
  <si>
    <t xml:space="preserve">0022 - </t>
  </si>
  <si>
    <t>0015</t>
  </si>
  <si>
    <t xml:space="preserve"> DIRECCIÓN GENERAL DE DESARROLLO DE LA COMUNIDAD</t>
  </si>
  <si>
    <t>2.1.03 - Asuntos laborales para fortalecer la autonomía económica de las mujeres</t>
  </si>
  <si>
    <t>0006 - TAMBORIL</t>
  </si>
  <si>
    <t xml:space="preserve">2.1.1.2.11 </t>
  </si>
  <si>
    <t xml:space="preserve"> Interinato</t>
  </si>
  <si>
    <t>2.6.1 Recuperar, promover y desarrollar los diferentes procesos y manifestaciones culturales que reafirman la identidad nacional, en un marco de participación, pluralidad, equidad de género y apertura al entorno regional y global</t>
  </si>
  <si>
    <t xml:space="preserve">23 - </t>
  </si>
  <si>
    <t xml:space="preserve">0023 - </t>
  </si>
  <si>
    <t>0016</t>
  </si>
  <si>
    <t xml:space="preserve"> DIRECCIÓN GENERAL DE DESARROLLO FRONTERIZO</t>
  </si>
  <si>
    <t>2.2 - Agropecuaria, caza, pesca y silvicultura</t>
  </si>
  <si>
    <t>2.2.01 - Agropecuaria</t>
  </si>
  <si>
    <t>0007 - VILLA GONZÁLEZ</t>
  </si>
  <si>
    <t xml:space="preserve">2.1.1.3.01 </t>
  </si>
  <si>
    <t xml:space="preserve">2.1.1.3 </t>
  </si>
  <si>
    <t xml:space="preserve"> Sueldos al personal fijo en trámite de pensiones</t>
  </si>
  <si>
    <t>2.6.2 Promover el desarrollo de la industria cultural</t>
  </si>
  <si>
    <t xml:space="preserve">0024 - </t>
  </si>
  <si>
    <t>04</t>
  </si>
  <si>
    <t xml:space="preserve"> CONTRALORIA GENERAL DE LA REPUBLICA</t>
  </si>
  <si>
    <t>2.2.02 - Caza y pesca</t>
  </si>
  <si>
    <t>0008 - PUÑAL</t>
  </si>
  <si>
    <t xml:space="preserve">2.1.1.4.01 </t>
  </si>
  <si>
    <t xml:space="preserve">2.1.1.4 </t>
  </si>
  <si>
    <t xml:space="preserve"> Sueldo anual no.13</t>
  </si>
  <si>
    <t xml:space="preserve"> Sueldo Anual No. 13</t>
  </si>
  <si>
    <t>2.7.1 Promover la cultura de práctica sistemática de actividades físicas y del deporte para elevar la calidad de vida</t>
  </si>
  <si>
    <t xml:space="preserve">25 - </t>
  </si>
  <si>
    <t xml:space="preserve">0025 - </t>
  </si>
  <si>
    <t>06</t>
  </si>
  <si>
    <t xml:space="preserve"> MINISTERIO DE LA PRESIDENCIA</t>
  </si>
  <si>
    <t>2.2.04 - Conservación, ampliación y explotación racionalizada de reservas forestales.</t>
  </si>
  <si>
    <t>0009 - SABANA IGLESIA</t>
  </si>
  <si>
    <t xml:space="preserve">2.1.1.5.01 </t>
  </si>
  <si>
    <t xml:space="preserve">2.1.1.5 </t>
  </si>
  <si>
    <t xml:space="preserve"> Prestaciones económicas</t>
  </si>
  <si>
    <t>3.1.1 Garantizar la sostenibilidad macroecon¿mica</t>
  </si>
  <si>
    <t xml:space="preserve">26 - </t>
  </si>
  <si>
    <t xml:space="preserve">0026 - </t>
  </si>
  <si>
    <t xml:space="preserve"> SERVICIO INTEGRAL DE EMERGENCIAS</t>
  </si>
  <si>
    <t>2.2.06 - Gestión o apoyo de labores de reforestación</t>
  </si>
  <si>
    <t xml:space="preserve">2.1.1.5.02 </t>
  </si>
  <si>
    <t xml:space="preserve"> Pago de porcentaje por desvinculación de cargo</t>
  </si>
  <si>
    <t>3.1.2 Consolidar una gesti¿n de las finanzas p¿blicas sostenible, que asigne los recursos en funci¿n de las prioridades del desarrollo nacional y propicie una distribuci¿n equitativa de la renta nacional</t>
  </si>
  <si>
    <t xml:space="preserve">27 - </t>
  </si>
  <si>
    <t xml:space="preserve">0027 - </t>
  </si>
  <si>
    <t xml:space="preserve"> UNIDAD EJECUTORA PARA LA READECUACION DE BARRIOS  Y ENTORNOS (URBE)</t>
  </si>
  <si>
    <t>2.2.99 - Planificación, gestión y supervisión agropecuaria, caza, pesca y silvicultura</t>
  </si>
  <si>
    <t>99 - MULTIPROVINCIAL</t>
  </si>
  <si>
    <t xml:space="preserve">2.1.1.5.03 </t>
  </si>
  <si>
    <t xml:space="preserve"> Prestación laboral por desvinculación</t>
  </si>
  <si>
    <t>3.2.1 Asegurar un suministro confiable de electricidad, a precios competitivos y en condiciones de sostenibilidad financiera y  ambiental</t>
  </si>
  <si>
    <t xml:space="preserve">28 - </t>
  </si>
  <si>
    <t xml:space="preserve">0028 - </t>
  </si>
  <si>
    <t>0006</t>
  </si>
  <si>
    <t xml:space="preserve"> CENTRO DE OPERACIONES DE EMERGENCIAS (COE)</t>
  </si>
  <si>
    <t>2.3 - Riego</t>
  </si>
  <si>
    <t>2.3.01 - Riego</t>
  </si>
  <si>
    <t>02 - REGION CIBAO SUR</t>
  </si>
  <si>
    <t>13 - LA VEGA</t>
  </si>
  <si>
    <t>0001 - LA VEGA</t>
  </si>
  <si>
    <t xml:space="preserve">2.1.1.5.04 </t>
  </si>
  <si>
    <t xml:space="preserve"> Proporción de vacaciones no disfrutadas</t>
  </si>
  <si>
    <t>3.2.2 Garantizar un suministro de combustibles confiable, diversificado, a precios competitivos y en condiciones de sostenibilidad ambiental</t>
  </si>
  <si>
    <t xml:space="preserve">29 - </t>
  </si>
  <si>
    <t xml:space="preserve">0029 - </t>
  </si>
  <si>
    <t xml:space="preserve"> DIRECCIÓN GENERAL DE ÉTICA E INTEGRIDAD GUBERNAMENTAL</t>
  </si>
  <si>
    <t>2.4 - Energía y combustible</t>
  </si>
  <si>
    <t>2.4.03 - Combustible</t>
  </si>
  <si>
    <t>0002 - CONSTANZA</t>
  </si>
  <si>
    <t xml:space="preserve">2.1.1.6.01 </t>
  </si>
  <si>
    <t xml:space="preserve">2.1.1.6 </t>
  </si>
  <si>
    <t xml:space="preserve"> Vacaciones</t>
  </si>
  <si>
    <t>3.3.1 Desarrollar un entorno regulador que asegure un funcionamiento ordenado de los mercados y un clima de inversión y negocios pro-competitivo en un marco de responsabilidad social</t>
  </si>
  <si>
    <t xml:space="preserve">30 - </t>
  </si>
  <si>
    <t xml:space="preserve">0030 - </t>
  </si>
  <si>
    <t xml:space="preserve"> DIRECCIÓN GENERAL DE PROYECTOS ESTRATÉGICOS Y ESPECIALES DE LA PRESIDENCIA DE LA REPÚBLICA (PROPEEP)</t>
  </si>
  <si>
    <t>2.4.04 - Energía eléctrica de fuentes termoeléctricas</t>
  </si>
  <si>
    <t>0003 - JARABACOA</t>
  </si>
  <si>
    <t xml:space="preserve">2.1.2.1.01 </t>
  </si>
  <si>
    <t xml:space="preserve">2.1.2 </t>
  </si>
  <si>
    <t xml:space="preserve"> SOBRESUELDOS</t>
  </si>
  <si>
    <t xml:space="preserve">2.1.2.1 </t>
  </si>
  <si>
    <t xml:space="preserve"> Primas por antigüedad</t>
  </si>
  <si>
    <t>3.3.2 Consolidar el clima de paz laboral para apoyar la generación de empleo decente</t>
  </si>
  <si>
    <t xml:space="preserve">31 - </t>
  </si>
  <si>
    <t xml:space="preserve">0031 - </t>
  </si>
  <si>
    <t xml:space="preserve"> UNIDAD TECNICA EJECUTORA DE TITULACION DE TERRENOS DEL ESTADO</t>
  </si>
  <si>
    <t>2.4.05 - Energía eléctrica de fuentes hidroeléctricas</t>
  </si>
  <si>
    <t>0004 - JIMA ABAJO</t>
  </si>
  <si>
    <t xml:space="preserve">2.1.2.2.01 </t>
  </si>
  <si>
    <t xml:space="preserve">2.1.2.2 </t>
  </si>
  <si>
    <t xml:space="preserve"> Compensación</t>
  </si>
  <si>
    <t xml:space="preserve"> Compensación por gastos de alimentación</t>
  </si>
  <si>
    <t xml:space="preserve">3.3.3 Consolidar un sistema de educación superior de calidad, que responda a las necesidades del desarrollo de la Nación </t>
  </si>
  <si>
    <t xml:space="preserve">32 - </t>
  </si>
  <si>
    <t xml:space="preserve">0032 - </t>
  </si>
  <si>
    <t>0202</t>
  </si>
  <si>
    <t xml:space="preserve"> MINISTERIO DE  INTERIOR Y POLICIA</t>
  </si>
  <si>
    <t xml:space="preserve"> MINISTERIO DE INTERIOR Y POLICIA</t>
  </si>
  <si>
    <t xml:space="preserve"> MINISTERIO DE INTERIOR Y POLICÍA</t>
  </si>
  <si>
    <t>2.4.08 - Energía eléctrica de fuentes nucleares</t>
  </si>
  <si>
    <t xml:space="preserve">2.1.2.2.02 </t>
  </si>
  <si>
    <t xml:space="preserve"> Compensación por horas extraordinarias</t>
  </si>
  <si>
    <t>3.3.4 Fortalecer el sistea nacional de ciencia, tecnologia e innovacion para dea respuestas a las demandas conomicas, sociales y culturales de la nacion y propiciar lainsercion en la sociedad y economia del conocimiento</t>
  </si>
  <si>
    <t xml:space="preserve">33 - </t>
  </si>
  <si>
    <t xml:space="preserve">0033 - </t>
  </si>
  <si>
    <t>0002</t>
  </si>
  <si>
    <t xml:space="preserve"> DIRECCIÓN GENERAL DE MIGRACIÓN</t>
  </si>
  <si>
    <t>2.4.09 - Conservación, aprovechamiento y explotación racionalizada de fuentes de electricidad</t>
  </si>
  <si>
    <t>24 - SANCHEZ RAMIREZ</t>
  </si>
  <si>
    <t>0001 - COTUI</t>
  </si>
  <si>
    <t xml:space="preserve">2.1.2.2.03 </t>
  </si>
  <si>
    <t xml:space="preserve"> Pago de horas extraordinarias</t>
  </si>
  <si>
    <t>3.3.5 Lograr acceso universal y uso productivo de las tecnologías de la información y comunicación (TIC)</t>
  </si>
  <si>
    <t xml:space="preserve">34 - </t>
  </si>
  <si>
    <t xml:space="preserve">0034 - </t>
  </si>
  <si>
    <t xml:space="preserve"> INSTITUTO NACIONAL DE MIGRACIÓN</t>
  </si>
  <si>
    <t>2.5 - Minería, manufactura y construcción</t>
  </si>
  <si>
    <t>2.5.01 - Extracción de recursos minerales</t>
  </si>
  <si>
    <t>0002 - CEVICOS</t>
  </si>
  <si>
    <t xml:space="preserve">2.1.2.2.04 </t>
  </si>
  <si>
    <t xml:space="preserve"> Prima de transporte</t>
  </si>
  <si>
    <t>3.3.6 Expandir la cobertura y mejorar la calidad y competitividad de la infraestructura y servicios de transporte, logística, orientándolos a la integración del territorio, al apoyo del desarrollo productivo a la inserción competitiva en los mercados internacionales.</t>
  </si>
  <si>
    <t xml:space="preserve">35 - </t>
  </si>
  <si>
    <t xml:space="preserve">0035 - </t>
  </si>
  <si>
    <t xml:space="preserve"> CUERPO DE BOMBEROS DE SANTO DOMINGO, DISTRITO NACIONAL</t>
  </si>
  <si>
    <t>2.5.02 - Manufacturas</t>
  </si>
  <si>
    <t>0003 - FANTINO</t>
  </si>
  <si>
    <t xml:space="preserve">2.1.2.2.05 </t>
  </si>
  <si>
    <t xml:space="preserve"> Compensación servicios de seguridad</t>
  </si>
  <si>
    <t xml:space="preserve">3.4.1 Propiciar mayores niveles de inversión, tanto nacional como extranjera, en actividades de alto valor agregado y capacidad de generación de empleo decente </t>
  </si>
  <si>
    <t xml:space="preserve">36 - </t>
  </si>
  <si>
    <t xml:space="preserve">0036 - </t>
  </si>
  <si>
    <t xml:space="preserve"> CUERPO DE BOMBEROS SANTO DOMINGO NORTE</t>
  </si>
  <si>
    <t>2.6 - Transporte</t>
  </si>
  <si>
    <t>2.6.01 - Transporte por carretera</t>
  </si>
  <si>
    <t>0004 - LA MATA</t>
  </si>
  <si>
    <t xml:space="preserve">2.1.2.2.06 </t>
  </si>
  <si>
    <t xml:space="preserve"> Incentivo por Rendimiento Individual</t>
  </si>
  <si>
    <t>3.4.2 Consolidar el Sistema de Formación y Capacitación Continua para el Trabajo, a fin de acompañar al aparato productivo en su proceso de escalamiento de valor, facilitarla inserción en el mercado laboral y desarrollar capacidades emprendedoras</t>
  </si>
  <si>
    <t xml:space="preserve">37 - </t>
  </si>
  <si>
    <t xml:space="preserve">0037 - </t>
  </si>
  <si>
    <t xml:space="preserve"> CUERPO DE BOMBEROS SANTO DOMINGO ESTE</t>
  </si>
  <si>
    <t>2.6.02 - Transporte por agua</t>
  </si>
  <si>
    <t xml:space="preserve">2.1.2.2.07 </t>
  </si>
  <si>
    <t xml:space="preserve"> Compensación por distancia</t>
  </si>
  <si>
    <t>3.4.3 Elevar la eficiencia, capacidad de inversión y productividad de las micro, pequeñas y medianas empresas (MIPYME).</t>
  </si>
  <si>
    <t xml:space="preserve">38 - </t>
  </si>
  <si>
    <t xml:space="preserve">0038 - </t>
  </si>
  <si>
    <t xml:space="preserve"> CUERPO DE BOMBEROS DE SANTO DOMINGO DE BOCA CHICA</t>
  </si>
  <si>
    <t>2.6.03 - Transporte por ferrocarril</t>
  </si>
  <si>
    <t>28 - MONSENOR NOUEL</t>
  </si>
  <si>
    <t>0001 - BONAO</t>
  </si>
  <si>
    <t xml:space="preserve">2.1.2.2.08 </t>
  </si>
  <si>
    <t xml:space="preserve"> Compensaciones especiales</t>
  </si>
  <si>
    <t>3.5.1 Impulsar el desarrollo exportador sobre la base de una inserción competitiva en los mercados internacionales</t>
  </si>
  <si>
    <t xml:space="preserve">39 - </t>
  </si>
  <si>
    <t xml:space="preserve">0039 - </t>
  </si>
  <si>
    <t xml:space="preserve"> CUERPO DE BOMBEROS DE SANTO DOMINGO DE LOS ALCARRIZOS</t>
  </si>
  <si>
    <t>2.6.04 - Transporte aéreo</t>
  </si>
  <si>
    <t>0002 - MAIMON</t>
  </si>
  <si>
    <t xml:space="preserve">2.1.2.2.09 </t>
  </si>
  <si>
    <t xml:space="preserve"> Bono por desempeño a servidores de carrera</t>
  </si>
  <si>
    <t>3.5.2 Crear la infraestructura (física e institucional) de normalización, metrología, reglamentación técnica y acreditación, que garantice el cumplimiento de los requisitos de los mercados globales y un compromiso con la excelencia</t>
  </si>
  <si>
    <t xml:space="preserve">40 - </t>
  </si>
  <si>
    <t xml:space="preserve">0040 - </t>
  </si>
  <si>
    <t xml:space="preserve"> CUERPO DE BOMBEROS DE SANTO DOMINGO DE PEDRO BRAND</t>
  </si>
  <si>
    <t>2.6.99 - Planificación, gestión y supervisión del transporte</t>
  </si>
  <si>
    <t>0003 - PIEDRA BLANCA</t>
  </si>
  <si>
    <t xml:space="preserve">2.1.2.2.10 </t>
  </si>
  <si>
    <t xml:space="preserve"> Compensación por cumplimiento de indicadores del MAP</t>
  </si>
  <si>
    <t>3.5.3 Elevar la productividad, competitividad y sostenibilidad ambiental y financiera de las cadenas agroproductivas, a fin de contribuir a la seguridad alimentaria, aprovechar el potencial exportador y generar empleo e ingresos para la población rural</t>
  </si>
  <si>
    <t xml:space="preserve">41 - </t>
  </si>
  <si>
    <t xml:space="preserve">0041 - </t>
  </si>
  <si>
    <t xml:space="preserve"> CUERPO DE BOMBEROS DE SANTO DOMINGO OESTE</t>
  </si>
  <si>
    <t>2.7 - Comunicaciones</t>
  </si>
  <si>
    <t>2.7.01 - Comunicaciones</t>
  </si>
  <si>
    <t xml:space="preserve">2.1.2.2.11 </t>
  </si>
  <si>
    <t xml:space="preserve"> Compensación servicio diplomático de militar en el exterior</t>
  </si>
  <si>
    <t xml:space="preserve">3.5.4 Desarrollar un sector manufacturero articulador del aparato productivo nacional, ambientalmente sostenible e integrado a los mercados globales con creciente escalamiento en las cadenas de valor </t>
  </si>
  <si>
    <t xml:space="preserve">42 - </t>
  </si>
  <si>
    <t xml:space="preserve">0042 - </t>
  </si>
  <si>
    <t xml:space="preserve"> POLICIA NACIONAL</t>
  </si>
  <si>
    <t>2.8 - Banca y seguros</t>
  </si>
  <si>
    <t>2.8.01 - Regulación, control y diseño de políticas</t>
  </si>
  <si>
    <t xml:space="preserve">2.1.2.2.12 </t>
  </si>
  <si>
    <t xml:space="preserve"> Compensación por cargo al personal policial</t>
  </si>
  <si>
    <t>3.5.5 Apoyar la competitividad, diversificacion y sostenibilidad del sector turismo.</t>
  </si>
  <si>
    <t xml:space="preserve">43 - </t>
  </si>
  <si>
    <t xml:space="preserve">0043 - </t>
  </si>
  <si>
    <t xml:space="preserve"> INSTITUTO POLICIAL DE EDUCACION</t>
  </si>
  <si>
    <t>2.8.02 - Operación de la banca y del sector seguros</t>
  </si>
  <si>
    <t>03 - REGION CIBAO NORDESTE</t>
  </si>
  <si>
    <t>06 - DUARTE</t>
  </si>
  <si>
    <t>0001 - SAN FRANCISCO DE MACORIS</t>
  </si>
  <si>
    <t xml:space="preserve">2.1.2.2.13 </t>
  </si>
  <si>
    <t xml:space="preserve"> Incentivo por riesgo laboral al personal militar y policial</t>
  </si>
  <si>
    <t>3.5.6 Consolidar un entorno adecuado que incentive la inversión para el desarrollo sostenible del sector minero</t>
  </si>
  <si>
    <t xml:space="preserve">44 - </t>
  </si>
  <si>
    <t xml:space="preserve">0044 - </t>
  </si>
  <si>
    <t xml:space="preserve"> DIRECCION CENTRAL  DE  POLICIA DE TURISMO</t>
  </si>
  <si>
    <t>2.9 - Otros servicios económicos</t>
  </si>
  <si>
    <t>2.9.01 - Comercio de distribución almacenamiento y depósito</t>
  </si>
  <si>
    <t>0002 - ARENOSO</t>
  </si>
  <si>
    <t xml:space="preserve">2.1.2.2.14 </t>
  </si>
  <si>
    <t xml:space="preserve"> Compensación especial al personal militar</t>
  </si>
  <si>
    <t>4.1.1 Proteger y usar de forma sostenible los bienes y servicios de los ecosistemas, la bio-diversidad y el patrimonio natural de la nación, incluidos los recursos marinos</t>
  </si>
  <si>
    <t xml:space="preserve">45 - </t>
  </si>
  <si>
    <t xml:space="preserve">0045 - </t>
  </si>
  <si>
    <t xml:space="preserve"> DIRECCION GENERAL DE SEGURIDAD DE TRANSITO Y TRANSPORTE TERRESTRE (DIGESETT)</t>
  </si>
  <si>
    <t>2.9.02 - Hoteles y restaurantes</t>
  </si>
  <si>
    <t>0003 - CASTILLO</t>
  </si>
  <si>
    <t xml:space="preserve">2.1.2.2.15 </t>
  </si>
  <si>
    <t xml:space="preserve"> Compensación extraordinaria anual</t>
  </si>
  <si>
    <t>4.1.2 Promover la producción y el consumo sostenibles.</t>
  </si>
  <si>
    <t xml:space="preserve">46 - </t>
  </si>
  <si>
    <t xml:space="preserve">0046 - </t>
  </si>
  <si>
    <t xml:space="preserve"> DIRECCIÓN GENERAL DE LA RESERVA DE LA POLICÍA NACIONAL</t>
  </si>
  <si>
    <t>2.9.03 - Turismo</t>
  </si>
  <si>
    <t>0004 - PIMENTEL</t>
  </si>
  <si>
    <t xml:space="preserve">2.1.2.2.16 </t>
  </si>
  <si>
    <t xml:space="preserve"> Incentivo por labor humanitaria</t>
  </si>
  <si>
    <t>4.1.3 Desarrollar una gestión integral de desechos, sustancias contaminantes y fuentes de contaminación.</t>
  </si>
  <si>
    <t xml:space="preserve">47 - </t>
  </si>
  <si>
    <t xml:space="preserve">0047 - </t>
  </si>
  <si>
    <t xml:space="preserve"> HOSPITAL GENERAL DOCENTE DE LA POLICIA NACIONAL</t>
  </si>
  <si>
    <t>2.9.98 - Investigación y desarrollo relacionados con los servicios económicos</t>
  </si>
  <si>
    <t>0005 - VILLA RIVAS</t>
  </si>
  <si>
    <t xml:space="preserve">2.1.2.2.17 </t>
  </si>
  <si>
    <t xml:space="preserve"> Compensación por misión diplomática</t>
  </si>
  <si>
    <t>4.1.4 Gestionar el recurso agua de manera eficiente y sostenible, para garantizar la seguridad hídrica</t>
  </si>
  <si>
    <t xml:space="preserve">48 - </t>
  </si>
  <si>
    <t xml:space="preserve">0048 - </t>
  </si>
  <si>
    <t xml:space="preserve"> COMITÉ DE RETIRO DE LA POLICIA NACIONAL</t>
  </si>
  <si>
    <t>3 - PROTECCIÓN DEL MEDIO AMBIENTE</t>
  </si>
  <si>
    <t>3.1 - Protección del aire, agua y suelo</t>
  </si>
  <si>
    <t>3.1.01 - Reducción de la contaminación</t>
  </si>
  <si>
    <t>0006 - LAS GUARANAS</t>
  </si>
  <si>
    <t xml:space="preserve">2.1.2.3.01 </t>
  </si>
  <si>
    <t xml:space="preserve">2.1.2.3 </t>
  </si>
  <si>
    <t xml:space="preserve"> Especialismos</t>
  </si>
  <si>
    <t>4.2.1 Desarrollar un eficaz sistema nacional de gestión integral de riesgos, con activa participación de las comunidades y gobiernos locales, que minimice los daños y posibilite la recuperación rápida y sostenible de las áreas y poblaciones afectada</t>
  </si>
  <si>
    <t xml:space="preserve">49 - </t>
  </si>
  <si>
    <t xml:space="preserve">0049 - </t>
  </si>
  <si>
    <t>0203</t>
  </si>
  <si>
    <t xml:space="preserve"> MINISTERIO DE DEFENSA</t>
  </si>
  <si>
    <t>3.1.02 - Administración del agua</t>
  </si>
  <si>
    <t>0007 - EUGENIO MARIA DE HOSTOS</t>
  </si>
  <si>
    <t xml:space="preserve">2.1.3.1.01 </t>
  </si>
  <si>
    <t xml:space="preserve">2.1.3 </t>
  </si>
  <si>
    <t xml:space="preserve"> DIETAS Y GASTOS DE REPRESENTACIÓN</t>
  </si>
  <si>
    <t xml:space="preserve">2.1.3.1 </t>
  </si>
  <si>
    <t xml:space="preserve"> Dietas</t>
  </si>
  <si>
    <t xml:space="preserve"> Dietas en el país</t>
  </si>
  <si>
    <t>4.3.1 Reducir la vulnerabilidad, avanzar en la adaptación a los efectos del cambio climático y contribuir a la mitigación de sus causas</t>
  </si>
  <si>
    <t xml:space="preserve">50 - </t>
  </si>
  <si>
    <t xml:space="preserve">0050 - </t>
  </si>
  <si>
    <t xml:space="preserve"> DIRECCIÓN GENERAL DE ESCUELAS VOCACIONALES</t>
  </si>
  <si>
    <t>3.1.03 - Ordenación de aguas residuales, drenaje y alcantarillado</t>
  </si>
  <si>
    <t xml:space="preserve">2.1.3.1.02 </t>
  </si>
  <si>
    <t xml:space="preserve"> Dietas en el exterior</t>
  </si>
  <si>
    <t xml:space="preserve">51 - </t>
  </si>
  <si>
    <t xml:space="preserve">0051 - </t>
  </si>
  <si>
    <t xml:space="preserve"> DIRECCIÓN GENERAL DE COMUNIDADES FRONTERIZAS</t>
  </si>
  <si>
    <t>3.1.04 - Protección del suelo contra la erosión y otras formas de degradación física</t>
  </si>
  <si>
    <t>14 - MARIA TRINIDAD SANCHEZ</t>
  </si>
  <si>
    <t>0001 - NAGUA</t>
  </si>
  <si>
    <t xml:space="preserve">2.1.3.2.01 </t>
  </si>
  <si>
    <t xml:space="preserve">2.1.3.2 </t>
  </si>
  <si>
    <t xml:space="preserve"> Gastos de representación</t>
  </si>
  <si>
    <t xml:space="preserve"> Gastos de representación en el país</t>
  </si>
  <si>
    <t xml:space="preserve">52 - </t>
  </si>
  <si>
    <t xml:space="preserve">0052 - </t>
  </si>
  <si>
    <t xml:space="preserve"> INSTITUTO DE SEGURIDAD SOCIAL DE LAS FUERZAS ARMADAS</t>
  </si>
  <si>
    <t>3.2 - Protección de la biodiversidad y ordenación de desechos</t>
  </si>
  <si>
    <t>3.2.02 - Ordenación de desechos</t>
  </si>
  <si>
    <t>0002 - CABRERA</t>
  </si>
  <si>
    <t xml:space="preserve">2.1.3.2.02 </t>
  </si>
  <si>
    <t xml:space="preserve"> Gastos de representación en el exterior</t>
  </si>
  <si>
    <t xml:space="preserve">53 - </t>
  </si>
  <si>
    <t xml:space="preserve">0053 - </t>
  </si>
  <si>
    <t xml:space="preserve"> HOSPITAL CENTRAL FUERZAS  ARMADAS</t>
  </si>
  <si>
    <t>3.2.03 - Acceso y participación de los beneficios de la biodiversidad</t>
  </si>
  <si>
    <t>0003 - EL FACTOR</t>
  </si>
  <si>
    <t xml:space="preserve">2.1.4.1.01 </t>
  </si>
  <si>
    <t xml:space="preserve">2.1.4 </t>
  </si>
  <si>
    <t xml:space="preserve"> GRATIFICACIONES Y BONIFICACIONES</t>
  </si>
  <si>
    <t xml:space="preserve">2.1.4.1 </t>
  </si>
  <si>
    <t xml:space="preserve"> Bonificaciones</t>
  </si>
  <si>
    <t xml:space="preserve">54 - </t>
  </si>
  <si>
    <t xml:space="preserve">0054 - </t>
  </si>
  <si>
    <t xml:space="preserve"> INSTITUTO CARTOGRÁFICO MILITAR DE LAS FUERZAS ARMADAS</t>
  </si>
  <si>
    <t>3.2.04 - Conciencia y conocimiento de la biodiversidad</t>
  </si>
  <si>
    <t>0004 - RIO SAN JUAN</t>
  </si>
  <si>
    <t xml:space="preserve">2.1.4.2.01 </t>
  </si>
  <si>
    <t xml:space="preserve">2.1.4.2 </t>
  </si>
  <si>
    <t xml:space="preserve"> Otras Gratificaciones y Bonificaciones</t>
  </si>
  <si>
    <t xml:space="preserve"> Bono escolar</t>
  </si>
  <si>
    <t xml:space="preserve">55 - </t>
  </si>
  <si>
    <t xml:space="preserve">0055 - </t>
  </si>
  <si>
    <t xml:space="preserve"> ESC DE GRAD.DE COM.Y ESTADO MAYOR CONJ.'GRAL DE DIV. GREGORIO LUPERON'</t>
  </si>
  <si>
    <t>3.2.05 - Bioseguridad</t>
  </si>
  <si>
    <t xml:space="preserve">2.1.4.2.02 </t>
  </si>
  <si>
    <t xml:space="preserve"> Gratificaciones por pasantías</t>
  </si>
  <si>
    <t xml:space="preserve">56 - </t>
  </si>
  <si>
    <t xml:space="preserve">0056 - </t>
  </si>
  <si>
    <t xml:space="preserve"> CÍRCULO DEPORTIVO DE LAS FUERZAS ARMADAS Y LA POLICÍA NACIONAL</t>
  </si>
  <si>
    <t>3.2.06 - Economía verde</t>
  </si>
  <si>
    <t>19 - HERMANAS MIRABAL</t>
  </si>
  <si>
    <t>0001 - SALCEDO</t>
  </si>
  <si>
    <t xml:space="preserve">2.1.4.2.03 </t>
  </si>
  <si>
    <t xml:space="preserve"> Gratificaciones por aniversario de institución</t>
  </si>
  <si>
    <t xml:space="preserve">57 - </t>
  </si>
  <si>
    <t xml:space="preserve">0057 - </t>
  </si>
  <si>
    <t xml:space="preserve"> ESCUELA DE GRADUADOS EN DERECHOS HUMANOS Y DERECHO INTERNACIONAL HUMANITARIO</t>
  </si>
  <si>
    <t>3.2.07 - Biodiversidad y planificación del desarrollo</t>
  </si>
  <si>
    <t>0002 - TENARES</t>
  </si>
  <si>
    <t xml:space="preserve">2.1.4.2.04 </t>
  </si>
  <si>
    <t xml:space="preserve"> Otras gratificaciones</t>
  </si>
  <si>
    <t xml:space="preserve">58 - </t>
  </si>
  <si>
    <t xml:space="preserve">0058 - </t>
  </si>
  <si>
    <t xml:space="preserve"> 'ESCUELA DE GRADUADOS DE ALTOS ESTUDIOS ESTRATÉGICOS' (EGAEE)</t>
  </si>
  <si>
    <t>3.2.08 - Gestión de la contaminación</t>
  </si>
  <si>
    <t>0003 - VILLA TAPIA</t>
  </si>
  <si>
    <t xml:space="preserve">2.1.5.1.01 </t>
  </si>
  <si>
    <t xml:space="preserve">2.1.5 </t>
  </si>
  <si>
    <t xml:space="preserve"> CONTRIBUCIONES A LA SEGURIDAD SOCIAL</t>
  </si>
  <si>
    <t xml:space="preserve">2.1.5.1 </t>
  </si>
  <si>
    <t xml:space="preserve"> Contribuciones al seguro de salud</t>
  </si>
  <si>
    <t xml:space="preserve">59 - </t>
  </si>
  <si>
    <t xml:space="preserve">0059 - </t>
  </si>
  <si>
    <t>0011</t>
  </si>
  <si>
    <t xml:space="preserve"> COMISION PERMANENTE PARA LA REFORMA Y MODERNIZACIÓN DE LAS  FF.AA Y P.N.</t>
  </si>
  <si>
    <t>3.2.09 - Áreas protegidas y otras medidas de conservación</t>
  </si>
  <si>
    <t xml:space="preserve">2.1.5.2.01 </t>
  </si>
  <si>
    <t xml:space="preserve">2.1.5.2 </t>
  </si>
  <si>
    <t xml:space="preserve"> Contribuciones al seguro de pensiones</t>
  </si>
  <si>
    <t xml:space="preserve">60 - </t>
  </si>
  <si>
    <t xml:space="preserve">0060 - </t>
  </si>
  <si>
    <t xml:space="preserve"> CUERPO ESPECIALIZADO DE SEGURIDAD FRONTERIZA TERRESTRE</t>
  </si>
  <si>
    <t>3.2.10 - Restauración</t>
  </si>
  <si>
    <t>20 - SAMANA</t>
  </si>
  <si>
    <t>0001 - SAMANA</t>
  </si>
  <si>
    <t xml:space="preserve">2.1.5.3.01 </t>
  </si>
  <si>
    <t xml:space="preserve">2.1.5.3 </t>
  </si>
  <si>
    <t xml:space="preserve"> Contribuciones al seguro de riesgo laboral</t>
  </si>
  <si>
    <t xml:space="preserve">61 - </t>
  </si>
  <si>
    <t xml:space="preserve">0061 - </t>
  </si>
  <si>
    <t xml:space="preserve"> DIRECCION GENERAL DE LA RESERVA DE LAS FUERZAS ARMADAS Y POLICIA NACIONAL</t>
  </si>
  <si>
    <t>3.2.11 - Uso sostenible</t>
  </si>
  <si>
    <t>0002 - SANCHEZ</t>
  </si>
  <si>
    <t xml:space="preserve">2.1.5.4.01 </t>
  </si>
  <si>
    <t xml:space="preserve">2.1.5.4 </t>
  </si>
  <si>
    <t xml:space="preserve"> Contribuciones al plan de retiro complementario</t>
  </si>
  <si>
    <t xml:space="preserve">62 - </t>
  </si>
  <si>
    <t xml:space="preserve">0062 - </t>
  </si>
  <si>
    <t xml:space="preserve"> CUERPOS ESPECIALIZADOS DE SEGURIDAD PORTUARIA</t>
  </si>
  <si>
    <t>3.2.12 - Prevención de la producción de residuos por modificación de procesos</t>
  </si>
  <si>
    <t>0003 - LAS TERRENAS</t>
  </si>
  <si>
    <t xml:space="preserve">2.1.5.4.02 </t>
  </si>
  <si>
    <t xml:space="preserve"> Contribuciones al plan de retiro complementario legislativo y órganos constitucionales</t>
  </si>
  <si>
    <t xml:space="preserve">63 - </t>
  </si>
  <si>
    <t xml:space="preserve">0063 - </t>
  </si>
  <si>
    <t>0017</t>
  </si>
  <si>
    <t xml:space="preserve"> SERVICIO MILITAR VOLUNTARIO</t>
  </si>
  <si>
    <t>3.2.14 - Tratamiento y eliminación de residuos no peligrosos en vertederos</t>
  </si>
  <si>
    <t xml:space="preserve">2.2.1.1.01 </t>
  </si>
  <si>
    <t xml:space="preserve"> CONTRATACIÓN DE SERVICIOS</t>
  </si>
  <si>
    <t xml:space="preserve">2.2.1 </t>
  </si>
  <si>
    <t xml:space="preserve"> SERVICIOS BÁSICOS</t>
  </si>
  <si>
    <t xml:space="preserve">2.2.1.1 </t>
  </si>
  <si>
    <t xml:space="preserve"> Radiocomunicación</t>
  </si>
  <si>
    <t xml:space="preserve">64 - </t>
  </si>
  <si>
    <t xml:space="preserve">0064 - </t>
  </si>
  <si>
    <t>0019</t>
  </si>
  <si>
    <t xml:space="preserve"> SUPERINTENDENCIA DE VIGILANCIA Y SEGURIDAD PRIVADA</t>
  </si>
  <si>
    <t>3.2.98 - Investigación y desarrollo relacionado con la protección del  medio ambiente</t>
  </si>
  <si>
    <t xml:space="preserve">2.2.1.2.01 </t>
  </si>
  <si>
    <t xml:space="preserve">2.2.1.2 </t>
  </si>
  <si>
    <t xml:space="preserve"> Servicios telefónico de larga distancia</t>
  </si>
  <si>
    <t xml:space="preserve">65 - </t>
  </si>
  <si>
    <t xml:space="preserve">0065 - </t>
  </si>
  <si>
    <t>0020</t>
  </si>
  <si>
    <t xml:space="preserve"> CUERPO ESPECIALIZADO PARA LA SEGURIDAD DEL METRO DE SANTO DOMINGO</t>
  </si>
  <si>
    <t>3.2.99 - Planificación, gestión y supervisión de la protección del medio ambiente</t>
  </si>
  <si>
    <t>04 - REGION CIBAO NOROESTE</t>
  </si>
  <si>
    <t>05 - DAJABON</t>
  </si>
  <si>
    <t>0001 - DAJABON</t>
  </si>
  <si>
    <t xml:space="preserve">2.2.1.3.01 </t>
  </si>
  <si>
    <t xml:space="preserve">2.2.1.3 </t>
  </si>
  <si>
    <t xml:space="preserve"> Teléfono local</t>
  </si>
  <si>
    <t xml:space="preserve">66 - </t>
  </si>
  <si>
    <t xml:space="preserve">0066 - </t>
  </si>
  <si>
    <t>0026</t>
  </si>
  <si>
    <t xml:space="preserve"> Cuerpo Especializado de Seguridad Aeroportuaria y de Aviación Civil (CESAC)</t>
  </si>
  <si>
    <t>3.3 - Cambio Climático</t>
  </si>
  <si>
    <t>3.3.01 - Mixtos</t>
  </si>
  <si>
    <t>0002 - LOMA DE CABRERA</t>
  </si>
  <si>
    <t xml:space="preserve">2.2.1.4.01 </t>
  </si>
  <si>
    <t xml:space="preserve">2.2.1.4 </t>
  </si>
  <si>
    <t xml:space="preserve"> Telefax y correos</t>
  </si>
  <si>
    <t xml:space="preserve">67 - </t>
  </si>
  <si>
    <t xml:space="preserve">0067 - </t>
  </si>
  <si>
    <t>0027</t>
  </si>
  <si>
    <t xml:space="preserve"> DIRECCION GENERAL DEL PLAN SOCIAL DEL MINISTERIO DE DEFENSA</t>
  </si>
  <si>
    <t>3.3.02 - Mitigación</t>
  </si>
  <si>
    <t>0003 - PARTIDO</t>
  </si>
  <si>
    <t xml:space="preserve">2.2.1.5.01 </t>
  </si>
  <si>
    <t xml:space="preserve">2.2.1.5 </t>
  </si>
  <si>
    <t xml:space="preserve"> Servicio de internet y televisión por cable</t>
  </si>
  <si>
    <t xml:space="preserve">68 - </t>
  </si>
  <si>
    <t xml:space="preserve">0068 - </t>
  </si>
  <si>
    <t>0028</t>
  </si>
  <si>
    <t xml:space="preserve"> INSTITUTO SUPERIOR PARA LA DEFENSA ' GENERAL JUAN PABLO DUARTE DIEZ' INSUDE.</t>
  </si>
  <si>
    <t>3.3.03 - Conocimiento del riesgo de desastres climáticos</t>
  </si>
  <si>
    <t>0004 - RESTAURACION</t>
  </si>
  <si>
    <t xml:space="preserve">2.2.1.6.01 </t>
  </si>
  <si>
    <t xml:space="preserve">2.2.1.6 </t>
  </si>
  <si>
    <t xml:space="preserve"> Electricidad</t>
  </si>
  <si>
    <t xml:space="preserve"> Energía eléctrica</t>
  </si>
  <si>
    <t xml:space="preserve">69 - </t>
  </si>
  <si>
    <t xml:space="preserve">0069 - </t>
  </si>
  <si>
    <t>0030</t>
  </si>
  <si>
    <t xml:space="preserve"> SERVICIO NACIONAL DE PROTECCION AMBIENTAL</t>
  </si>
  <si>
    <t>3.3.04 - Gobernanza del riesgo de desastres climáticos</t>
  </si>
  <si>
    <t>0005 - EL PINO</t>
  </si>
  <si>
    <t xml:space="preserve">2.2.1.6.02 </t>
  </si>
  <si>
    <t xml:space="preserve"> Electricidad no cortable</t>
  </si>
  <si>
    <t xml:space="preserve">70 - </t>
  </si>
  <si>
    <t xml:space="preserve">0070 - </t>
  </si>
  <si>
    <t xml:space="preserve"> DIRECCIÓN GENERAL DE LA INDUSTRIA MILITAR DE LAS FUERZAS ARMADAS</t>
  </si>
  <si>
    <t>3.3.05 - Reducción del riesgo de desastres climáticos</t>
  </si>
  <si>
    <t xml:space="preserve">2.2.1.6.03 </t>
  </si>
  <si>
    <t xml:space="preserve"> Energía eléctrica  para comercialización</t>
  </si>
  <si>
    <t xml:space="preserve">71 - </t>
  </si>
  <si>
    <t xml:space="preserve">0071 - </t>
  </si>
  <si>
    <t xml:space="preserve"> EJERCITO DE LA  REPUBLICA DOMINICANA</t>
  </si>
  <si>
    <t xml:space="preserve"> EJERCITO DE LA REPUBLICA DOMINICANA</t>
  </si>
  <si>
    <t>3.3.06 - Respuesta y recuperación de desastres climáticos</t>
  </si>
  <si>
    <t>15 - MONTE CRISTI</t>
  </si>
  <si>
    <t>0001 - MONTE CRISTI</t>
  </si>
  <si>
    <t xml:space="preserve">2.2.1.7.01 </t>
  </si>
  <si>
    <t xml:space="preserve">2.2.1.7 </t>
  </si>
  <si>
    <t xml:space="preserve"> Agua</t>
  </si>
  <si>
    <t xml:space="preserve">72 - </t>
  </si>
  <si>
    <t xml:space="preserve">0072 - </t>
  </si>
  <si>
    <t xml:space="preserve"> ACADEMIA MILITAR BATALLA DE LA CARRERA</t>
  </si>
  <si>
    <t>3.3.07 - Otras medidas de adaptación</t>
  </si>
  <si>
    <t>0002 - CASTANUELAS</t>
  </si>
  <si>
    <t xml:space="preserve">2.2.1.8.01 </t>
  </si>
  <si>
    <t xml:space="preserve">2.2.1.8 </t>
  </si>
  <si>
    <t xml:space="preserve"> Recolección de residuos</t>
  </si>
  <si>
    <t xml:space="preserve">73 - </t>
  </si>
  <si>
    <t xml:space="preserve">0073 - </t>
  </si>
  <si>
    <t xml:space="preserve"> ESCUELA DE GRADUADOS DE ESTUDIOS MILITARES DEL EJÉRCITO DE REP. DOM.</t>
  </si>
  <si>
    <t>3.3.99 - Planificación, gestión y supervisión de cambio climático</t>
  </si>
  <si>
    <t>0003 - GUAYUBIN</t>
  </si>
  <si>
    <t xml:space="preserve">2.2.2.1.01 </t>
  </si>
  <si>
    <t xml:space="preserve">2.2.2 </t>
  </si>
  <si>
    <t xml:space="preserve"> PUBLICIDAD, IMPRESIÓN Y ENCUADERNACIÓN</t>
  </si>
  <si>
    <t xml:space="preserve">2.2.2.1 </t>
  </si>
  <si>
    <t xml:space="preserve"> Publicidad y propaganda</t>
  </si>
  <si>
    <t xml:space="preserve">74 - </t>
  </si>
  <si>
    <t xml:space="preserve">0074 - </t>
  </si>
  <si>
    <t>03</t>
  </si>
  <si>
    <t xml:space="preserve"> ARMADA DE LA REPUBLICA DOMINICANA</t>
  </si>
  <si>
    <t xml:space="preserve"> ARMADA DE LA REPÚBLICA DOMINICANA</t>
  </si>
  <si>
    <t>4 - SERVICIOS SOCIALES</t>
  </si>
  <si>
    <t>4.1 - Vivienda y servicios comunitarios</t>
  </si>
  <si>
    <t>4.1.01 - Urbanización y servicios comunitarios</t>
  </si>
  <si>
    <t>0004 - LAS MATAS DE SANTA CRUZ</t>
  </si>
  <si>
    <t xml:space="preserve">2.2.2.1.02 </t>
  </si>
  <si>
    <t xml:space="preserve"> Promoción y patrocinio</t>
  </si>
  <si>
    <t xml:space="preserve">75 - </t>
  </si>
  <si>
    <t xml:space="preserve">0075 - </t>
  </si>
  <si>
    <t xml:space="preserve"> DIRECCION GENERAL DE DRAGAS, PRESAS Y BALIZAMIENTO, M.G</t>
  </si>
  <si>
    <t>4.1.02 - Desarrollo comunitario</t>
  </si>
  <si>
    <t>0005 - PEPILLO SALCEDO (MANZANILLO)</t>
  </si>
  <si>
    <t xml:space="preserve">2.2.2.1.03 </t>
  </si>
  <si>
    <t xml:space="preserve"> Publicaciones de avisos oficiales</t>
  </si>
  <si>
    <t xml:space="preserve">76 - </t>
  </si>
  <si>
    <t xml:space="preserve">0076 - </t>
  </si>
  <si>
    <t xml:space="preserve"> SERVICIOS DE PESCA</t>
  </si>
  <si>
    <t>4.1.03 - Abastecimiento de agua potable</t>
  </si>
  <si>
    <t>0006 - VILLA VAZQUEZ</t>
  </si>
  <si>
    <t xml:space="preserve">2.2.2.2 </t>
  </si>
  <si>
    <t xml:space="preserve"> Impresión, encuadernación y rotulación</t>
  </si>
  <si>
    <t xml:space="preserve">77 - </t>
  </si>
  <si>
    <t xml:space="preserve">0077 - </t>
  </si>
  <si>
    <t xml:space="preserve"> FUERZA AEREA DE LA  REPUBLICA DOMINICANA</t>
  </si>
  <si>
    <t>4.1.99 - Planificación, gestión y supervisión de vivienda y servicios comunitarios</t>
  </si>
  <si>
    <t xml:space="preserve">2.2.3 </t>
  </si>
  <si>
    <t xml:space="preserve"> VIÁTICOS</t>
  </si>
  <si>
    <t xml:space="preserve">2.2.3.1 </t>
  </si>
  <si>
    <t xml:space="preserve"> Viáticos dentro del país</t>
  </si>
  <si>
    <t xml:space="preserve">78 - </t>
  </si>
  <si>
    <t xml:space="preserve">0078 - </t>
  </si>
  <si>
    <t xml:space="preserve"> HOSPITAL MILITAR FAD DR RAMON DE LARA</t>
  </si>
  <si>
    <t>4.2 - Salud</t>
  </si>
  <si>
    <t>4.2.01 - Servicios para pacientes externos</t>
  </si>
  <si>
    <t>26 - SANTIAGO RODRIGUEZ</t>
  </si>
  <si>
    <t>0001 - SAN IGNACIO DE SABANETA</t>
  </si>
  <si>
    <t xml:space="preserve">2.2.3.2.01 </t>
  </si>
  <si>
    <t xml:space="preserve">2.2.3.2 </t>
  </si>
  <si>
    <t xml:space="preserve"> Viáticos fuera del país</t>
  </si>
  <si>
    <t xml:space="preserve"> Viaticos fuera del país</t>
  </si>
  <si>
    <t xml:space="preserve">79 - </t>
  </si>
  <si>
    <t xml:space="preserve">0079 - </t>
  </si>
  <si>
    <t xml:space="preserve"> FORMACIÓN Y CAPACITACIÓN TÉCNICO PROFESIONAL (IMESA)</t>
  </si>
  <si>
    <t>4.2.02 - Servicios hospitalarios</t>
  </si>
  <si>
    <t>0002 - VILLA LOS ALMACIGOS</t>
  </si>
  <si>
    <t xml:space="preserve">2.2.3.2.02 </t>
  </si>
  <si>
    <t xml:space="preserve"> Viáticos a personas con labor diplomática y consular</t>
  </si>
  <si>
    <t xml:space="preserve">80 - </t>
  </si>
  <si>
    <t xml:space="preserve">0080 - </t>
  </si>
  <si>
    <t>0204</t>
  </si>
  <si>
    <t xml:space="preserve"> MINISTERIO DE RELACIONES EXTERIORES</t>
  </si>
  <si>
    <t>4.2.03 - Servicios de la salud pública y prevención de la salud</t>
  </si>
  <si>
    <t>0003 - MONCION</t>
  </si>
  <si>
    <t xml:space="preserve">2.2.3.3.01 </t>
  </si>
  <si>
    <t xml:space="preserve">2.2.3.3 </t>
  </si>
  <si>
    <t xml:space="preserve"> Otros viáticos</t>
  </si>
  <si>
    <t xml:space="preserve">81 - </t>
  </si>
  <si>
    <t xml:space="preserve">0081 - </t>
  </si>
  <si>
    <t xml:space="preserve"> DIRECCION GENERAL DE PASAPORTES</t>
  </si>
  <si>
    <t>4.2.04 - Servicios médicos en salud sexual/reproductiva y de centros de salud materno infantil</t>
  </si>
  <si>
    <t xml:space="preserve">2.2.4.1.01 </t>
  </si>
  <si>
    <t xml:space="preserve">2.2.4 </t>
  </si>
  <si>
    <t xml:space="preserve"> TRANSPORTE Y ALMACENAJE</t>
  </si>
  <si>
    <t xml:space="preserve">2.2.4.1 </t>
  </si>
  <si>
    <t xml:space="preserve"> Pasajes y gastos de transporte</t>
  </si>
  <si>
    <t xml:space="preserve">82 - </t>
  </si>
  <si>
    <t xml:space="preserve">0082 - </t>
  </si>
  <si>
    <t xml:space="preserve"> INSTITUTO DE EDUCACIÓN SUPERIOR</t>
  </si>
  <si>
    <t>4.2.98 - Investigación y desarrollo relacionados con la salud</t>
  </si>
  <si>
    <t>27 - VALVERDE</t>
  </si>
  <si>
    <t>0001 - MAO</t>
  </si>
  <si>
    <t xml:space="preserve">2.2.4.2.01 </t>
  </si>
  <si>
    <t xml:space="preserve">2.2.4.2 </t>
  </si>
  <si>
    <t xml:space="preserve"> Fletes</t>
  </si>
  <si>
    <t xml:space="preserve">83 - </t>
  </si>
  <si>
    <t xml:space="preserve">0083 - </t>
  </si>
  <si>
    <t xml:space="preserve"> CONSEJO NACIONAL DE FRONTERAS</t>
  </si>
  <si>
    <t>4.2.99 - Planificación, gestión y supervisión de la salud</t>
  </si>
  <si>
    <t>0002 - ESPERANZA</t>
  </si>
  <si>
    <t xml:space="preserve">2.2.4.3.01 </t>
  </si>
  <si>
    <t xml:space="preserve">2.2.4.3 </t>
  </si>
  <si>
    <t xml:space="preserve"> Almacenaje</t>
  </si>
  <si>
    <t xml:space="preserve">84 - </t>
  </si>
  <si>
    <t xml:space="preserve">0084 - </t>
  </si>
  <si>
    <t xml:space="preserve"> COMISION NACIONAL DE NEGOCIACIONES  COMERCIALES (CNNC)</t>
  </si>
  <si>
    <t>4.3 - Actividades deportivas, recreativas, culturales y religiosas</t>
  </si>
  <si>
    <t>4.3.01 - Deportes de alto rendimiento</t>
  </si>
  <si>
    <t>0003 - LAGUNA SALADA</t>
  </si>
  <si>
    <t xml:space="preserve">2.2.4.3.02 </t>
  </si>
  <si>
    <t xml:space="preserve"> Servicios de manejo y embalaje</t>
  </si>
  <si>
    <t xml:space="preserve">85 - </t>
  </si>
  <si>
    <t xml:space="preserve">0085 - </t>
  </si>
  <si>
    <t>0205</t>
  </si>
  <si>
    <t xml:space="preserve"> MINISTERIO DE HACIENDA</t>
  </si>
  <si>
    <t>4.3.02 - Servicios recreativos y deportivos</t>
  </si>
  <si>
    <t xml:space="preserve">2.2.4.4 </t>
  </si>
  <si>
    <t xml:space="preserve"> Peaje</t>
  </si>
  <si>
    <t xml:space="preserve">86 - </t>
  </si>
  <si>
    <t xml:space="preserve">0086 - </t>
  </si>
  <si>
    <t xml:space="preserve"> DIRECCION NACIONAL DE CATASTRO</t>
  </si>
  <si>
    <t>4.3.03 - Servicios culturales</t>
  </si>
  <si>
    <t xml:space="preserve">2.2.5.1.01 </t>
  </si>
  <si>
    <t xml:space="preserve">2.2.5 </t>
  </si>
  <si>
    <t xml:space="preserve"> ALQUILERES Y RENTAS</t>
  </si>
  <si>
    <t xml:space="preserve">2.2.5.1 </t>
  </si>
  <si>
    <t xml:space="preserve"> Alquileres y rentas de edificaciones y locales</t>
  </si>
  <si>
    <t xml:space="preserve">87 - </t>
  </si>
  <si>
    <t xml:space="preserve">0087 - </t>
  </si>
  <si>
    <t xml:space="preserve"> ADMINISTRACIÓN GENERAL DE BIENES NACIONALES</t>
  </si>
  <si>
    <t>4.3.04 - Servicios de radio, televisión y servicios editoriales</t>
  </si>
  <si>
    <t>05 - REGION VALDESIA</t>
  </si>
  <si>
    <t>17 - PERAVIA</t>
  </si>
  <si>
    <t>0001 - BANI</t>
  </si>
  <si>
    <t xml:space="preserve">2.2.5.1.02 </t>
  </si>
  <si>
    <t xml:space="preserve"> Hospedaje</t>
  </si>
  <si>
    <t xml:space="preserve">88 - </t>
  </si>
  <si>
    <t xml:space="preserve">0088 - </t>
  </si>
  <si>
    <t xml:space="preserve"> DIRECCION GENERAL DE CONTRATACIONES PUBLICAS</t>
  </si>
  <si>
    <t>4.3.05 - Servicios religiosos y otros servicios comunitarios religiosos</t>
  </si>
  <si>
    <t>0002 - NIZAO</t>
  </si>
  <si>
    <t xml:space="preserve">2.2.5.2.01 </t>
  </si>
  <si>
    <t xml:space="preserve">2.2.5.2 </t>
  </si>
  <si>
    <t xml:space="preserve"> Alquileres de máquinas y equipos de producción</t>
  </si>
  <si>
    <t xml:space="preserve">89 - </t>
  </si>
  <si>
    <t xml:space="preserve">0089 - </t>
  </si>
  <si>
    <t xml:space="preserve"> DIRECCION GENERAL DE POLITICA Y LEGISLACION TRIBUTARIA</t>
  </si>
  <si>
    <t>4.3.99 - Planificación, gestión y supervisión de las actividades deportivas, recreativas, culturales y religiosas</t>
  </si>
  <si>
    <t xml:space="preserve">2.2.5.2.02 </t>
  </si>
  <si>
    <t xml:space="preserve"> Alquileres de equipos eléctricos</t>
  </si>
  <si>
    <t xml:space="preserve">90 - </t>
  </si>
  <si>
    <t xml:space="preserve">0090 - </t>
  </si>
  <si>
    <t xml:space="preserve"> CENTRO DE CAPACITACIÓN EN POLÍTICA Y GESTIÓN FISCAL</t>
  </si>
  <si>
    <t>4.4 - Educación</t>
  </si>
  <si>
    <t>4.4.01 - Educación inicial</t>
  </si>
  <si>
    <t>21 - SAN CRISTOBAL</t>
  </si>
  <si>
    <t>0001 - SAN CRISTOBAL</t>
  </si>
  <si>
    <t xml:space="preserve">2.2.5.3.01 </t>
  </si>
  <si>
    <t xml:space="preserve">2.2.5.3 </t>
  </si>
  <si>
    <t xml:space="preserve"> Alquileres de  equipos</t>
  </si>
  <si>
    <t xml:space="preserve"> Alquiler de equipo educacional</t>
  </si>
  <si>
    <t xml:space="preserve">91 - </t>
  </si>
  <si>
    <t xml:space="preserve">0091 - </t>
  </si>
  <si>
    <t xml:space="preserve"> TESORERIA NACIONAL</t>
  </si>
  <si>
    <t>0002 - SABANA GRANDE DE PALENQUE</t>
  </si>
  <si>
    <t xml:space="preserve">2.2.5.3.02 </t>
  </si>
  <si>
    <t xml:space="preserve"> Alquiler de equipo de tecnología y almacenamiento de datos</t>
  </si>
  <si>
    <t xml:space="preserve">92 - </t>
  </si>
  <si>
    <t xml:space="preserve">0092 - </t>
  </si>
  <si>
    <t xml:space="preserve"> DIRECCIÓN GENERAL DE CONTABILIDAD GUBERNAMENTAL</t>
  </si>
  <si>
    <t>4.4.03 - Educación secundaria</t>
  </si>
  <si>
    <t>0003 - BAJOS DE HAINA</t>
  </si>
  <si>
    <t xml:space="preserve">2.2.5.3.03 </t>
  </si>
  <si>
    <t xml:space="preserve"> Alquiler de equipo de comunicación</t>
  </si>
  <si>
    <t xml:space="preserve">93 - </t>
  </si>
  <si>
    <t xml:space="preserve">0093 - </t>
  </si>
  <si>
    <t xml:space="preserve"> DIRECCIÓN GENERAL  DE PRESUPUESTO</t>
  </si>
  <si>
    <t>4.4.04 - Educación superior</t>
  </si>
  <si>
    <t>0004 - CAMBITA GARABITOS</t>
  </si>
  <si>
    <t xml:space="preserve">2.2.5.3.04 </t>
  </si>
  <si>
    <t xml:space="preserve"> Alquiler de equipo de oficina y muebles</t>
  </si>
  <si>
    <t xml:space="preserve">94 - </t>
  </si>
  <si>
    <t xml:space="preserve">0094 - </t>
  </si>
  <si>
    <t xml:space="preserve"> DIRECCIÓN GENERAL DE CRÉDITO PÚBLICO</t>
  </si>
  <si>
    <t>4.4.05 - Educación de adultos</t>
  </si>
  <si>
    <t>0005 - VILLA ALTAGRACIA</t>
  </si>
  <si>
    <t xml:space="preserve">2.2.5.3.05 </t>
  </si>
  <si>
    <t xml:space="preserve"> Alquiler de equipos médicos, sanitarios y de laboratorios</t>
  </si>
  <si>
    <t xml:space="preserve">95 - </t>
  </si>
  <si>
    <t xml:space="preserve">0095 - </t>
  </si>
  <si>
    <t xml:space="preserve"> DIRECCIÓN GENERAL DE JUBILACIONES Y PENSIONES A CARGO DEL ESTADO</t>
  </si>
  <si>
    <t>4.4.06 - Educación técnica</t>
  </si>
  <si>
    <t>0006 - YAGUATE</t>
  </si>
  <si>
    <t xml:space="preserve">2.2.5.4.01 </t>
  </si>
  <si>
    <t xml:space="preserve">2.2.5.4 </t>
  </si>
  <si>
    <t xml:space="preserve"> Alquileres de equipos de transporte, tracción y elevación</t>
  </si>
  <si>
    <t xml:space="preserve">96 - </t>
  </si>
  <si>
    <t xml:space="preserve">0096 - </t>
  </si>
  <si>
    <t>0206</t>
  </si>
  <si>
    <t xml:space="preserve"> MINISTERIO DE EDUCACIÓN</t>
  </si>
  <si>
    <t xml:space="preserve"> MINISTERIO DE EDUCACION</t>
  </si>
  <si>
    <t>4.4.07 - Educación vocacional</t>
  </si>
  <si>
    <t>0007 - SAN GREGORIO DE NIGUA</t>
  </si>
  <si>
    <t xml:space="preserve">2.2.5.5.01 </t>
  </si>
  <si>
    <t xml:space="preserve">2.2.5.5 </t>
  </si>
  <si>
    <t xml:space="preserve"> Alquiler de tierras</t>
  </si>
  <si>
    <t xml:space="preserve">97 - </t>
  </si>
  <si>
    <t xml:space="preserve">0097 - </t>
  </si>
  <si>
    <t xml:space="preserve"> OFICINA DE COOPERACIÓN INTERNACIONAL (OCI)</t>
  </si>
  <si>
    <t>4.4.08 - Enseñanza y capacitación para defensa y seguridad</t>
  </si>
  <si>
    <t>0008 - LOS CACAOS</t>
  </si>
  <si>
    <t xml:space="preserve">2.2.5.6.01 </t>
  </si>
  <si>
    <t xml:space="preserve">2.2.5.6 </t>
  </si>
  <si>
    <t xml:space="preserve"> Alquileres de terrenos</t>
  </si>
  <si>
    <t xml:space="preserve">98 - </t>
  </si>
  <si>
    <t xml:space="preserve">0098 - </t>
  </si>
  <si>
    <t xml:space="preserve"> INSTITUTO NACIONAL DE EDUCACIÓN FISICA</t>
  </si>
  <si>
    <t>4.4.09 - Enseñanza no atribuible a ningún nivel</t>
  </si>
  <si>
    <t xml:space="preserve">2.2.5.7.01 </t>
  </si>
  <si>
    <t xml:space="preserve">2.2.5.7 </t>
  </si>
  <si>
    <t xml:space="preserve"> Alquileres de equipos de construcción y movimiento de tierras</t>
  </si>
  <si>
    <t xml:space="preserve">99 - </t>
  </si>
  <si>
    <t xml:space="preserve">0099 - </t>
  </si>
  <si>
    <t xml:space="preserve"> INSTITUTO NACIONAL DE BIENESTAR MAGISTERIAL</t>
  </si>
  <si>
    <t>4.4.98 - Investigación y desarrollo relacionados con la educación</t>
  </si>
  <si>
    <t>31 - SAN JOSE DE OCOA</t>
  </si>
  <si>
    <t>0001 - SAN JOSE DE OCOA</t>
  </si>
  <si>
    <t xml:space="preserve">2.2.5.8.01 </t>
  </si>
  <si>
    <t xml:space="preserve">2.2.5.8 </t>
  </si>
  <si>
    <t xml:space="preserve"> Otros alquileres</t>
  </si>
  <si>
    <t xml:space="preserve"> Otros alquileres y arrendamientos por derechos de usos</t>
  </si>
  <si>
    <t xml:space="preserve">0100 - </t>
  </si>
  <si>
    <t xml:space="preserve"> INSTITUTO DOM. DE EVALUACIÓN E INVESTIGACIÓN DE LA CALIDAD EDUCATIVA</t>
  </si>
  <si>
    <t>4.4.99 - Planificación, gestión y supervisión de la educación</t>
  </si>
  <si>
    <t>0002 - SABANA LARGA</t>
  </si>
  <si>
    <t xml:space="preserve">2.2.5.9.01 </t>
  </si>
  <si>
    <t xml:space="preserve">2.2.5.9 </t>
  </si>
  <si>
    <t xml:space="preserve"> Derecho de uso</t>
  </si>
  <si>
    <t xml:space="preserve"> Licencias Informáticas</t>
  </si>
  <si>
    <t xml:space="preserve">0101 - </t>
  </si>
  <si>
    <t xml:space="preserve"> INSTITUTO NACIONAL DE FORMACIÓN Y CAPACITACIÓN MAGISTERIAL</t>
  </si>
  <si>
    <t>4.5 - Protección social</t>
  </si>
  <si>
    <t>4.5.01 - Edad avanzada, pensiones (por edad o incapacidad)</t>
  </si>
  <si>
    <t>0003 - RANCHO ARRIBA</t>
  </si>
  <si>
    <t xml:space="preserve">2.2.6.1.01 </t>
  </si>
  <si>
    <t xml:space="preserve">2.2.6 </t>
  </si>
  <si>
    <t xml:space="preserve"> SEGUROS</t>
  </si>
  <si>
    <t xml:space="preserve">2.2.6.1 </t>
  </si>
  <si>
    <t xml:space="preserve"> Seguro de bienes inmuebles</t>
  </si>
  <si>
    <t xml:space="preserve"> Seguro de bienes inmuebles e infraestructura</t>
  </si>
  <si>
    <t xml:space="preserve">0102 - </t>
  </si>
  <si>
    <t xml:space="preserve"> INTITUTO SUPERIOR DE FORMACION DOCENTE  SALOME UREÑA</t>
  </si>
  <si>
    <t>4.5.02 - Enfermedad</t>
  </si>
  <si>
    <t xml:space="preserve">2.2.6.2.01 </t>
  </si>
  <si>
    <t xml:space="preserve">2.2.6.2 </t>
  </si>
  <si>
    <t xml:space="preserve"> Seguro de bienes muebles</t>
  </si>
  <si>
    <t xml:space="preserve">0103 - </t>
  </si>
  <si>
    <t xml:space="preserve"> INSTITUTO NACIONAL DE BIENESTAR ESTUDIANTIL (INABIE)</t>
  </si>
  <si>
    <t>4.5.03 - Invalidez</t>
  </si>
  <si>
    <t xml:space="preserve">2.2.6.3.01 </t>
  </si>
  <si>
    <t xml:space="preserve">2.2.6.3 </t>
  </si>
  <si>
    <t xml:space="preserve"> Seguros de personas</t>
  </si>
  <si>
    <t xml:space="preserve">0104 - </t>
  </si>
  <si>
    <t>0207</t>
  </si>
  <si>
    <t xml:space="preserve"> MINISTERIO DE SALUD PÚBLICA Y ASISTENCIA SOCIAL</t>
  </si>
  <si>
    <t xml:space="preserve"> MINISTERIO DE SALUD PUBLICA Y ASISTENCIA SOCIAL</t>
  </si>
  <si>
    <t>4.5.05 - Familia e hijos</t>
  </si>
  <si>
    <t>06 - REGION ENRIQUILLO</t>
  </si>
  <si>
    <t>03 - BAHORUCO</t>
  </si>
  <si>
    <t>0001 - NEIBA</t>
  </si>
  <si>
    <t xml:space="preserve">2.2.6.4.01 </t>
  </si>
  <si>
    <t xml:space="preserve">2.2.6.4 </t>
  </si>
  <si>
    <t xml:space="preserve"> Seguros de la producción agrícola</t>
  </si>
  <si>
    <t xml:space="preserve">0105 - </t>
  </si>
  <si>
    <t xml:space="preserve"> CONSEJO NACIONAL PARA EL VIH SIDA</t>
  </si>
  <si>
    <t>4.5.06 - Desempleo</t>
  </si>
  <si>
    <t>0002 - GALVAN</t>
  </si>
  <si>
    <t xml:space="preserve">2.2.6.5.01 </t>
  </si>
  <si>
    <t xml:space="preserve">2.2.6.5 </t>
  </si>
  <si>
    <t xml:space="preserve"> Seguro sobre infraestructura</t>
  </si>
  <si>
    <t xml:space="preserve">0106 - </t>
  </si>
  <si>
    <t xml:space="preserve"> PROGRAMA DE MEDICAMENTOS ESENCIALES</t>
  </si>
  <si>
    <t>4.5.07 - Vivienda social</t>
  </si>
  <si>
    <t>0003 - TAMAYO</t>
  </si>
  <si>
    <t xml:space="preserve">2.2.6.6.01 </t>
  </si>
  <si>
    <t xml:space="preserve">2.2.6.6 </t>
  </si>
  <si>
    <t xml:space="preserve"> Seguro sobre bienes de dominio público</t>
  </si>
  <si>
    <t xml:space="preserve">0107 - </t>
  </si>
  <si>
    <t xml:space="preserve"> CENTRO DE ATENCION INTEGRAL PARA LA DISCAPACIDAD (CAID)</t>
  </si>
  <si>
    <t>4.5.09 - Juventud</t>
  </si>
  <si>
    <t>0004 - VILLA JARAGUA</t>
  </si>
  <si>
    <t xml:space="preserve">2.2.6.7.01 </t>
  </si>
  <si>
    <t xml:space="preserve">2.2.6.7 </t>
  </si>
  <si>
    <t xml:space="preserve"> Seguro sobre bienes históricos y culturales</t>
  </si>
  <si>
    <t xml:space="preserve">0108 - </t>
  </si>
  <si>
    <t xml:space="preserve"> DIRECCIÓN GENERAL DE MEDICAMENTOS, ALIMENTOS Y PRODUCTOS SANITARIOS (DIGEMAPS)</t>
  </si>
  <si>
    <t>4.5.10 - Asistencia social</t>
  </si>
  <si>
    <t>0005 - LOS RIOS</t>
  </si>
  <si>
    <t xml:space="preserve">2.2.6.8.01 </t>
  </si>
  <si>
    <t xml:space="preserve">2.2.6.8 </t>
  </si>
  <si>
    <t xml:space="preserve"> Seguro sobre inventarios de bienes de consumo</t>
  </si>
  <si>
    <t xml:space="preserve">0109 - </t>
  </si>
  <si>
    <t>0208</t>
  </si>
  <si>
    <t xml:space="preserve"> MINISTERIO DE DEPORTES Y RECREACIÓN</t>
  </si>
  <si>
    <t>4.5.98 - Investigación y desarrollo relacionado con la protección social</t>
  </si>
  <si>
    <t xml:space="preserve">2.2.6.9.01 </t>
  </si>
  <si>
    <t xml:space="preserve">2.2.6.9 </t>
  </si>
  <si>
    <t xml:space="preserve"> Otros seguros</t>
  </si>
  <si>
    <t xml:space="preserve">0110 - </t>
  </si>
  <si>
    <t xml:space="preserve"> COMISIÓN HÍPICA NACIONAL</t>
  </si>
  <si>
    <t>4.5.99 - Planificación, gestión y supervisión de la protección social</t>
  </si>
  <si>
    <t>04 - BARAHONA</t>
  </si>
  <si>
    <t>0001 - BARAHONA</t>
  </si>
  <si>
    <t xml:space="preserve">2.2.7.1.01 </t>
  </si>
  <si>
    <t xml:space="preserve">2.2.7 </t>
  </si>
  <si>
    <t xml:space="preserve"> SERVICIOS DE CONSERVACIÓN, REPARACIONES MENORES E INSTALACIONES TEMPORALES</t>
  </si>
  <si>
    <t xml:space="preserve">2.2.7.1 </t>
  </si>
  <si>
    <t xml:space="preserve"> Contratación de mantenimiento y reparaciones menores</t>
  </si>
  <si>
    <t xml:space="preserve"> Reparaciones y mantenimientos menores en edificaciones</t>
  </si>
  <si>
    <t xml:space="preserve">0111 - </t>
  </si>
  <si>
    <t>0209</t>
  </si>
  <si>
    <t xml:space="preserve"> MINISTERIO DE TRABAJO</t>
  </si>
  <si>
    <t>4.6 - Equidad de género</t>
  </si>
  <si>
    <t>4.6.01 - Acciones focalizada en mujeres</t>
  </si>
  <si>
    <t>0002 - CABRAL</t>
  </si>
  <si>
    <t xml:space="preserve">2.2.7.1.02 </t>
  </si>
  <si>
    <t xml:space="preserve"> Mantenimientos y reparaciones especiales</t>
  </si>
  <si>
    <t xml:space="preserve">0112 - </t>
  </si>
  <si>
    <t>0210</t>
  </si>
  <si>
    <t xml:space="preserve"> MINISTERIO DE AGRICULTURA</t>
  </si>
  <si>
    <t>4.6.02 - Corresponsabilidad social y pública en el cuidado de la familia y la reproducción de la fuerza de trabajo</t>
  </si>
  <si>
    <t>0003 - ENRIQUILLO</t>
  </si>
  <si>
    <t xml:space="preserve">2.2.7.1.03 </t>
  </si>
  <si>
    <t xml:space="preserve"> Limpieza, desmalezamiento de tierras y terrenos</t>
  </si>
  <si>
    <t xml:space="preserve">0113 - </t>
  </si>
  <si>
    <t xml:space="preserve"> DIRECCION GENERAL DE GANADERIA</t>
  </si>
  <si>
    <t>4.6.03 - Acciones para una cultura de igualdad de género.</t>
  </si>
  <si>
    <t>0004 - PARAISO</t>
  </si>
  <si>
    <t xml:space="preserve">2.2.7.1.04 </t>
  </si>
  <si>
    <t xml:space="preserve"> Mantenimiento y reparación de obras de ingeniería civil o infraestructura</t>
  </si>
  <si>
    <t xml:space="preserve">0114 - </t>
  </si>
  <si>
    <t xml:space="preserve"> OFICINA DE TRATADOS COMERCIALES AGRICOLAS</t>
  </si>
  <si>
    <t>4.6.04 - Acciones de prevención, atención y protección de violencia de género</t>
  </si>
  <si>
    <t>0005 - VICENTE NOBLE</t>
  </si>
  <si>
    <t xml:space="preserve">2.2.7.1.05 </t>
  </si>
  <si>
    <t xml:space="preserve"> Mantenimiento y reparación en obras  de dominio público</t>
  </si>
  <si>
    <t xml:space="preserve">0115 - </t>
  </si>
  <si>
    <t xml:space="preserve"> DIRECCION EJECUTIVA DE LA COMISION DE FOMENTO A LA TECNIFICACION DEL SISTEMA NACIONAL DE RIEGO</t>
  </si>
  <si>
    <t>5 - INTERESES DE LA DEUDA PÚBLICA</t>
  </si>
  <si>
    <t>5.1 - Intereses y comisiones de deuda pública</t>
  </si>
  <si>
    <t>5.1.01 - Intereses y comisiones de deuda pública</t>
  </si>
  <si>
    <t>0006 - EL PEÑÓN</t>
  </si>
  <si>
    <t xml:space="preserve">2.2.7.1.06 </t>
  </si>
  <si>
    <t xml:space="preserve"> Mantenimiento y reparación de instalaciones eléctricas</t>
  </si>
  <si>
    <t xml:space="preserve">0116 - </t>
  </si>
  <si>
    <t xml:space="preserve"> CONSEJO NACIONAL DE PRODUCCIÓN PECUARIA (CONAPROPE)</t>
  </si>
  <si>
    <t>0007 - LA CIENEGA</t>
  </si>
  <si>
    <t xml:space="preserve">2.2.7.1.07 </t>
  </si>
  <si>
    <t xml:space="preserve"> Mantenimiento, reparación, servicios de pintura y sus derivados</t>
  </si>
  <si>
    <t xml:space="preserve">0117 - </t>
  </si>
  <si>
    <t xml:space="preserve"> CONSEJO NACIONAL PARA LA REGLAMENTACIÓN Y FOMENTO DE LA INDUSTRIA LECHERA</t>
  </si>
  <si>
    <t>0008 - FUNDACION</t>
  </si>
  <si>
    <t xml:space="preserve">2.2.7.1.99 </t>
  </si>
  <si>
    <t xml:space="preserve"> Otros mantenimientos, reparaciones y sus derivados, no identificados precedentemente.</t>
  </si>
  <si>
    <t xml:space="preserve">0118 - </t>
  </si>
  <si>
    <t>0211</t>
  </si>
  <si>
    <t xml:space="preserve"> MINISTERIO DE OBRAS PUBLICAS Y COMUNICACIONES</t>
  </si>
  <si>
    <t>0009 - LAS SALINAS</t>
  </si>
  <si>
    <t xml:space="preserve">2.2.7.2.01 </t>
  </si>
  <si>
    <t xml:space="preserve">2.2.7.2 </t>
  </si>
  <si>
    <t xml:space="preserve"> Mantenimiento y reparación  de maquinarias y equipos</t>
  </si>
  <si>
    <t xml:space="preserve"> Mantenimiento y reparación de mobiliarios y equipos de oficina</t>
  </si>
  <si>
    <t xml:space="preserve">0119 - </t>
  </si>
  <si>
    <t xml:space="preserve"> DIRECCION GENERAL DE EMBELLECIMIENTO DE CARRETERAS Y AVENIDAS DE CIRCUNV.</t>
  </si>
  <si>
    <t>0010 - POLO</t>
  </si>
  <si>
    <t xml:space="preserve">2.2.7.2.02 </t>
  </si>
  <si>
    <t xml:space="preserve"> Mantenimiento y reparación de equipos tecnología e información</t>
  </si>
  <si>
    <t xml:space="preserve">0120 - </t>
  </si>
  <si>
    <t xml:space="preserve"> OFICINA PARA EL REORDENAMIENTO DEL TRANSPORTE</t>
  </si>
  <si>
    <t>0011 - JAQUIMEYES</t>
  </si>
  <si>
    <t xml:space="preserve">2.2.7.2.03 </t>
  </si>
  <si>
    <t xml:space="preserve"> Mantenimiento y reparación de equipo educacionales y recreación</t>
  </si>
  <si>
    <t xml:space="preserve">0121 - </t>
  </si>
  <si>
    <t xml:space="preserve"> OFICINA NAC. DE EVALUACIÓN SÍSMICA Y VULNERABILIDAD DE INFRAESTRUCTURA</t>
  </si>
  <si>
    <t xml:space="preserve">2.2.7.2.04 </t>
  </si>
  <si>
    <t xml:space="preserve"> Mantenimiento y reparación de equipos médicos, sanitarios y de laboratorio</t>
  </si>
  <si>
    <t xml:space="preserve">0122 - </t>
  </si>
  <si>
    <t xml:space="preserve"> OFICINA NACIONAL DE METEOROLOGÍA</t>
  </si>
  <si>
    <t>10 - INDEPENDENCIA</t>
  </si>
  <si>
    <t>0001 - JIMANI</t>
  </si>
  <si>
    <t xml:space="preserve">2.2.7.2.05 </t>
  </si>
  <si>
    <t xml:space="preserve"> Mantenimiento y reparación de equipo de comunicación y audiovisuales</t>
  </si>
  <si>
    <t xml:space="preserve">0123 - </t>
  </si>
  <si>
    <t xml:space="preserve"> COMISIÓN PRESIDENCIAL PARA LA MODERNIZACIÓN Y SEGURIDAD PORTUARIAS</t>
  </si>
  <si>
    <t>0002 - DUVERGE</t>
  </si>
  <si>
    <t xml:space="preserve">2.2.7.2.06 </t>
  </si>
  <si>
    <t xml:space="preserve"> Mantenimiento y reparación de equipos de transporte, tracción y elevación</t>
  </si>
  <si>
    <t xml:space="preserve">0124 - </t>
  </si>
  <si>
    <t xml:space="preserve"> JUNTA DE AVIACIÓN CIVIL</t>
  </si>
  <si>
    <t>0003 - LA DESCUBIERTA</t>
  </si>
  <si>
    <t xml:space="preserve">2.2.7.2.07 </t>
  </si>
  <si>
    <t xml:space="preserve"> Mantenimiento y reparación de equipos industriales y producción</t>
  </si>
  <si>
    <t xml:space="preserve">0125 - </t>
  </si>
  <si>
    <t>0212</t>
  </si>
  <si>
    <t xml:space="preserve"> MINISTERIO DE INDUSTRIA, COMERCIO Y MIPYMES (MICM)</t>
  </si>
  <si>
    <t xml:space="preserve"> MINISTERIO DE INDUSTRIA, COMERCIO y MIPYMES (MICM)</t>
  </si>
  <si>
    <t>0004 - POSTRER RIO</t>
  </si>
  <si>
    <t xml:space="preserve">2.2.7.2.08 </t>
  </si>
  <si>
    <t xml:space="preserve"> Servicios de mantenimiento, reparación, desmonte e instalación</t>
  </si>
  <si>
    <t xml:space="preserve">0126 - </t>
  </si>
  <si>
    <t xml:space="preserve"> INDUSTRIA NACIONAL DE LA AGUJA</t>
  </si>
  <si>
    <t>0005 - CRISTOBAL</t>
  </si>
  <si>
    <t xml:space="preserve">2.2.7.2.99 </t>
  </si>
  <si>
    <t xml:space="preserve"> Otros servicios de mantenimiento, reparación, desmonte e instalación</t>
  </si>
  <si>
    <t xml:space="preserve">0127 - </t>
  </si>
  <si>
    <t xml:space="preserve"> OFICINA NACIONAL DE DERECHO DE AUTOR</t>
  </si>
  <si>
    <t>0006 - MELLA</t>
  </si>
  <si>
    <t xml:space="preserve">2.2.7.3.01 </t>
  </si>
  <si>
    <t xml:space="preserve">2.2.7.3 </t>
  </si>
  <si>
    <t xml:space="preserve"> Instalaciones temporales</t>
  </si>
  <si>
    <t xml:space="preserve">0128 - </t>
  </si>
  <si>
    <t xml:space="preserve"> DIRECCIÓN DE FOMENTO Y DESARROLLO DE LA ARTESANÍA NACIONAL (FODEARTE)</t>
  </si>
  <si>
    <t xml:space="preserve">2.2.8.1.01 </t>
  </si>
  <si>
    <t xml:space="preserve">2.2.8 </t>
  </si>
  <si>
    <t xml:space="preserve"> OTROS SERVICIOS NO INCLUIDOS EN CONCEPTOS ANTERIORES</t>
  </si>
  <si>
    <t xml:space="preserve">2.2.8.1 </t>
  </si>
  <si>
    <t xml:space="preserve"> Gastos y representación judiciales</t>
  </si>
  <si>
    <t xml:space="preserve"> Gastos judiciales</t>
  </si>
  <si>
    <t xml:space="preserve">0129 - </t>
  </si>
  <si>
    <t xml:space="preserve"> CONSEJO DE COORDINACIÓN DE LA ZONA ESPECIAL DE DESARROLLO FRONTERIZO (CCDF)</t>
  </si>
  <si>
    <t>16 - PEDERNALES</t>
  </si>
  <si>
    <t>0001 - PEDERNALES</t>
  </si>
  <si>
    <t xml:space="preserve">2.2.8.1.02 </t>
  </si>
  <si>
    <t xml:space="preserve"> Gastos por sentencias condenatorias</t>
  </si>
  <si>
    <t xml:space="preserve">0130 - </t>
  </si>
  <si>
    <t>0213</t>
  </si>
  <si>
    <t xml:space="preserve"> MINISTERIO DE TURISMO</t>
  </si>
  <si>
    <t>0002 - OVIEDO</t>
  </si>
  <si>
    <t xml:space="preserve">2.2.8.2.01 </t>
  </si>
  <si>
    <t xml:space="preserve">2.2.8.2 </t>
  </si>
  <si>
    <t xml:space="preserve"> Comisiones y gastos</t>
  </si>
  <si>
    <t xml:space="preserve">0131 - </t>
  </si>
  <si>
    <t xml:space="preserve"> COMITE EJECUTOR DE INFRAESTRUCTA EN ZONAS TURISTICAS (CEIZTUR)</t>
  </si>
  <si>
    <t xml:space="preserve">2.2.8.2.02 </t>
  </si>
  <si>
    <t xml:space="preserve"> Gastos por cancelación de certificados de inversión</t>
  </si>
  <si>
    <t xml:space="preserve">0132 - </t>
  </si>
  <si>
    <t>0214</t>
  </si>
  <si>
    <t xml:space="preserve"> PROCURADURÍA GENERAL DE LA REPUBLICA</t>
  </si>
  <si>
    <t xml:space="preserve"> PROCURADURIA GENERAL DE LA REPUBLICA</t>
  </si>
  <si>
    <t xml:space="preserve"> PROCURADURÍA GENERAL DE LA REPÚBLICA DOMINICANA</t>
  </si>
  <si>
    <t xml:space="preserve">2.2.8.3.01 </t>
  </si>
  <si>
    <t xml:space="preserve">2.2.8.3 </t>
  </si>
  <si>
    <t xml:space="preserve"> Servicios sanitarios médicos y veterinarios</t>
  </si>
  <si>
    <t xml:space="preserve">0133 - </t>
  </si>
  <si>
    <t>0215</t>
  </si>
  <si>
    <t xml:space="preserve"> MINISTERIO DE LA MUJER</t>
  </si>
  <si>
    <t xml:space="preserve"> MINISTERIO DE LA  MUJER</t>
  </si>
  <si>
    <t>07 - REGION EL VALLE</t>
  </si>
  <si>
    <t>02 - AZUA</t>
  </si>
  <si>
    <t>0001 - AZUA</t>
  </si>
  <si>
    <t xml:space="preserve">2.2.8.4.01 </t>
  </si>
  <si>
    <t xml:space="preserve">2.2.8.4 </t>
  </si>
  <si>
    <t xml:space="preserve"> Servicios funerarios y gastos conexos</t>
  </si>
  <si>
    <t xml:space="preserve">0134 - </t>
  </si>
  <si>
    <t>0216</t>
  </si>
  <si>
    <t xml:space="preserve"> MINISTERIO DE CULTURA</t>
  </si>
  <si>
    <t>0002 - LAS CHARCAS</t>
  </si>
  <si>
    <t xml:space="preserve">2.2.8.5.01 </t>
  </si>
  <si>
    <t xml:space="preserve">2.2.8.5 </t>
  </si>
  <si>
    <t xml:space="preserve"> Fumigación, lavandería, limpieza e higiene</t>
  </si>
  <si>
    <t xml:space="preserve"> Fumigación</t>
  </si>
  <si>
    <t xml:space="preserve">0135 - </t>
  </si>
  <si>
    <t xml:space="preserve"> ORQUESTA SINFÓNICA NACIONAL</t>
  </si>
  <si>
    <t>0003 - LAS YAYAS DE VIAJAMA</t>
  </si>
  <si>
    <t xml:space="preserve">2.2.8.5.02 </t>
  </si>
  <si>
    <t xml:space="preserve"> Lavandería</t>
  </si>
  <si>
    <t xml:space="preserve">0136 - </t>
  </si>
  <si>
    <t xml:space="preserve"> BIBLIOTECA NACIONAL PEDRO HENRÍQUEZ UREÑA</t>
  </si>
  <si>
    <t>0004 - PADRE LAS CASAS</t>
  </si>
  <si>
    <t xml:space="preserve">2.2.8.5.03 </t>
  </si>
  <si>
    <t xml:space="preserve"> Limpieza e higiene</t>
  </si>
  <si>
    <t xml:space="preserve">0137 - </t>
  </si>
  <si>
    <t xml:space="preserve"> DIRECCIÓN GENERAL DE BELLAS ARTES</t>
  </si>
  <si>
    <t>0005 - PERALTA</t>
  </si>
  <si>
    <t xml:space="preserve">2.2.8.6 </t>
  </si>
  <si>
    <t xml:space="preserve"> Servicio de organización de eventos, festividades y actividades de entretenimiento</t>
  </si>
  <si>
    <t xml:space="preserve"> Eventos generales</t>
  </si>
  <si>
    <t xml:space="preserve">0138 - </t>
  </si>
  <si>
    <t xml:space="preserve"> DIRECCIÓN GENERAL DE MUSEOS</t>
  </si>
  <si>
    <t>0006 - SABANA YEGUA</t>
  </si>
  <si>
    <t xml:space="preserve">2.2.8.6.02 </t>
  </si>
  <si>
    <t xml:space="preserve"> Festividades</t>
  </si>
  <si>
    <t xml:space="preserve">0139 - </t>
  </si>
  <si>
    <t>0217</t>
  </si>
  <si>
    <t xml:space="preserve"> MINISTERIO DE LA JUVENTUD</t>
  </si>
  <si>
    <t>0007 - PUEBLO VIEJO</t>
  </si>
  <si>
    <t xml:space="preserve">2.2.8.6.03 </t>
  </si>
  <si>
    <t xml:space="preserve"> Actuaciones deportivas</t>
  </si>
  <si>
    <t xml:space="preserve">0140 - </t>
  </si>
  <si>
    <t>0218</t>
  </si>
  <si>
    <t xml:space="preserve"> MINISTERIO DE MEDIO AMBIENTE Y RECURSOS NATURALES</t>
  </si>
  <si>
    <t xml:space="preserve"> MINISTERIO DE MEDIO AMBIENTE Y REC. NAT.</t>
  </si>
  <si>
    <t xml:space="preserve"> MINISTERIO  DE MEDIO AMBIENTE Y RECURSOS NATURALES</t>
  </si>
  <si>
    <t>0008 - TABARA ARRIBA</t>
  </si>
  <si>
    <t xml:space="preserve">2.2.8.6.04 </t>
  </si>
  <si>
    <t xml:space="preserve"> Actuaciones artísticas</t>
  </si>
  <si>
    <t xml:space="preserve">0141 - </t>
  </si>
  <si>
    <t xml:space="preserve"> UNIDAD TÉCNICA EJECUTORA DE PROYECTOS DE DESARROLLO AGROFORESTAL</t>
  </si>
  <si>
    <t>0009 - GUAYABAL</t>
  </si>
  <si>
    <t xml:space="preserve">2.2.8.7.01 </t>
  </si>
  <si>
    <t xml:space="preserve">2.2.8.7 </t>
  </si>
  <si>
    <t xml:space="preserve"> Servicios Técnicos y Profesionales</t>
  </si>
  <si>
    <t xml:space="preserve"> Servicios técnicos y profesionales</t>
  </si>
  <si>
    <t xml:space="preserve">0142 - </t>
  </si>
  <si>
    <t>0219</t>
  </si>
  <si>
    <t xml:space="preserve"> MINISTERIO DE EDUCACIÓN SUPERIOR CIENCIA Y TECNOLOGÍA</t>
  </si>
  <si>
    <t xml:space="preserve"> MINISTERIO DE EDUCACION SUPERIOR CIENCIA Y TECNOLOGIA</t>
  </si>
  <si>
    <t xml:space="preserve"> MINISTERIO DE EDUCACION SUPERIOR, CIENCIA Y TECNOLOGIA</t>
  </si>
  <si>
    <t>0010 - ESTEBANIA</t>
  </si>
  <si>
    <t xml:space="preserve">2.2.8.7.02 </t>
  </si>
  <si>
    <t xml:space="preserve"> Servicios jurídicos</t>
  </si>
  <si>
    <t xml:space="preserve">0143 - </t>
  </si>
  <si>
    <t xml:space="preserve"> INSTITUTO TECNOLÓGICO DE LAS AMÉRICAS</t>
  </si>
  <si>
    <t xml:space="preserve">2.2.8.7.03 </t>
  </si>
  <si>
    <t xml:space="preserve"> Servicios de contabilidad y auditoría</t>
  </si>
  <si>
    <t xml:space="preserve">0144 - </t>
  </si>
  <si>
    <t xml:space="preserve"> INSTITUTO TECNICO SUPERIOR COMUNITARIO</t>
  </si>
  <si>
    <t>07 - ELIAS PINA</t>
  </si>
  <si>
    <t>0001 - COMENDADOR</t>
  </si>
  <si>
    <t xml:space="preserve">2.2.8.7.04 </t>
  </si>
  <si>
    <t xml:space="preserve"> Servicios de capacitación</t>
  </si>
  <si>
    <t xml:space="preserve">0145 - </t>
  </si>
  <si>
    <t xml:space="preserve"> COMISIÓN INTERNACIONAL ASESORA CIENCIA Y TECNOLOGÍA</t>
  </si>
  <si>
    <t>0002 - BANICA</t>
  </si>
  <si>
    <t xml:space="preserve">2.2.8.7.05 </t>
  </si>
  <si>
    <t xml:space="preserve"> Servicios de informática y sistemas computarizados</t>
  </si>
  <si>
    <t xml:space="preserve">0146 - </t>
  </si>
  <si>
    <t>0220</t>
  </si>
  <si>
    <t xml:space="preserve"> MINISTERIO DE ECONOMIA, PLANIFICACION Y DESARROLLO</t>
  </si>
  <si>
    <t>0003 - EL LLANO</t>
  </si>
  <si>
    <t xml:space="preserve">2.2.8.7.06 </t>
  </si>
  <si>
    <t xml:space="preserve"> Otros servicios técnicos profesionales</t>
  </si>
  <si>
    <t xml:space="preserve">0147 - </t>
  </si>
  <si>
    <t xml:space="preserve"> DIRECCIÓN GENERAL DE COOPERACIÓN MULTILATERAL</t>
  </si>
  <si>
    <t>0004 - HONDO VALLE</t>
  </si>
  <si>
    <t xml:space="preserve">2.2.8.8.01 </t>
  </si>
  <si>
    <t xml:space="preserve">2.2.8.8 </t>
  </si>
  <si>
    <t xml:space="preserve"> Impuestos, derechos y tasas</t>
  </si>
  <si>
    <t xml:space="preserve"> Impuestos</t>
  </si>
  <si>
    <t xml:space="preserve">0148 - </t>
  </si>
  <si>
    <t xml:space="preserve"> OFICINA NACIONAL DE ESTADISTICAS</t>
  </si>
  <si>
    <t>0005 - PEDRO SANTANA</t>
  </si>
  <si>
    <t xml:space="preserve">2.2.8.8.02 </t>
  </si>
  <si>
    <t xml:space="preserve"> Derechos</t>
  </si>
  <si>
    <t xml:space="preserve">0149 - </t>
  </si>
  <si>
    <t xml:space="preserve"> GOBERNACIÓN DEL EDIFICIO DE OFICINAS GUBERNAMENTALES</t>
  </si>
  <si>
    <t>0006 - JUAN SANTIAGO</t>
  </si>
  <si>
    <t xml:space="preserve">2.2.8.8.03 </t>
  </si>
  <si>
    <t xml:space="preserve"> Tasas</t>
  </si>
  <si>
    <t xml:space="preserve">0150 - </t>
  </si>
  <si>
    <t xml:space="preserve"> SISTEMA ÚNICO DE BENEFICIARIOS</t>
  </si>
  <si>
    <t xml:space="preserve">2.2.8.9.01 </t>
  </si>
  <si>
    <t xml:space="preserve">2.2.8.9 </t>
  </si>
  <si>
    <t xml:space="preserve"> Otros gastos operativos</t>
  </si>
  <si>
    <t xml:space="preserve"> Intereses devengados internos por instituciones financieras</t>
  </si>
  <si>
    <t xml:space="preserve">0151 - </t>
  </si>
  <si>
    <t>0221</t>
  </si>
  <si>
    <t xml:space="preserve"> MINISTERIO DE ADMINISTRACION PUBLICA</t>
  </si>
  <si>
    <t xml:space="preserve"> MINISTERIO DE ADMINISTRACION PUBLICA (MAP)</t>
  </si>
  <si>
    <t xml:space="preserve"> MINISTERIO DE ADMINISTRACIÓN PÚBLICA</t>
  </si>
  <si>
    <t>22 - SAN JUAN</t>
  </si>
  <si>
    <t>0001 - SAN JUAN</t>
  </si>
  <si>
    <t xml:space="preserve">2.2.8.9.02 </t>
  </si>
  <si>
    <t xml:space="preserve"> Intereses devengados externos por instituciones financieras</t>
  </si>
  <si>
    <t xml:space="preserve">0152 - </t>
  </si>
  <si>
    <t xml:space="preserve"> INSTITUTO NACIONAL DE ADMINISTRACIÓN PÚBLICA</t>
  </si>
  <si>
    <t>0002 - BOHECHIO</t>
  </si>
  <si>
    <t xml:space="preserve">2.2.8.9.03 </t>
  </si>
  <si>
    <t xml:space="preserve"> Premios de billetes y quinielas de la Lotería Nacional</t>
  </si>
  <si>
    <t xml:space="preserve">0153 - </t>
  </si>
  <si>
    <t xml:space="preserve"> OFICINA GUBERNAMENTAL DE TECNOLOGIA DE LA INFORMACION Y LA COMUNICACION (OGTIC)</t>
  </si>
  <si>
    <t>0003 - EL CERCADO</t>
  </si>
  <si>
    <t xml:space="preserve">2.2.8.9.04 </t>
  </si>
  <si>
    <t xml:space="preserve"> Otros gastos por indemnizaciones y compensaciones</t>
  </si>
  <si>
    <t xml:space="preserve">0154 - </t>
  </si>
  <si>
    <t>0222</t>
  </si>
  <si>
    <t xml:space="preserve"> MINISTERIO DE ENERGIA Y MINAS</t>
  </si>
  <si>
    <t>0004 - JUAN DE HERRERA</t>
  </si>
  <si>
    <t xml:space="preserve">2.2.8.9.05 </t>
  </si>
  <si>
    <t xml:space="preserve"> Otros gastos operativos de instituciones empresariales</t>
  </si>
  <si>
    <t xml:space="preserve">0155 - </t>
  </si>
  <si>
    <t xml:space="preserve"> DIRECCION GENERAL DE MINERIA</t>
  </si>
  <si>
    <t>0005 - LAS MATAS DE FARFAN</t>
  </si>
  <si>
    <t xml:space="preserve">2.2.8.9.06 </t>
  </si>
  <si>
    <t xml:space="preserve"> Otros intereses devengados internos por ejecución de un aval</t>
  </si>
  <si>
    <t xml:space="preserve">0156 - </t>
  </si>
  <si>
    <t>0223</t>
  </si>
  <si>
    <t xml:space="preserve"> MINISTERIO DE LA VIVIENDA, HABITAT Y EDIFICACIONES (MIVHED)</t>
  </si>
  <si>
    <t>0006 - VALLEJUELO</t>
  </si>
  <si>
    <t xml:space="preserve">2.2.8.9.07 </t>
  </si>
  <si>
    <t xml:space="preserve"> Otros gastos operativos por ejecución de garantía de empleados</t>
  </si>
  <si>
    <t xml:space="preserve">0157 - </t>
  </si>
  <si>
    <t>0301</t>
  </si>
  <si>
    <t xml:space="preserve"> PODER JUDICIAL</t>
  </si>
  <si>
    <t xml:space="preserve"> CONSEJO DEL PODER JUDICIAL</t>
  </si>
  <si>
    <t xml:space="preserve">2.2.9.1.01 </t>
  </si>
  <si>
    <t xml:space="preserve">2.2.9 </t>
  </si>
  <si>
    <t xml:space="preserve"> OTRAS CONTRATACIONES DE SERVICIOS</t>
  </si>
  <si>
    <t xml:space="preserve">2.2.9.1 </t>
  </si>
  <si>
    <t xml:space="preserve"> Otras contrataciones de servicios</t>
  </si>
  <si>
    <t xml:space="preserve">0158 - </t>
  </si>
  <si>
    <t>0401</t>
  </si>
  <si>
    <t xml:space="preserve"> JUNTA CENTRAL ELECTORAL</t>
  </si>
  <si>
    <t xml:space="preserve">2.2.9.1.02 </t>
  </si>
  <si>
    <t xml:space="preserve"> Servicios de grabación y transmisión de jornadas académicas</t>
  </si>
  <si>
    <t xml:space="preserve">0159 - </t>
  </si>
  <si>
    <t>0402</t>
  </si>
  <si>
    <t xml:space="preserve"> CÁMARA DE CUENTAS</t>
  </si>
  <si>
    <t xml:space="preserve"> CAMARA DE CUENTAS</t>
  </si>
  <si>
    <t xml:space="preserve"> CÁMARA DE CUENTAS DE LA REPÚBLICA DOMINICANA</t>
  </si>
  <si>
    <t>08 - REGION YUMA</t>
  </si>
  <si>
    <t>08 - EL SEIBO</t>
  </si>
  <si>
    <t>0001 - EL SEIBO</t>
  </si>
  <si>
    <t xml:space="preserve">2.2.9.2.01 </t>
  </si>
  <si>
    <t xml:space="preserve">2.2.9.2 </t>
  </si>
  <si>
    <t xml:space="preserve"> Servicios de alimentación</t>
  </si>
  <si>
    <t xml:space="preserve">0160 - </t>
  </si>
  <si>
    <t>0403</t>
  </si>
  <si>
    <t xml:space="preserve"> TRIBUNAL CONSTITUCIONAL</t>
  </si>
  <si>
    <t>0002 - MICHES</t>
  </si>
  <si>
    <t xml:space="preserve">2.2.9.2.02 </t>
  </si>
  <si>
    <t xml:space="preserve"> Servicios de alimentación escolar</t>
  </si>
  <si>
    <t xml:space="preserve">0161 - </t>
  </si>
  <si>
    <t>0404</t>
  </si>
  <si>
    <t xml:space="preserve"> DEFENSOR DEL PUEBLO</t>
  </si>
  <si>
    <t xml:space="preserve"> Servicios de Catering</t>
  </si>
  <si>
    <t xml:space="preserve">0162 - </t>
  </si>
  <si>
    <t>0405</t>
  </si>
  <si>
    <t xml:space="preserve"> TRIBUNAL SUPERIOR  ELECTORAL ( TSE)</t>
  </si>
  <si>
    <t xml:space="preserve"> TRIBUNAL SUPERIOR  ELECTORAL TSE</t>
  </si>
  <si>
    <t>11 - LA ALTAGRACIA</t>
  </si>
  <si>
    <t>0001 - HIGUEY</t>
  </si>
  <si>
    <t xml:space="preserve">2.3.1.1.01 </t>
  </si>
  <si>
    <t xml:space="preserve"> MATERIALES Y SUMINISTROS</t>
  </si>
  <si>
    <t xml:space="preserve">2.3.1 </t>
  </si>
  <si>
    <t xml:space="preserve"> ALIMENTOS Y PRODUCTOS AGROFORESTALES</t>
  </si>
  <si>
    <t xml:space="preserve">2.3.1.1 </t>
  </si>
  <si>
    <t xml:space="preserve"> Alimentos y bebidas para personas</t>
  </si>
  <si>
    <t xml:space="preserve">0163 - </t>
  </si>
  <si>
    <t>0406</t>
  </si>
  <si>
    <t xml:space="preserve"> OFICINA NACIONAL DE DEFENSA PUBLICA</t>
  </si>
  <si>
    <t xml:space="preserve"> OFICINA NACIONAL DE DEFENSA PÚBLICA</t>
  </si>
  <si>
    <t>0002 - SAN RAFAEL DEL YUMA</t>
  </si>
  <si>
    <t xml:space="preserve">2.3.1.1.02 </t>
  </si>
  <si>
    <t xml:space="preserve"> Alimentación escolar</t>
  </si>
  <si>
    <t xml:space="preserve">0164 - </t>
  </si>
  <si>
    <t>0998</t>
  </si>
  <si>
    <t xml:space="preserve"> ADMINISTRACION DE DEUDA PUBLICA Y ACTIVOS FINANCIEROS</t>
  </si>
  <si>
    <t xml:space="preserve"> DEUDA PUBLICA Y OTRAS OPERACIONES FINANCIERAS</t>
  </si>
  <si>
    <t xml:space="preserve"> MINISTERIO  DE HACIENDA (DEUDA PUBLICA)</t>
  </si>
  <si>
    <t xml:space="preserve">2.3.1.2.01 </t>
  </si>
  <si>
    <t xml:space="preserve">2.3.1.2 </t>
  </si>
  <si>
    <t xml:space="preserve"> Alimentos para animales</t>
  </si>
  <si>
    <t xml:space="preserve">0165 - </t>
  </si>
  <si>
    <t>0999</t>
  </si>
  <si>
    <t xml:space="preserve"> ADMINISTRACION DE OBLIGACIONES DEL TESORO NACIONAL</t>
  </si>
  <si>
    <t xml:space="preserve"> ADM. DE OBLIGACIONES DEL TESORO</t>
  </si>
  <si>
    <t xml:space="preserve"> MINISTERIO DE HACIENDA (OBLIGACIONES DEL TESORO)</t>
  </si>
  <si>
    <t>12 - LA ROMANA</t>
  </si>
  <si>
    <t>0001 - LA ROMANA</t>
  </si>
  <si>
    <t xml:space="preserve">2.3.1.3.01 </t>
  </si>
  <si>
    <t xml:space="preserve">2.3.1.3 </t>
  </si>
  <si>
    <t xml:space="preserve"> Productos agroforestales y pecuarios</t>
  </si>
  <si>
    <t xml:space="preserve"> Productos pecuarios</t>
  </si>
  <si>
    <t xml:space="preserve">0166 - </t>
  </si>
  <si>
    <t>5001</t>
  </si>
  <si>
    <t xml:space="preserve"> BANCO AGRICOLA DE LA REPUBLICA DOMINICANA</t>
  </si>
  <si>
    <t xml:space="preserve"> BANCO AGRICOLA  DE LA REPUBLICA DOMINICANA</t>
  </si>
  <si>
    <t>0002 - GUAYMATE</t>
  </si>
  <si>
    <t xml:space="preserve">2.3.1.3.02 </t>
  </si>
  <si>
    <t xml:space="preserve"> Productos agrícolas</t>
  </si>
  <si>
    <t xml:space="preserve">0167 - </t>
  </si>
  <si>
    <t>5003</t>
  </si>
  <si>
    <t xml:space="preserve"> BANCO NACIONAL DE LAS EXPORTACIONES (BANDEX)</t>
  </si>
  <si>
    <t>0003 - VILLA HERMOSA</t>
  </si>
  <si>
    <t xml:space="preserve">2.3.1.3.03 </t>
  </si>
  <si>
    <t xml:space="preserve"> Productos forestales</t>
  </si>
  <si>
    <t xml:space="preserve">0168 - </t>
  </si>
  <si>
    <t>5004</t>
  </si>
  <si>
    <t xml:space="preserve"> BANCO DE RESERVAS DE LA REPUBLICA DOMINICANA</t>
  </si>
  <si>
    <t xml:space="preserve">2.3.1.4.01 </t>
  </si>
  <si>
    <t xml:space="preserve">2.3.1.4 </t>
  </si>
  <si>
    <t xml:space="preserve"> Madera, corcho y sus manufacturas</t>
  </si>
  <si>
    <t xml:space="preserve">0169 - </t>
  </si>
  <si>
    <t>5005</t>
  </si>
  <si>
    <t xml:space="preserve"> CAJA DE AHORROS PARA OBREROS Y MONTE DE PIEDAD</t>
  </si>
  <si>
    <t xml:space="preserve"> CAJAS DE AHORROS PARA OBREROS Y MONTE DE PIEDAD</t>
  </si>
  <si>
    <t xml:space="preserve">2.3.2.1.01 </t>
  </si>
  <si>
    <t xml:space="preserve">2.3.2 </t>
  </si>
  <si>
    <t xml:space="preserve"> TEXTILES Y VESTUARIOS</t>
  </si>
  <si>
    <t xml:space="preserve">2.3.2.1 </t>
  </si>
  <si>
    <t xml:space="preserve"> Hilados, fibras, telas y útiles de costura</t>
  </si>
  <si>
    <t xml:space="preserve">0170 - </t>
  </si>
  <si>
    <t>5006</t>
  </si>
  <si>
    <t xml:space="preserve"> CENTRO DE DESARROLLO Y COMPETITIVIDAD INDUSTRIAL (PROINDUSTRIA)</t>
  </si>
  <si>
    <t xml:space="preserve"> CENTRO DE DESARROLLO Y COMPETITIVIDAD INDUSTRIAL (PRO-INDUSTRIA)</t>
  </si>
  <si>
    <t>09 - REGION HIGUAMO</t>
  </si>
  <si>
    <t>23 - SAN PEDRO DE MACORIS</t>
  </si>
  <si>
    <t>0001 - SAN PEDRO DE MACORIS</t>
  </si>
  <si>
    <t xml:space="preserve">2.3.2.2.01 </t>
  </si>
  <si>
    <t xml:space="preserve">2.3.2.2 </t>
  </si>
  <si>
    <t xml:space="preserve"> Acabados textiles</t>
  </si>
  <si>
    <t xml:space="preserve">0171 - </t>
  </si>
  <si>
    <t>5007</t>
  </si>
  <si>
    <t xml:space="preserve"> CONS. NAC. PROM. Y APOYO A LA MICRO, PEQ. Y MEDIANA EMPRESA-PROMIPYME</t>
  </si>
  <si>
    <t xml:space="preserve"> CONSEJO NAC. DE PROM. Y APOYO A LA  MICRO, PEQ. Y MED. EMP. PROMIPYME</t>
  </si>
  <si>
    <t xml:space="preserve"> CONS. NAC. DE PROM Y AP. A LA MIC. PEQ. Y MED EMPRESAS</t>
  </si>
  <si>
    <t>0002 - LOS LLANOS</t>
  </si>
  <si>
    <t xml:space="preserve">2.3.2.3.01 </t>
  </si>
  <si>
    <t xml:space="preserve">2.3.2.3 </t>
  </si>
  <si>
    <t xml:space="preserve"> Prendas y accesorios de vestir</t>
  </si>
  <si>
    <t xml:space="preserve">0172 - </t>
  </si>
  <si>
    <t>5008</t>
  </si>
  <si>
    <t xml:space="preserve"> SUPERINTENDENCIA DEL MERCADO DE VALORES</t>
  </si>
  <si>
    <t>0003 - RAMON SANTANA</t>
  </si>
  <si>
    <t xml:space="preserve">2.3.2.4.01 </t>
  </si>
  <si>
    <t xml:space="preserve">2.3.2.4 </t>
  </si>
  <si>
    <t xml:space="preserve"> Calzados</t>
  </si>
  <si>
    <t xml:space="preserve">0173 - </t>
  </si>
  <si>
    <t>5102</t>
  </si>
  <si>
    <t xml:space="preserve"> CENTRO DE EXPORTACIONES E INVERSIONES DE LA REP. DOM.</t>
  </si>
  <si>
    <t xml:space="preserve"> CENTRO DE EXPORTACION E INVERSION DE LA REPUBLICA DOMINICANA</t>
  </si>
  <si>
    <t>0004 - CONSUELO</t>
  </si>
  <si>
    <t xml:space="preserve">2.3.3.1.01 </t>
  </si>
  <si>
    <t xml:space="preserve">2.3.3 </t>
  </si>
  <si>
    <t xml:space="preserve"> PAPEL, CARTÓN E IMPRESOS</t>
  </si>
  <si>
    <t xml:space="preserve">2.3.3.1 </t>
  </si>
  <si>
    <t xml:space="preserve"> Papel de escritorio</t>
  </si>
  <si>
    <t xml:space="preserve">0174 - </t>
  </si>
  <si>
    <t>5103</t>
  </si>
  <si>
    <t xml:space="preserve"> CONSEJO NACIONAL DE POBLACIÓN Y FAMILIA</t>
  </si>
  <si>
    <t xml:space="preserve"> CONSEJO NACIONAL DE POBLACION Y FAMILIA</t>
  </si>
  <si>
    <t>0005 - QUISQUEYA</t>
  </si>
  <si>
    <t xml:space="preserve">2.3.3.2 </t>
  </si>
  <si>
    <t xml:space="preserve"> Papel y cartón</t>
  </si>
  <si>
    <t xml:space="preserve">0175 - </t>
  </si>
  <si>
    <t>5104</t>
  </si>
  <si>
    <t xml:space="preserve"> DEPARTAMENTO AEROPORTUARIO</t>
  </si>
  <si>
    <t>0006 - GUAYACANES</t>
  </si>
  <si>
    <t xml:space="preserve">2.3.3.3 </t>
  </si>
  <si>
    <t xml:space="preserve"> Productos de artes gráficas</t>
  </si>
  <si>
    <t xml:space="preserve">0176 - </t>
  </si>
  <si>
    <t>5109</t>
  </si>
  <si>
    <t xml:space="preserve"> DEFENSA CIVIL</t>
  </si>
  <si>
    <t xml:space="preserve">2.3.3.4.01 </t>
  </si>
  <si>
    <t xml:space="preserve">2.3.3.4 </t>
  </si>
  <si>
    <t xml:space="preserve"> Libros, revistas y periódicos</t>
  </si>
  <si>
    <t xml:space="preserve">0177 - </t>
  </si>
  <si>
    <t>5111</t>
  </si>
  <si>
    <t xml:space="preserve"> INSTITUTO AGRARIO DOMINICANO</t>
  </si>
  <si>
    <t>29 - MONTE PLATA</t>
  </si>
  <si>
    <t>0001 - MONTE PLATA</t>
  </si>
  <si>
    <t xml:space="preserve">2.3.3.5 </t>
  </si>
  <si>
    <t xml:space="preserve"> Textos de enseñanza</t>
  </si>
  <si>
    <t xml:space="preserve">0178 - </t>
  </si>
  <si>
    <t>5112</t>
  </si>
  <si>
    <t xml:space="preserve"> INSTITUTO AZUCARERO DOMINICANO</t>
  </si>
  <si>
    <t>0002 - BAYAGUANA</t>
  </si>
  <si>
    <t xml:space="preserve">2.3.3.6.01 </t>
  </si>
  <si>
    <t xml:space="preserve">2.3.3.6 </t>
  </si>
  <si>
    <t xml:space="preserve"> Especies timbradas y valoradas</t>
  </si>
  <si>
    <t xml:space="preserve"> Especies timbrados y valoradas</t>
  </si>
  <si>
    <t xml:space="preserve">0179 - </t>
  </si>
  <si>
    <t>5118</t>
  </si>
  <si>
    <t xml:space="preserve"> INSTITUTO NACIONAL DE RECURSOS HIDRAÚLICOS (INDRHI)</t>
  </si>
  <si>
    <t xml:space="preserve"> INSTITUTO NACIONAL DE RECURSOS HIDRAULICOS -INDRHI</t>
  </si>
  <si>
    <t>0003 - SABANA GRANDE DE BOYA</t>
  </si>
  <si>
    <t xml:space="preserve">2.3.4.1.01 </t>
  </si>
  <si>
    <t xml:space="preserve">2.3.4 </t>
  </si>
  <si>
    <t xml:space="preserve"> PRODUCTOS FARMACÉUTICOS</t>
  </si>
  <si>
    <t xml:space="preserve">2.3.4.1 </t>
  </si>
  <si>
    <t xml:space="preserve"> Productos medicinales para uso humano</t>
  </si>
  <si>
    <t xml:space="preserve">0180 - </t>
  </si>
  <si>
    <t>5119</t>
  </si>
  <si>
    <t xml:space="preserve"> INSTITUTO PARA EL DESARROLLO DEL SUROESTE</t>
  </si>
  <si>
    <t xml:space="preserve"> INSTITUTO PARA EL DESARROLLO DEL SUROESTE -INDESUR</t>
  </si>
  <si>
    <t>0004 - YAMASA</t>
  </si>
  <si>
    <t xml:space="preserve">2.3.4.2.01 </t>
  </si>
  <si>
    <t xml:space="preserve">2.3.4.2 </t>
  </si>
  <si>
    <t xml:space="preserve"> Productos medicinales para uso veterinario</t>
  </si>
  <si>
    <t xml:space="preserve">0181 - </t>
  </si>
  <si>
    <t>5120</t>
  </si>
  <si>
    <t xml:space="preserve"> JARDÍN BOTÁNICO</t>
  </si>
  <si>
    <t xml:space="preserve"> JARDIN BOTANICO NACIONAL</t>
  </si>
  <si>
    <t>0005 - PERALVILLO</t>
  </si>
  <si>
    <t xml:space="preserve">2.3.5.1.01 </t>
  </si>
  <si>
    <t xml:space="preserve">2.3.5 </t>
  </si>
  <si>
    <t xml:space="preserve"> CUERO, CAUCHO Y PLÁSTICO</t>
  </si>
  <si>
    <t xml:space="preserve">2.3.5.1 </t>
  </si>
  <si>
    <t xml:space="preserve"> Cuero y pieles</t>
  </si>
  <si>
    <t xml:space="preserve">0182 - </t>
  </si>
  <si>
    <t>5121</t>
  </si>
  <si>
    <t xml:space="preserve"> LIGA MUNICIPAL DOMINICANA</t>
  </si>
  <si>
    <t xml:space="preserve">2.3.5.2.01 </t>
  </si>
  <si>
    <t xml:space="preserve">2.3.5.2 </t>
  </si>
  <si>
    <t xml:space="preserve"> Productos de cuero</t>
  </si>
  <si>
    <t xml:space="preserve"> Artículos de cuero</t>
  </si>
  <si>
    <t xml:space="preserve">0183 - </t>
  </si>
  <si>
    <t>5127</t>
  </si>
  <si>
    <t xml:space="preserve"> SUPERINTENDENCIA DE SEGUROS</t>
  </si>
  <si>
    <t>30 - HATO MAYOR</t>
  </si>
  <si>
    <t>0001 - HATO MAYOR</t>
  </si>
  <si>
    <t xml:space="preserve">2.3.5.3.01 </t>
  </si>
  <si>
    <t xml:space="preserve">2.3.5.3 </t>
  </si>
  <si>
    <t xml:space="preserve"> Llantas y neumáticos</t>
  </si>
  <si>
    <t xml:space="preserve">0184 - </t>
  </si>
  <si>
    <t>5128</t>
  </si>
  <si>
    <t xml:space="preserve"> UNIVERSIDAD AUTÓNOMA DE SANTO DOMINGO</t>
  </si>
  <si>
    <t xml:space="preserve"> UNIVERSIDAD AUTONOMA DE SANTO DOMINGO</t>
  </si>
  <si>
    <t>0002 - SABANA DE LA MAR</t>
  </si>
  <si>
    <t xml:space="preserve">2.3.5.4.01 </t>
  </si>
  <si>
    <t xml:space="preserve">2.3.5.4 </t>
  </si>
  <si>
    <t xml:space="preserve"> Artículos de caucho</t>
  </si>
  <si>
    <t xml:space="preserve">0185 - </t>
  </si>
  <si>
    <t>5130</t>
  </si>
  <si>
    <t xml:space="preserve"> PARQUE ZOOLÓGICO NACIONAL</t>
  </si>
  <si>
    <t xml:space="preserve"> PARQUE ZOOLOGICO NACIONAL</t>
  </si>
  <si>
    <t>0003 - EL VALLE</t>
  </si>
  <si>
    <t xml:space="preserve">2.3.5.5.01 </t>
  </si>
  <si>
    <t xml:space="preserve">2.3.5.5 </t>
  </si>
  <si>
    <t xml:space="preserve"> Plástico</t>
  </si>
  <si>
    <t xml:space="preserve">0186 - </t>
  </si>
  <si>
    <t>5131</t>
  </si>
  <si>
    <t xml:space="preserve"> INSTITUTO DOMINICANO DE LAS TELECOMUNICACIONES</t>
  </si>
  <si>
    <t xml:space="preserve"> INSTITUTO DOMINICANO DE LA TELECOMUNICACIONES</t>
  </si>
  <si>
    <t xml:space="preserve">2.3.6.1.01 </t>
  </si>
  <si>
    <t xml:space="preserve">2.3.6 </t>
  </si>
  <si>
    <t xml:space="preserve"> PRODUCTOS DE MINERALES, METÁLICOS Y NO METÁLICOS</t>
  </si>
  <si>
    <t xml:space="preserve">2.3.6.1 </t>
  </si>
  <si>
    <t xml:space="preserve"> Productos de cemento, cal, asbesto, yeso y arcilla</t>
  </si>
  <si>
    <t xml:space="preserve"> Productos de cemento</t>
  </si>
  <si>
    <t xml:space="preserve">0187 - </t>
  </si>
  <si>
    <t>5132</t>
  </si>
  <si>
    <t xml:space="preserve"> INSTITUTO DOMINICANO DE INVESTIGACIONES AGROPECUARIAS Y FORESTALES</t>
  </si>
  <si>
    <t xml:space="preserve">2.3.6.1.02 </t>
  </si>
  <si>
    <t xml:space="preserve"> Productos de cal</t>
  </si>
  <si>
    <t xml:space="preserve">0188 - </t>
  </si>
  <si>
    <t>5133</t>
  </si>
  <si>
    <t xml:space="preserve"> MUSEO DE HISTORIA NATURAL</t>
  </si>
  <si>
    <t>10 - REGION OZAMA O METROPOLITANA</t>
  </si>
  <si>
    <t>01 - DISTRITO NACIONAL</t>
  </si>
  <si>
    <t>0001 - SANTO DOMINGO DE GUZMAN</t>
  </si>
  <si>
    <t xml:space="preserve">2.3.6.1.03 </t>
  </si>
  <si>
    <t xml:space="preserve"> Productos de asbestos</t>
  </si>
  <si>
    <t xml:space="preserve">0189 - </t>
  </si>
  <si>
    <t>5134</t>
  </si>
  <si>
    <t xml:space="preserve"> ACUARIO NACIONAL</t>
  </si>
  <si>
    <t xml:space="preserve">2.3.6.1.04 </t>
  </si>
  <si>
    <t xml:space="preserve"> Productos de yeso</t>
  </si>
  <si>
    <t xml:space="preserve">0190 - </t>
  </si>
  <si>
    <t>5135</t>
  </si>
  <si>
    <t xml:space="preserve"> OFICINA NACIONAL DE PROPIEDAD INDUSTRIAL</t>
  </si>
  <si>
    <t xml:space="preserve"> OFICINA NACIONAL DE LA PROPIEDAD INDUSTRIAL</t>
  </si>
  <si>
    <t>32 - SANTO DOMINGO</t>
  </si>
  <si>
    <t>0001 - SANTO DOMINGO ESTE</t>
  </si>
  <si>
    <t xml:space="preserve">2.3.6.1.05 </t>
  </si>
  <si>
    <t xml:space="preserve"> Productos de arcilla y derivados</t>
  </si>
  <si>
    <t xml:space="preserve">0191 - </t>
  </si>
  <si>
    <t>5136</t>
  </si>
  <si>
    <t xml:space="preserve"> INSTITUTO DOMINICANO DEL CAFÉ</t>
  </si>
  <si>
    <t>0002 - SAN ANTONIO DE GUERRA</t>
  </si>
  <si>
    <t xml:space="preserve">2.3.6.2.01 </t>
  </si>
  <si>
    <t xml:space="preserve">2.3.6.2 </t>
  </si>
  <si>
    <t xml:space="preserve"> Productos de vidrio, loza y porcelana</t>
  </si>
  <si>
    <t xml:space="preserve"> Productos de vidrio</t>
  </si>
  <si>
    <t xml:space="preserve">0192 - </t>
  </si>
  <si>
    <t>5137</t>
  </si>
  <si>
    <t xml:space="preserve"> INSTITUTO DUARTIANO</t>
  </si>
  <si>
    <t>0003 - SANTO DOMINGO OESTE</t>
  </si>
  <si>
    <t xml:space="preserve">2.3.6.2.02 </t>
  </si>
  <si>
    <t xml:space="preserve"> Productos de loza</t>
  </si>
  <si>
    <t xml:space="preserve">0193 - </t>
  </si>
  <si>
    <t>5138</t>
  </si>
  <si>
    <t xml:space="preserve"> COMISIÓN NACIONAL DE ENERGÍA</t>
  </si>
  <si>
    <t xml:space="preserve"> COMISION NACIONAL DE ENERGIA</t>
  </si>
  <si>
    <t>0004 - SANTO DOMINGO NORTE</t>
  </si>
  <si>
    <t xml:space="preserve">2.3.6.2.03 </t>
  </si>
  <si>
    <t xml:space="preserve"> Productos de porcelana</t>
  </si>
  <si>
    <t xml:space="preserve">0194 - </t>
  </si>
  <si>
    <t>5139</t>
  </si>
  <si>
    <t xml:space="preserve"> SUPERINTENDENCIA DE ELECTRICIDAD</t>
  </si>
  <si>
    <t>0005 - BOCA CHICA</t>
  </si>
  <si>
    <t xml:space="preserve">2.3.6.3.01 </t>
  </si>
  <si>
    <t xml:space="preserve">2.3.6.3 </t>
  </si>
  <si>
    <t xml:space="preserve"> Productos metálicos y sus derivados</t>
  </si>
  <si>
    <t xml:space="preserve"> Productos ferrosos</t>
  </si>
  <si>
    <t xml:space="preserve">0195 - </t>
  </si>
  <si>
    <t>5140</t>
  </si>
  <si>
    <t xml:space="preserve"> INSTITUTO DEL TABACO DE LA REPÚBLICA DOMINICANA</t>
  </si>
  <si>
    <t>0006 - LOS ALCARRIZOS</t>
  </si>
  <si>
    <t xml:space="preserve">2.3.6.3.02 </t>
  </si>
  <si>
    <t xml:space="preserve"> Productos no ferrosos</t>
  </si>
  <si>
    <t xml:space="preserve">0196 - </t>
  </si>
  <si>
    <t>5142</t>
  </si>
  <si>
    <t xml:space="preserve"> FONDO PATRIMONIAL DE LAS EMPRESAS REFORMADAS</t>
  </si>
  <si>
    <t xml:space="preserve"> FONDO PATRIMONIAL DE EMPRESAS REFORMADAS</t>
  </si>
  <si>
    <t>0007 - PEDRO BRAND</t>
  </si>
  <si>
    <t xml:space="preserve">2.3.6.3.03 </t>
  </si>
  <si>
    <t xml:space="preserve"> Estructuras metálicas acabadas</t>
  </si>
  <si>
    <t xml:space="preserve">0197 - </t>
  </si>
  <si>
    <t>5143</t>
  </si>
  <si>
    <t xml:space="preserve"> INSTITUTO DE DESARROLLO Y CRÉDITO COOPERATIVO</t>
  </si>
  <si>
    <t xml:space="preserve"> INSTITUTO DE DESARROLLO Y CREDITO COOPERATIVO</t>
  </si>
  <si>
    <t xml:space="preserve">2.3.6.3.04 </t>
  </si>
  <si>
    <t xml:space="preserve"> Herramientas menores</t>
  </si>
  <si>
    <t xml:space="preserve">0198 - </t>
  </si>
  <si>
    <t>5144</t>
  </si>
  <si>
    <t xml:space="preserve"> FONDO ESPECIAL PARA EL DESARROLLO AGROPECUARIO</t>
  </si>
  <si>
    <t xml:space="preserve">2.3.6.3.05 </t>
  </si>
  <si>
    <t xml:space="preserve"> Productos de hojalata</t>
  </si>
  <si>
    <t xml:space="preserve">0199 - </t>
  </si>
  <si>
    <t>5147</t>
  </si>
  <si>
    <t xml:space="preserve"> INSTITUTO NACIONAL DE LA UVA</t>
  </si>
  <si>
    <t>88 - MULTIREGIONAL</t>
  </si>
  <si>
    <t xml:space="preserve">2.3.6.3.06 </t>
  </si>
  <si>
    <t xml:space="preserve"> Productos metálicos</t>
  </si>
  <si>
    <t xml:space="preserve">0200 - </t>
  </si>
  <si>
    <t>5150</t>
  </si>
  <si>
    <t xml:space="preserve"> CONSEJO NACIONAL DE ZONAS FRANCAS</t>
  </si>
  <si>
    <t xml:space="preserve"> Consejo Nacional de Zonas Francas</t>
  </si>
  <si>
    <t>98 - NACIONAL</t>
  </si>
  <si>
    <t>9996 - MULTIMUNICIPAL</t>
  </si>
  <si>
    <t xml:space="preserve">2.3.6.3.07 </t>
  </si>
  <si>
    <t xml:space="preserve"> Otros productos metálicos</t>
  </si>
  <si>
    <t xml:space="preserve">0201 - </t>
  </si>
  <si>
    <t>5151</t>
  </si>
  <si>
    <t xml:space="preserve"> CONSEJO NACIONAL PARA LA NIÑEZ Y LA ADOLESCENCIA</t>
  </si>
  <si>
    <t>9997 - MULTIPROVINCIAL</t>
  </si>
  <si>
    <t xml:space="preserve">2.3.6.4.01 </t>
  </si>
  <si>
    <t xml:space="preserve">2.3.6.4 </t>
  </si>
  <si>
    <t xml:space="preserve"> Minerales</t>
  </si>
  <si>
    <t xml:space="preserve"> Minerales metalíferos</t>
  </si>
  <si>
    <t xml:space="preserve">0202 - </t>
  </si>
  <si>
    <t>5154</t>
  </si>
  <si>
    <t xml:space="preserve"> INSTITUTO DE INNOVACION EN BIOTECNOLOGIA E INDUSTRIAL (IIBI)</t>
  </si>
  <si>
    <t xml:space="preserve"> INSTITUTO NACIONAL DE INNOVACION EN BIOTECNOLOGIA E INDUSTRIA</t>
  </si>
  <si>
    <t xml:space="preserve"> INSTITUTO  DE INNOVACION EN BIOTECNOLOGIA E INDUSTRIA</t>
  </si>
  <si>
    <t>9998 - MULTIREGIONAL</t>
  </si>
  <si>
    <t xml:space="preserve">2.3.6.4.02 </t>
  </si>
  <si>
    <t xml:space="preserve"> Petróleo crudo</t>
  </si>
  <si>
    <t xml:space="preserve">0203 - </t>
  </si>
  <si>
    <t>5155</t>
  </si>
  <si>
    <t xml:space="preserve"> INSTITUTO DE FORMACIÓN TÉCNICO PROFESIONAL (INFOTEP)</t>
  </si>
  <si>
    <t xml:space="preserve"> INSTITUTO NACIONAL DE FORMACION TECNICO PROFESIONAL - INFOTEP</t>
  </si>
  <si>
    <t>9999 - NACIONAL</t>
  </si>
  <si>
    <t xml:space="preserve">2.3.6.4.03 </t>
  </si>
  <si>
    <t xml:space="preserve"> Carbón mineral</t>
  </si>
  <si>
    <t xml:space="preserve">0204 - </t>
  </si>
  <si>
    <t>5157</t>
  </si>
  <si>
    <t xml:space="preserve"> CORPORACION DOMICANA DE EMPRESAS ESTATALES (CORDE</t>
  </si>
  <si>
    <t xml:space="preserve"> CORPORACION DOMICANA DE EMPRESAS ESTATALES (CORDE)</t>
  </si>
  <si>
    <t xml:space="preserve">2.3.6.4.04 </t>
  </si>
  <si>
    <t xml:space="preserve"> Piedra, arcilla y arena</t>
  </si>
  <si>
    <t xml:space="preserve">0205 - </t>
  </si>
  <si>
    <t>5158</t>
  </si>
  <si>
    <t xml:space="preserve"> DIRECCION GENERAL DE ADUANAS</t>
  </si>
  <si>
    <t xml:space="preserve"> DIRECCIÓN GENERAL DE ADUANAS</t>
  </si>
  <si>
    <t xml:space="preserve">2.3.6.4.05 </t>
  </si>
  <si>
    <t xml:space="preserve"> Productos aislantes</t>
  </si>
  <si>
    <t xml:space="preserve">0206 - </t>
  </si>
  <si>
    <t>5159</t>
  </si>
  <si>
    <t xml:space="preserve"> DIRECCION GENERAL DE IMPUESTOS INTERNOS</t>
  </si>
  <si>
    <t xml:space="preserve">2.3.6.4.06 </t>
  </si>
  <si>
    <t xml:space="preserve"> Productos abrasivos</t>
  </si>
  <si>
    <t xml:space="preserve">0207 - </t>
  </si>
  <si>
    <t>5161</t>
  </si>
  <si>
    <t xml:space="preserve"> INSTITUTO DE PROTECCION DE LOS DERECHOS AL CONSUMIDOR</t>
  </si>
  <si>
    <t xml:space="preserve"> INSTITUTO NACIONAL DE PROTECCION DE LOS DERECHOS DEL CONSUMIDOR</t>
  </si>
  <si>
    <t xml:space="preserve">2.3.6.4.07 </t>
  </si>
  <si>
    <t xml:space="preserve"> Otros minerales</t>
  </si>
  <si>
    <t xml:space="preserve">0208 - </t>
  </si>
  <si>
    <t>5162</t>
  </si>
  <si>
    <t xml:space="preserve"> INSTITUTO DOMINICANO DE AVIACION CIVIL</t>
  </si>
  <si>
    <t xml:space="preserve"> INSTITUTO DOMINICANO DE AVIACIÓN CIVIL</t>
  </si>
  <si>
    <t xml:space="preserve">2.3.6.9.01 </t>
  </si>
  <si>
    <t xml:space="preserve">2.3.6.9 </t>
  </si>
  <si>
    <t xml:space="preserve"> Otros productos minerales no metálicos</t>
  </si>
  <si>
    <t xml:space="preserve"> Otros productos no metálicos</t>
  </si>
  <si>
    <t xml:space="preserve">0209 - </t>
  </si>
  <si>
    <t>5163</t>
  </si>
  <si>
    <t xml:space="preserve"> CONSEJO DOMINICANO DE PESCA Y ACUICULTURA</t>
  </si>
  <si>
    <t xml:space="preserve">2.3.7.1.01 </t>
  </si>
  <si>
    <t xml:space="preserve">2.3.7 </t>
  </si>
  <si>
    <t xml:space="preserve"> COMBUSTIBLES, LUBRICANTES, PRODUCTOS QUÍMICOS Y CONEXOS</t>
  </si>
  <si>
    <t xml:space="preserve">2.3.7.1 </t>
  </si>
  <si>
    <t xml:space="preserve"> Combustibles y lubricantes</t>
  </si>
  <si>
    <t xml:space="preserve"> Gasolina</t>
  </si>
  <si>
    <t xml:space="preserve">0210 - </t>
  </si>
  <si>
    <t>5165</t>
  </si>
  <si>
    <t xml:space="preserve"> COMISION REGULADORA DE PRACTICAS DESLEALES</t>
  </si>
  <si>
    <t xml:space="preserve"> COMISIÓN REGULADORA DE PRÁCTICAS DESLEALES EN EL COMERCIO</t>
  </si>
  <si>
    <t xml:space="preserve"> Gasoil</t>
  </si>
  <si>
    <t xml:space="preserve">0211 - </t>
  </si>
  <si>
    <t>5166</t>
  </si>
  <si>
    <t xml:space="preserve"> COMISION NACIONAL DE DEFENSA DE LA COMPETENCIA</t>
  </si>
  <si>
    <t xml:space="preserve"> COMISION NACIONAL  DE DEFENSA DE LA COMPETENCIA</t>
  </si>
  <si>
    <t xml:space="preserve">2.3.7.1.03 </t>
  </si>
  <si>
    <t xml:space="preserve"> Keroseno</t>
  </si>
  <si>
    <t xml:space="preserve">0212 - </t>
  </si>
  <si>
    <t>5168</t>
  </si>
  <si>
    <t xml:space="preserve"> ARCHIVO GENERAL DE LA NACION</t>
  </si>
  <si>
    <t xml:space="preserve">2.3.7.1.04 </t>
  </si>
  <si>
    <t xml:space="preserve"> Gas GLP</t>
  </si>
  <si>
    <t xml:space="preserve">0213 - </t>
  </si>
  <si>
    <t>5169</t>
  </si>
  <si>
    <t xml:space="preserve"> DIRECCION GENERAL DE CINE (DGCINE)</t>
  </si>
  <si>
    <t xml:space="preserve">2.3.7.1.05 </t>
  </si>
  <si>
    <t xml:space="preserve"> Aceites y grasas</t>
  </si>
  <si>
    <t xml:space="preserve">0214 - </t>
  </si>
  <si>
    <t>5171</t>
  </si>
  <si>
    <t xml:space="preserve"> INSTITUTO DOMINICANO PARA LA CALIDAD (INDOCAL)</t>
  </si>
  <si>
    <t xml:space="preserve">2.3.7.1.06 </t>
  </si>
  <si>
    <t xml:space="preserve"> Lubricantes</t>
  </si>
  <si>
    <t xml:space="preserve">0215 - </t>
  </si>
  <si>
    <t>5172</t>
  </si>
  <si>
    <t xml:space="preserve"> ORGANISMO DOMINICANO DE ACREDITACION (ODAC)</t>
  </si>
  <si>
    <t xml:space="preserve"> ORGANISMO DOMINICANO DE ACREDITACIÓN</t>
  </si>
  <si>
    <t xml:space="preserve">2.3.7.1.07 </t>
  </si>
  <si>
    <t xml:space="preserve"> Gas natural</t>
  </si>
  <si>
    <t xml:space="preserve">0216 - </t>
  </si>
  <si>
    <t>5174</t>
  </si>
  <si>
    <t xml:space="preserve"> MERCADOS DOMINICANOS DE ABASTO AGROPECUARIO</t>
  </si>
  <si>
    <t xml:space="preserve"> Mercados Dominicanos de Abasto Agropecuario</t>
  </si>
  <si>
    <t xml:space="preserve">2.3.7.1.99 </t>
  </si>
  <si>
    <t xml:space="preserve"> Otros combustibles</t>
  </si>
  <si>
    <t xml:space="preserve">0217 - </t>
  </si>
  <si>
    <t>5175</t>
  </si>
  <si>
    <t xml:space="preserve"> CONSEJO NACIONAL DE COMPETITIVIDAD</t>
  </si>
  <si>
    <t xml:space="preserve">2.3.7.2.01 </t>
  </si>
  <si>
    <t xml:space="preserve">2.3.7.2 </t>
  </si>
  <si>
    <t xml:space="preserve"> Productos químicos y conexos</t>
  </si>
  <si>
    <t xml:space="preserve"> Productos explosivos y pirotecnia</t>
  </si>
  <si>
    <t xml:space="preserve">0218 - </t>
  </si>
  <si>
    <t>5176</t>
  </si>
  <si>
    <t xml:space="preserve"> CONSEJO NACIONAL DE DISCAPACIDAD (CONADIS)</t>
  </si>
  <si>
    <t xml:space="preserve"> CONSEJO NACIONAL DE DISCAPACITADOS (CONADIS)</t>
  </si>
  <si>
    <t xml:space="preserve">2.3.7.2.02 </t>
  </si>
  <si>
    <t xml:space="preserve"> Productos fotoquímicos</t>
  </si>
  <si>
    <t xml:space="preserve">0219 - </t>
  </si>
  <si>
    <t>5177</t>
  </si>
  <si>
    <t xml:space="preserve"> CONSEJO NAC. DE INVESTIGACIONES AGROPECUARIAS Y FORESTALES (CONIAF)</t>
  </si>
  <si>
    <t xml:space="preserve"> CONSEJO NACIONAL DE INVESTIGACIONES AGROPECUARIAS Y FORESTALES (CONIAF</t>
  </si>
  <si>
    <t xml:space="preserve"> CONSEJO NACIONAL DE INVESTIGACIONES AGROPECUARIAS Y FORESTALES (CONIAF)</t>
  </si>
  <si>
    <t xml:space="preserve">2.3.7.2.03 </t>
  </si>
  <si>
    <t xml:space="preserve"> Productos químicos de uso personal y de laboratorios</t>
  </si>
  <si>
    <t xml:space="preserve">0220 - </t>
  </si>
  <si>
    <t>5178</t>
  </si>
  <si>
    <t xml:space="preserve"> FONDO NACIONAL PARA EL MEDIO AMBIENTE Y RECURSOS NATURALES</t>
  </si>
  <si>
    <t xml:space="preserve">2.3.7.2.04 </t>
  </si>
  <si>
    <t xml:space="preserve"> Abonos y fertilizantes</t>
  </si>
  <si>
    <t xml:space="preserve">0221 - </t>
  </si>
  <si>
    <t>5179</t>
  </si>
  <si>
    <t xml:space="preserve"> SERVICIO GEOLOGICO NACIONAL</t>
  </si>
  <si>
    <t xml:space="preserve"> SERVICIO GEOLÓGICO NACIONAL</t>
  </si>
  <si>
    <t xml:space="preserve">2.3.7.2.05 </t>
  </si>
  <si>
    <t xml:space="preserve"> Insecticidas, fumigantes y otros</t>
  </si>
  <si>
    <t xml:space="preserve">0222 - </t>
  </si>
  <si>
    <t>5180</t>
  </si>
  <si>
    <t xml:space="preserve"> DIRECCION CENTRAL DEL SERVICIO NACIONAL DE SALUD</t>
  </si>
  <si>
    <t xml:space="preserve"> DIRECCIÓN CENTRAL DEL SERVICIO NACIONAL DE SALUD</t>
  </si>
  <si>
    <t xml:space="preserve">2.3.7.2.06 </t>
  </si>
  <si>
    <t xml:space="preserve"> Pinturas, lacas, barnices, diluyentes y absorbentes para pinturas</t>
  </si>
  <si>
    <t xml:space="preserve">0223 - </t>
  </si>
  <si>
    <t xml:space="preserve"> HOSPITAL GENERAL DR. VINICIO CALVENTI</t>
  </si>
  <si>
    <t xml:space="preserve">2.3.7.2.07 </t>
  </si>
  <si>
    <t xml:space="preserve"> Productos químicos para saneamiento de las aguas</t>
  </si>
  <si>
    <t xml:space="preserve">0224 - </t>
  </si>
  <si>
    <t xml:space="preserve"> HOSPITAL GENERAL DE ESPECIALIDADES DR. NELSON ASTACIO</t>
  </si>
  <si>
    <t xml:space="preserve">2.3.7.2.99 </t>
  </si>
  <si>
    <t xml:space="preserve"> Otros productos químicos y conexos</t>
  </si>
  <si>
    <t xml:space="preserve">0225 - </t>
  </si>
  <si>
    <t xml:space="preserve"> HOSPITAL REGIONAL DR. MARCELINO VELEZ SANTANA</t>
  </si>
  <si>
    <t xml:space="preserve">2.3.8.1.01 </t>
  </si>
  <si>
    <t xml:space="preserve">2.3.8 </t>
  </si>
  <si>
    <t xml:space="preserve"> GASTOS QUE SE ASIGNARÁN DURANTE EL EJERCICIO (ART. 32 Y 33 LEY 423-06)</t>
  </si>
  <si>
    <t xml:space="preserve">2.3.8.1 </t>
  </si>
  <si>
    <t xml:space="preserve"> 5 % que se asignará durante el ejercicio para gastos corrientes</t>
  </si>
  <si>
    <t xml:space="preserve"> Del 5% a ser asignados durante el ejercicio para gastos corrientes</t>
  </si>
  <si>
    <t xml:space="preserve">0226 - </t>
  </si>
  <si>
    <t xml:space="preserve"> HOSPITAL TRAUMATOLOGICO QUIRURGICO PROFESOR JUAN BOSCH</t>
  </si>
  <si>
    <t xml:space="preserve">2.3.8.2.01 </t>
  </si>
  <si>
    <t xml:space="preserve">2.3.8.2 </t>
  </si>
  <si>
    <t xml:space="preserve"> 1 % que se asignará durante el ejercicio para gastos corrientes por calamidad pública</t>
  </si>
  <si>
    <t xml:space="preserve"> Del 1% a ser asignados durante el ej. para gastos corrientes por calamidad pública</t>
  </si>
  <si>
    <t xml:space="preserve">0227 - </t>
  </si>
  <si>
    <t xml:space="preserve"> HOSPITAL TRAUMATOLOGICO DR. NEY ARIAS LORA</t>
  </si>
  <si>
    <t xml:space="preserve">2.3.9.1.01 </t>
  </si>
  <si>
    <t xml:space="preserve">2.3.9 </t>
  </si>
  <si>
    <t xml:space="preserve"> PRODUCTOS Y ÚTILES VARIOS</t>
  </si>
  <si>
    <t xml:space="preserve">2.3.9.1 </t>
  </si>
  <si>
    <t xml:space="preserve"> Útiles y materiales de limpieza e higiene</t>
  </si>
  <si>
    <t xml:space="preserve">0228 - </t>
  </si>
  <si>
    <t xml:space="preserve"> INSTITUTO NACIONAL DEL CANCER ROSA EMILIA SANCHEZ PEREZ DE TAVAREZ</t>
  </si>
  <si>
    <t xml:space="preserve">2.3.9.1.02 </t>
  </si>
  <si>
    <t xml:space="preserve"> Materiales de limpieza e higiene personal</t>
  </si>
  <si>
    <t xml:space="preserve">0229 - </t>
  </si>
  <si>
    <t xml:space="preserve"> HOSPITAL PEDIATRICO DR. HUGO MENDOZA, CIUDAD DE LA SALUD</t>
  </si>
  <si>
    <t xml:space="preserve">2.3.9.2 </t>
  </si>
  <si>
    <t xml:space="preserve"> Útiles  y materiales de escritorio, oficina, informática, escolares y de enseñanza</t>
  </si>
  <si>
    <t xml:space="preserve"> Útiles  y materiales de escritorio, oficina e informática</t>
  </si>
  <si>
    <t xml:space="preserve">0230 - </t>
  </si>
  <si>
    <t xml:space="preserve"> HOSPITAL MATERNO DR. REYNALDO ALMANZAR, CIUDAD DE LA SALUD</t>
  </si>
  <si>
    <t xml:space="preserve">2.3.9.2.02 </t>
  </si>
  <si>
    <t xml:space="preserve"> Útiles y materiales  escolares y de enseñanzas</t>
  </si>
  <si>
    <t xml:space="preserve">0231 - </t>
  </si>
  <si>
    <t xml:space="preserve"> CENTRO CARDIO-NEURO OFTALMOLÓGICO Y DE TRASPLANTE (CECANOT)</t>
  </si>
  <si>
    <t xml:space="preserve">2.3.9.3.01 </t>
  </si>
  <si>
    <t xml:space="preserve">2.3.9.3 </t>
  </si>
  <si>
    <t xml:space="preserve"> Útiles menores médico, quirúrgicos o de laboratorio</t>
  </si>
  <si>
    <t xml:space="preserve">0232 - </t>
  </si>
  <si>
    <t xml:space="preserve"> CENTRO DE EDUCACIÓN MÉDICA DE AMISTAD DOMINICO-JAPONÉS (CEMADOJA)</t>
  </si>
  <si>
    <t xml:space="preserve">2.3.9.4.01 </t>
  </si>
  <si>
    <t xml:space="preserve">2.3.9.4 </t>
  </si>
  <si>
    <t xml:space="preserve"> Útiles destinados a actividades deportivas, culturales y recreativas</t>
  </si>
  <si>
    <t xml:space="preserve">0233 - </t>
  </si>
  <si>
    <t xml:space="preserve"> HOSPITAL GENERAL Y DE ESPECIALIDADES NUESTRA SRA. DE LA ALTAGRACIA</t>
  </si>
  <si>
    <t xml:space="preserve">2.3.9.5.01 </t>
  </si>
  <si>
    <t xml:space="preserve">2.3.9.5 </t>
  </si>
  <si>
    <t xml:space="preserve"> Útiles de cocina y comedor</t>
  </si>
  <si>
    <t xml:space="preserve">0234 - </t>
  </si>
  <si>
    <t>0013</t>
  </si>
  <si>
    <t xml:space="preserve"> CIUDAD SANITARIA LUIS EDUARDO AYBAR</t>
  </si>
  <si>
    <t xml:space="preserve">2.3.9.6.01 </t>
  </si>
  <si>
    <t xml:space="preserve">2.3.9.6 </t>
  </si>
  <si>
    <t xml:space="preserve"> Productos eléctricos y afines</t>
  </si>
  <si>
    <t xml:space="preserve">0235 - </t>
  </si>
  <si>
    <t xml:space="preserve"> HOSPITAL MATERNO-INFANTIL SAN LORENZO DE LOS MINA</t>
  </si>
  <si>
    <t xml:space="preserve">2.3.9.7.01 </t>
  </si>
  <si>
    <t xml:space="preserve">2.3.9.7 </t>
  </si>
  <si>
    <t xml:space="preserve"> Productos y útiles veterinarios</t>
  </si>
  <si>
    <t xml:space="preserve">0236 - </t>
  </si>
  <si>
    <t xml:space="preserve"> HOSPITAL UNIVERSITARIO MATERNIDAD NUESTRA SEÑORA DE LA ALTAGRACIA</t>
  </si>
  <si>
    <t xml:space="preserve">2.3.9.8.01 </t>
  </si>
  <si>
    <t xml:space="preserve">2.3.9.8 </t>
  </si>
  <si>
    <t xml:space="preserve"> Repuestos y accesorios menores</t>
  </si>
  <si>
    <t xml:space="preserve"> Repuestos</t>
  </si>
  <si>
    <t xml:space="preserve">0237 - </t>
  </si>
  <si>
    <t xml:space="preserve"> DIRECCIÓN DE SERVICIOS DE ATENCIÓN A EMERGENCIAS EXTRAHOSPITALARIAS</t>
  </si>
  <si>
    <t xml:space="preserve">2.3.9.8.02 </t>
  </si>
  <si>
    <t xml:space="preserve"> Accesorios</t>
  </si>
  <si>
    <t xml:space="preserve">0238 - </t>
  </si>
  <si>
    <t xml:space="preserve"> HOSPITAL GENERAL DE ESPECIALIDADES DOCTOR MARIO TOLENTINO DIPP</t>
  </si>
  <si>
    <t xml:space="preserve">2.3.9.9.01 </t>
  </si>
  <si>
    <t xml:space="preserve">2.3.9.9 </t>
  </si>
  <si>
    <t xml:space="preserve"> Productos y útiles varios no identificados precedentemente (n.i.p.)</t>
  </si>
  <si>
    <t xml:space="preserve"> Productos y Utiles Varios  n.i.p</t>
  </si>
  <si>
    <t xml:space="preserve">0239 - </t>
  </si>
  <si>
    <t>5181</t>
  </si>
  <si>
    <t xml:space="preserve"> INSTITUTO GEOGRÁFICO NACIONAL JOSÉ JOAQUÍN HUNGRÍA MORELL</t>
  </si>
  <si>
    <t xml:space="preserve">2.3.9.9.02 </t>
  </si>
  <si>
    <t xml:space="preserve"> Bonos para útiles diversos</t>
  </si>
  <si>
    <t xml:space="preserve">0240 - </t>
  </si>
  <si>
    <t>5182</t>
  </si>
  <si>
    <t xml:space="preserve"> INSTITUTO NACIONAL DE TRÁNSITO Y TRANSPORTE TERRESTRE</t>
  </si>
  <si>
    <t xml:space="preserve">2.3.9.9.03 </t>
  </si>
  <si>
    <t xml:space="preserve"> Bonos para asistencia social</t>
  </si>
  <si>
    <t xml:space="preserve">0241 - </t>
  </si>
  <si>
    <t>5183</t>
  </si>
  <si>
    <t xml:space="preserve"> UNIDAD DE ANÁLISIS FINANCIERO (UAF)</t>
  </si>
  <si>
    <t xml:space="preserve">2.3.9.9.04 </t>
  </si>
  <si>
    <t xml:space="preserve"> Productos y útiles de defensa y seguridad</t>
  </si>
  <si>
    <t xml:space="preserve">0242 - </t>
  </si>
  <si>
    <t>5184</t>
  </si>
  <si>
    <t xml:space="preserve"> DIRECCIÓN GENERAL DE ALIANZAS PÚBLICO-PRIVADAS</t>
  </si>
  <si>
    <t xml:space="preserve">2.3.9.9.05 </t>
  </si>
  <si>
    <t xml:space="preserve"> Productos y útiles diversos</t>
  </si>
  <si>
    <t xml:space="preserve">0243 - </t>
  </si>
  <si>
    <t>5187</t>
  </si>
  <si>
    <t xml:space="preserve"> DIRECCIÓN GENERAL DE RIESGOS AGROPECUARIOS</t>
  </si>
  <si>
    <t xml:space="preserve">2.4.1.1.01 </t>
  </si>
  <si>
    <t xml:space="preserve"> TRANSFERENCIAS CORRIENTES</t>
  </si>
  <si>
    <t xml:space="preserve">2.4.1 </t>
  </si>
  <si>
    <t xml:space="preserve"> TRANSFERENCIAS CORRIENTES AL SECTOR PRIVADO</t>
  </si>
  <si>
    <t xml:space="preserve">2.4.1.1 </t>
  </si>
  <si>
    <t xml:space="preserve"> Prestaciones a la seguridad social</t>
  </si>
  <si>
    <t xml:space="preserve"> Pensiones</t>
  </si>
  <si>
    <t xml:space="preserve">0244 - </t>
  </si>
  <si>
    <t>5188</t>
  </si>
  <si>
    <t xml:space="preserve"> INSTITUTO NACIONAL DE ATENCIÓN INTEGRAL A LA PRIMERA INFANCIA (INAIPI)</t>
  </si>
  <si>
    <t xml:space="preserve">2.4.1.1.02 </t>
  </si>
  <si>
    <t xml:space="preserve"> Jubilaciones</t>
  </si>
  <si>
    <t xml:space="preserve">0245 - </t>
  </si>
  <si>
    <t>5189</t>
  </si>
  <si>
    <t xml:space="preserve"> DIRECCION GENERAL DE MECENAZGO (DGM)</t>
  </si>
  <si>
    <t xml:space="preserve">2.4.1.1.03 </t>
  </si>
  <si>
    <t xml:space="preserve"> Indemnización laboral</t>
  </si>
  <si>
    <t xml:space="preserve">0246 - </t>
  </si>
  <si>
    <t>5190</t>
  </si>
  <si>
    <t xml:space="preserve"> INSTITUTO NACIONAL DE COORDINACIÓN DE TRANSPLANTE (INCORT)</t>
  </si>
  <si>
    <t xml:space="preserve">2.4.1.1.04 </t>
  </si>
  <si>
    <t xml:space="preserve"> Nuevas pensiones</t>
  </si>
  <si>
    <t xml:space="preserve">0247 - </t>
  </si>
  <si>
    <t>5202</t>
  </si>
  <si>
    <t xml:space="preserve"> INSTITUTO DE AUXILIOS</t>
  </si>
  <si>
    <t xml:space="preserve">2.4.1.1.05 </t>
  </si>
  <si>
    <t xml:space="preserve"> Pensiones a personal policial</t>
  </si>
  <si>
    <t xml:space="preserve">0248 - </t>
  </si>
  <si>
    <t>5205</t>
  </si>
  <si>
    <t xml:space="preserve"> SUPERINTENDENCIA DE PENSIONES</t>
  </si>
  <si>
    <t xml:space="preserve">2.4.1.1.06 </t>
  </si>
  <si>
    <t xml:space="preserve"> Pensiones para choferes</t>
  </si>
  <si>
    <t xml:space="preserve">0249 - </t>
  </si>
  <si>
    <t>5206</t>
  </si>
  <si>
    <t xml:space="preserve"> SUPERINTENDENCIA DE SALUD Y RIESGO LABORAL</t>
  </si>
  <si>
    <t xml:space="preserve">2.4.1.1.07 </t>
  </si>
  <si>
    <t xml:space="preserve"> Pensiones Solidarias del Régimen Subsidiado</t>
  </si>
  <si>
    <t xml:space="preserve">0250 - </t>
  </si>
  <si>
    <t>5207</t>
  </si>
  <si>
    <t xml:space="preserve"> CONSEJO NACIONAL DE SEGURIDAD SOCIAL</t>
  </si>
  <si>
    <t xml:space="preserve"> CONSEJO NACIONAL DE LA SEGURIDAD SOCIAL -CNSS</t>
  </si>
  <si>
    <t xml:space="preserve">2.4.1.2.01 </t>
  </si>
  <si>
    <t xml:space="preserve">2.4.1.2 </t>
  </si>
  <si>
    <t xml:space="preserve"> Ayudas y donaciones a personas</t>
  </si>
  <si>
    <t xml:space="preserve"> Ayudas y donaciones programadas a hogares y personas</t>
  </si>
  <si>
    <t xml:space="preserve">0251 - </t>
  </si>
  <si>
    <t>5208</t>
  </si>
  <si>
    <t xml:space="preserve"> SEGURO NACIONAL DE SALUD</t>
  </si>
  <si>
    <t xml:space="preserve">2.4.1.2.02 </t>
  </si>
  <si>
    <t xml:space="preserve"> Ayudas y donaciones ocasionales a hogares y personas</t>
  </si>
  <si>
    <t xml:space="preserve">0252 - </t>
  </si>
  <si>
    <t>5209</t>
  </si>
  <si>
    <t xml:space="preserve"> DIRECCIÓN GENERAL DE INFORMACIÓN Y DEFENSA DE LOS AFILIADOS</t>
  </si>
  <si>
    <t xml:space="preserve">2.4.1.2.03 </t>
  </si>
  <si>
    <t xml:space="preserve"> Programa de repitencia escolar</t>
  </si>
  <si>
    <t xml:space="preserve">0253 - </t>
  </si>
  <si>
    <t>5210</t>
  </si>
  <si>
    <t xml:space="preserve"> INSTITUTO DOMINICANO DE PREVENCIÓN Y PROTECCIÓN DE RIESGOS LABORALES</t>
  </si>
  <si>
    <t xml:space="preserve">2.4.1.2.04 </t>
  </si>
  <si>
    <t xml:space="preserve"> Subsidio obreros portuarios Ley 199-02</t>
  </si>
  <si>
    <t xml:space="preserve">0254 - </t>
  </si>
  <si>
    <t>5211</t>
  </si>
  <si>
    <t xml:space="preserve"> TESORERÍA DE LA SEGURIDAD SOCIAL</t>
  </si>
  <si>
    <t xml:space="preserve">2.4.1.2.05 </t>
  </si>
  <si>
    <t xml:space="preserve"> Subsidios para viviendas económicas</t>
  </si>
  <si>
    <t xml:space="preserve">0255 - </t>
  </si>
  <si>
    <t>6102</t>
  </si>
  <si>
    <t xml:space="preserve"> CORPORACIÓN DEL ACUEDUCTO Y ALCANTARILLADO DE SANTO DOMINGO</t>
  </si>
  <si>
    <t xml:space="preserve">2.4.1.2.06 </t>
  </si>
  <si>
    <t xml:space="preserve"> Ayudas y donaciones a productores</t>
  </si>
  <si>
    <t xml:space="preserve">0256 - </t>
  </si>
  <si>
    <t>6103</t>
  </si>
  <si>
    <t xml:space="preserve"> CORPORACION ESTATAL DE RADIO Y TELEVISON ( CERTV)</t>
  </si>
  <si>
    <t xml:space="preserve"> CORPORACION ESTATAL DE RADIO Y TELEVISION DOMINICANA</t>
  </si>
  <si>
    <t xml:space="preserve">2.4.1.3.01 </t>
  </si>
  <si>
    <t xml:space="preserve">2.4.1.3 </t>
  </si>
  <si>
    <t xml:space="preserve"> Premios literarios, deportivos y culturales</t>
  </si>
  <si>
    <t xml:space="preserve">0257 - </t>
  </si>
  <si>
    <t>6104</t>
  </si>
  <si>
    <t xml:space="preserve"> CORPORACIÓN DE ACUEDUCTO Y ALCANTARILLADO DE SANTIAGO</t>
  </si>
  <si>
    <t xml:space="preserve">2.4.1.4 </t>
  </si>
  <si>
    <t xml:space="preserve"> Becas y viajes de estudios</t>
  </si>
  <si>
    <t xml:space="preserve"> Becas nacionales</t>
  </si>
  <si>
    <t xml:space="preserve">0258 - </t>
  </si>
  <si>
    <t>6107</t>
  </si>
  <si>
    <t xml:space="preserve"> CORPORACIÓN DE ACUEDUCTO Y ALCANTARILLADO DE MOCA</t>
  </si>
  <si>
    <t xml:space="preserve">2.4.1.4.02 </t>
  </si>
  <si>
    <t xml:space="preserve"> Becas extranjeras</t>
  </si>
  <si>
    <t xml:space="preserve">0259 - </t>
  </si>
  <si>
    <t>6108</t>
  </si>
  <si>
    <t xml:space="preserve"> CORPORACIÓN DE ACUEDUCTO Y ALCANTARILLADO DE LA ROMANA</t>
  </si>
  <si>
    <t xml:space="preserve">2.4.1.5.01 </t>
  </si>
  <si>
    <t xml:space="preserve">2.4.1.5 </t>
  </si>
  <si>
    <t xml:space="preserve"> Transferencias corrientes a empresas del sector privado</t>
  </si>
  <si>
    <t xml:space="preserve"> Transferencias corrientes a Empresas del Sector Privado</t>
  </si>
  <si>
    <t xml:space="preserve">0260 - </t>
  </si>
  <si>
    <t>6109</t>
  </si>
  <si>
    <t xml:space="preserve"> CORPORACIÓN DE ACUEDUCTO Y ALCANTARILLADO DE PUERTO PLATA</t>
  </si>
  <si>
    <t xml:space="preserve">2.4.1.6.01 </t>
  </si>
  <si>
    <t xml:space="preserve">2.4.1.6 </t>
  </si>
  <si>
    <t xml:space="preserve"> Transferencias corrientes a asociaciones sin fines de lucro y partidos políticos</t>
  </si>
  <si>
    <t xml:space="preserve"> Transferencias corrientes programadas a asociaciones sin fines de lucro</t>
  </si>
  <si>
    <t xml:space="preserve">0261 - </t>
  </si>
  <si>
    <t>6110</t>
  </si>
  <si>
    <t xml:space="preserve"> CONSEJO ESTATAL DEL AZUCAR</t>
  </si>
  <si>
    <t xml:space="preserve">2.4.1.6.02 </t>
  </si>
  <si>
    <t xml:space="preserve"> Transferencias para electricidad no cortable a las asociaciones sin fines de lucro (ASFL)</t>
  </si>
  <si>
    <t xml:space="preserve">0262 - </t>
  </si>
  <si>
    <t>6111</t>
  </si>
  <si>
    <t xml:space="preserve"> INSTITUTO DE ESTABILIZACIÓN DE PRECIOS</t>
  </si>
  <si>
    <t xml:space="preserve"> INSTITUTO DE ESTABILIZACION DE PRECIOS</t>
  </si>
  <si>
    <t xml:space="preserve">2.4.1.6.03 </t>
  </si>
  <si>
    <t xml:space="preserve"> Transferencias corrientes a partidos políticos</t>
  </si>
  <si>
    <t xml:space="preserve">0263 - </t>
  </si>
  <si>
    <t>6112</t>
  </si>
  <si>
    <t xml:space="preserve"> INSTITUTO NACIONAL DE AGUAS POTABLES Y ALCANTARILLADOS</t>
  </si>
  <si>
    <t xml:space="preserve"> INSTITUTO NACIONAL DE AGUA POTABLE Y ALCANTARILLADO (INAPA)</t>
  </si>
  <si>
    <t xml:space="preserve">2.4.1.6.04 </t>
  </si>
  <si>
    <t xml:space="preserve"> Transferencias para investigación, innovación, fomento y desarrollo</t>
  </si>
  <si>
    <t xml:space="preserve">0264 - </t>
  </si>
  <si>
    <t>6114</t>
  </si>
  <si>
    <t xml:space="preserve"> CORPORACIÓN DE FOMENTO HOTELERO Y DESARROLLO DEL TURISMO</t>
  </si>
  <si>
    <t xml:space="preserve"> CORPORACION DE FOMENTO HOTELERO Y DESARROLLO DEL TURISMO</t>
  </si>
  <si>
    <t xml:space="preserve">2.4.1.6.05 </t>
  </si>
  <si>
    <t xml:space="preserve"> Transferencias corrientes ocasionales a asociaciones sin fines de lucro</t>
  </si>
  <si>
    <t xml:space="preserve">0265 - </t>
  </si>
  <si>
    <t>6115</t>
  </si>
  <si>
    <t xml:space="preserve"> INSTITUTO POSTAL DOMINICANO</t>
  </si>
  <si>
    <t xml:space="preserve">2.4.1.6.06 </t>
  </si>
  <si>
    <t xml:space="preserve"> Transferencias corrientes a federaciones deportivas</t>
  </si>
  <si>
    <t xml:space="preserve">0266 - </t>
  </si>
  <si>
    <t>6116</t>
  </si>
  <si>
    <t xml:space="preserve"> AUTORIDAD PORTUARIA DOMINICANA</t>
  </si>
  <si>
    <t xml:space="preserve">2.4.2.1.01 </t>
  </si>
  <si>
    <t xml:space="preserve">2.4.2 </t>
  </si>
  <si>
    <t xml:space="preserve"> TRANSFERENCIAS CORRIENTES AL  GOBIERNO GENERAL NACIONAL</t>
  </si>
  <si>
    <t xml:space="preserve">2.4.2.1 </t>
  </si>
  <si>
    <t xml:space="preserve"> Aportaciones a instituciones del gobierno central</t>
  </si>
  <si>
    <t xml:space="preserve"> Aportaciones corrientes al Poder Legislativo</t>
  </si>
  <si>
    <t xml:space="preserve">0267 - </t>
  </si>
  <si>
    <t>6118</t>
  </si>
  <si>
    <t xml:space="preserve"> LOTERIA NACIONAL</t>
  </si>
  <si>
    <t xml:space="preserve">2.4.2.1.02 </t>
  </si>
  <si>
    <t xml:space="preserve"> Aportaciones corrientes al Poder Ejecutivo</t>
  </si>
  <si>
    <t xml:space="preserve">0268 - </t>
  </si>
  <si>
    <t>6120</t>
  </si>
  <si>
    <t xml:space="preserve"> PROYECTO LA CRUZ DE MANZANILLO</t>
  </si>
  <si>
    <t xml:space="preserve"> LA CRUZ DE MANZANILLO</t>
  </si>
  <si>
    <t xml:space="preserve">2.4.2.1.03 </t>
  </si>
  <si>
    <t xml:space="preserve"> Aportaciones corrientes al Poder Judicial</t>
  </si>
  <si>
    <t xml:space="preserve">0269 - </t>
  </si>
  <si>
    <t>6121</t>
  </si>
  <si>
    <t xml:space="preserve"> CORPORACION DE ACUEDUCTO Y ALCANTARILLADO DE BOCA CHICA</t>
  </si>
  <si>
    <t xml:space="preserve"> ORPORACION DE ACUEDUCTO Y ALCANTARILLADO DE BOCA CHICA</t>
  </si>
  <si>
    <t xml:space="preserve">2.4.2.1.04 </t>
  </si>
  <si>
    <t xml:space="preserve"> Aportaciones corrientes al Tribunal Constitucional</t>
  </si>
  <si>
    <t xml:space="preserve">0270 - </t>
  </si>
  <si>
    <t>6122</t>
  </si>
  <si>
    <t xml:space="preserve"> CORPORACION DE ACUEDUCTO Y ALCANTARILLADO DE MONSEÑOR NOUEL</t>
  </si>
  <si>
    <t xml:space="preserve">2.4.2.1.05 </t>
  </si>
  <si>
    <t xml:space="preserve"> Aportaciones corrientes a la Junta Central Electoral</t>
  </si>
  <si>
    <t xml:space="preserve">0271 - </t>
  </si>
  <si>
    <t>6123</t>
  </si>
  <si>
    <t xml:space="preserve"> EMPRESA DE GENERACION HIDROELECTRICA DOMINICANA (EGEHID)</t>
  </si>
  <si>
    <t xml:space="preserve">2.4.2.1.06 </t>
  </si>
  <si>
    <t xml:space="preserve"> Aportaciones corrientes a la Cámara de Cuentas</t>
  </si>
  <si>
    <t xml:space="preserve">0272 - </t>
  </si>
  <si>
    <t>6124</t>
  </si>
  <si>
    <t xml:space="preserve"> EMPRESA DE TRANSMISION ELECTRICA DOMINICANA ( ETED)</t>
  </si>
  <si>
    <t xml:space="preserve">2.4.2.1.07 </t>
  </si>
  <si>
    <t xml:space="preserve"> Aportaciones corrientes al Defensor del Pueblo</t>
  </si>
  <si>
    <t xml:space="preserve">0273 - </t>
  </si>
  <si>
    <t>6125</t>
  </si>
  <si>
    <t xml:space="preserve"> CORPORACION DE ACUEDUCTO Y ALCANTARILLADO DE LA VEGA</t>
  </si>
  <si>
    <t xml:space="preserve">2.4.2.1.08 </t>
  </si>
  <si>
    <t xml:space="preserve"> Aportaciones  corrientes al Tribunal Superior Electoral</t>
  </si>
  <si>
    <t xml:space="preserve">0274 - </t>
  </si>
  <si>
    <t>6128</t>
  </si>
  <si>
    <t xml:space="preserve"> EMPRESA ELECTRICA DEL NORTE (EDENORTE)</t>
  </si>
  <si>
    <t xml:space="preserve">2.4.2.2.01 </t>
  </si>
  <si>
    <t xml:space="preserve">2.4.2.2 </t>
  </si>
  <si>
    <t xml:space="preserve"> Transferencias corrientes a instituciones descentralizadas y autónomas no financieras</t>
  </si>
  <si>
    <t xml:space="preserve"> Transferencias corrientes a instituciones descentralizadas y autónomas no financieras para servicios personales</t>
  </si>
  <si>
    <t xml:space="preserve">0275 - </t>
  </si>
  <si>
    <t>6129</t>
  </si>
  <si>
    <t xml:space="preserve"> EMPRESA ELECTRICA DEL SUR (EDESUR)</t>
  </si>
  <si>
    <t xml:space="preserve">2.4.2.2.02 </t>
  </si>
  <si>
    <t xml:space="preserve"> Otras transferencias corrientes a instituciones descentralizadas y autónomas no financieras</t>
  </si>
  <si>
    <t xml:space="preserve">0276 - </t>
  </si>
  <si>
    <t>6130</t>
  </si>
  <si>
    <t xml:space="preserve"> EMPRESA ELECTRICA DEL ESTE (EDEESTE)</t>
  </si>
  <si>
    <t xml:space="preserve">2.4.2.2.03 </t>
  </si>
  <si>
    <t xml:space="preserve"> Transferencias corrientes a instituciones descentralizadas y autónomas no financieras para pago de electricidad no cortable</t>
  </si>
  <si>
    <t xml:space="preserve">0277 - </t>
  </si>
  <si>
    <t>6131</t>
  </si>
  <si>
    <t xml:space="preserve"> OPERADORA METROPOLITANA DE SERVICIOS DE AUTOBUSES (OMSA)</t>
  </si>
  <si>
    <t xml:space="preserve">2.4.2.2.04 </t>
  </si>
  <si>
    <t xml:space="preserve"> Transferencias corrientes a instituciones descentralizadas y autónomas no financieras para el pago de energía eléctrica</t>
  </si>
  <si>
    <t xml:space="preserve">0278 - </t>
  </si>
  <si>
    <t xml:space="preserve">2.4.2.2.05 </t>
  </si>
  <si>
    <t xml:space="preserve"> Transferencias corrientes a instituciones descentralizadas y autónomas no financieras para el pago de ASFL programadas</t>
  </si>
  <si>
    <t xml:space="preserve">0279 - </t>
  </si>
  <si>
    <t xml:space="preserve">2.4.2.3.01 </t>
  </si>
  <si>
    <t xml:space="preserve">2.4.2.3 </t>
  </si>
  <si>
    <t xml:space="preserve"> Transferencias corrientes a instituciones públicas de la seguridad social</t>
  </si>
  <si>
    <t xml:space="preserve"> Transferencias corrientes a instituciones públicas de la seguridad social para servicios personales</t>
  </si>
  <si>
    <t xml:space="preserve">0280 - </t>
  </si>
  <si>
    <t xml:space="preserve">2.4.2.3.02 </t>
  </si>
  <si>
    <t xml:space="preserve"> Otras transferencias corrientes a instituciones públicas de la seguridad social</t>
  </si>
  <si>
    <t xml:space="preserve">0281 - </t>
  </si>
  <si>
    <t xml:space="preserve">2.4.2.3.03 </t>
  </si>
  <si>
    <t xml:space="preserve"> Transferencias corrientes a instituciones públicas de la seguridad social para pago de electricidad no cortable</t>
  </si>
  <si>
    <t xml:space="preserve">0282 - </t>
  </si>
  <si>
    <t xml:space="preserve">2.4.2.3.04 </t>
  </si>
  <si>
    <t xml:space="preserve"> Transferencias corrientes a instituciones públicas para el seguro familiar de salud de los pensionados</t>
  </si>
  <si>
    <t xml:space="preserve">0283 - </t>
  </si>
  <si>
    <t xml:space="preserve">2.4.2.3.05 </t>
  </si>
  <si>
    <t xml:space="preserve"> Transferencias corrientes a instituciones públicas para el régimen contributivo subsidiado</t>
  </si>
  <si>
    <t xml:space="preserve">0284 - </t>
  </si>
  <si>
    <t xml:space="preserve">2.4.2.3.06 </t>
  </si>
  <si>
    <t xml:space="preserve"> Transferencias corrientes a instituciones públicas para el régimen subsidiado</t>
  </si>
  <si>
    <t xml:space="preserve">0285 - </t>
  </si>
  <si>
    <t xml:space="preserve">2.4.3.1.01 </t>
  </si>
  <si>
    <t xml:space="preserve">2.4.3 </t>
  </si>
  <si>
    <t xml:space="preserve"> TRANSFERENCIAS CORRIENTES A GOBIERNOS GENERALES LOCALES</t>
  </si>
  <si>
    <t xml:space="preserve">2.4.3.1 </t>
  </si>
  <si>
    <t xml:space="preserve"> Transferencias corrientes a gobiernos centrales municipales</t>
  </si>
  <si>
    <t xml:space="preserve"> Transferencias corrientes a gobiernos centrales municipales para servicios personales</t>
  </si>
  <si>
    <t xml:space="preserve">0286 - </t>
  </si>
  <si>
    <t xml:space="preserve">2.4.3.1.02 </t>
  </si>
  <si>
    <t xml:space="preserve"> Otras transferencias corrientes a gobiernos centrales municipales</t>
  </si>
  <si>
    <t xml:space="preserve">0287 - </t>
  </si>
  <si>
    <t xml:space="preserve">2.4.3.2.01 </t>
  </si>
  <si>
    <t xml:space="preserve">2.4.3.2 </t>
  </si>
  <si>
    <t xml:space="preserve"> Transferencias corrientes a instituciones descentralizadas municipales</t>
  </si>
  <si>
    <t xml:space="preserve"> Transferencias corrientes a instituciones descentralizadas municipales para servicios personales</t>
  </si>
  <si>
    <t xml:space="preserve">0288 - </t>
  </si>
  <si>
    <t xml:space="preserve">2.4.3.2.02 </t>
  </si>
  <si>
    <t xml:space="preserve"> Otras transferencias corrientes a instituciones descentralizadas municipales</t>
  </si>
  <si>
    <t xml:space="preserve">0289 - </t>
  </si>
  <si>
    <t xml:space="preserve">2.4.4.1.01 </t>
  </si>
  <si>
    <t xml:space="preserve">2.4.4 </t>
  </si>
  <si>
    <t xml:space="preserve"> TRANSFERENCIAS CORRIENTES A EMPRESAS PÚBLICAS NO FINANCIERAS</t>
  </si>
  <si>
    <t xml:space="preserve">2.4.4.1 </t>
  </si>
  <si>
    <t xml:space="preserve"> Transferencias corrientes a empresas públicas no financieras nacionales</t>
  </si>
  <si>
    <t xml:space="preserve"> Transferencias corrientes a empresas públicas no financieras nacionales para servicios personales</t>
  </si>
  <si>
    <t xml:space="preserve">0290 - </t>
  </si>
  <si>
    <t xml:space="preserve">2.4.4.1.02 </t>
  </si>
  <si>
    <t xml:space="preserve"> Otras transferencias corrientes a empresas públicas no financieras nacionales</t>
  </si>
  <si>
    <t xml:space="preserve">0291 - </t>
  </si>
  <si>
    <t xml:space="preserve">2.4.4.1.03 </t>
  </si>
  <si>
    <t xml:space="preserve"> Transferencias corrientes a empresas públicas no financieras nacionales para pago de electricidad no cortable</t>
  </si>
  <si>
    <t xml:space="preserve">0292 - </t>
  </si>
  <si>
    <t xml:space="preserve">2.4.4.1.05 </t>
  </si>
  <si>
    <t xml:space="preserve"> Transferencias corrientes a empresas públicas  no financieras para el pago de energía eléctrica</t>
  </si>
  <si>
    <t xml:space="preserve">0293 - </t>
  </si>
  <si>
    <t xml:space="preserve">2.4.4.1.06 </t>
  </si>
  <si>
    <t xml:space="preserve"> Transferencias corrientes a empresas públicas no financieras nacionales para fideicomiso</t>
  </si>
  <si>
    <t xml:space="preserve">0294 - </t>
  </si>
  <si>
    <t xml:space="preserve">2.4.4.2.01 </t>
  </si>
  <si>
    <t xml:space="preserve">2.4.4.2 </t>
  </si>
  <si>
    <t xml:space="preserve"> Transferencias corrientes a empresas públicas no financieras municipales</t>
  </si>
  <si>
    <t xml:space="preserve"> Transferencias corrientes a empresas públicas no financieras municipales para servicios personales</t>
  </si>
  <si>
    <t xml:space="preserve">0295 - </t>
  </si>
  <si>
    <t xml:space="preserve">2.4.4.2.02 </t>
  </si>
  <si>
    <t xml:space="preserve"> Otras transferencias corrientes a empresas públicas no financieras municipales</t>
  </si>
  <si>
    <t xml:space="preserve">0296 - </t>
  </si>
  <si>
    <t xml:space="preserve">2.4.5.1.01 </t>
  </si>
  <si>
    <t xml:space="preserve">2.4.5 </t>
  </si>
  <si>
    <t xml:space="preserve"> TRANSFERENCIAS CORRIENTES A INSTITUCIONES PÚBLICAS FINANCIERAS</t>
  </si>
  <si>
    <t xml:space="preserve">2.4.5.1 </t>
  </si>
  <si>
    <t xml:space="preserve"> Transferencias corrientes a instituciones públicas financieras no monetarias</t>
  </si>
  <si>
    <t xml:space="preserve"> Transferencias corrientes a instituciones públicas financieras no monetarias para servicios personales</t>
  </si>
  <si>
    <t xml:space="preserve">0297 - </t>
  </si>
  <si>
    <t xml:space="preserve">2.4.5.1.02 </t>
  </si>
  <si>
    <t xml:space="preserve"> Otras transferencias corrientes a  instituciones públicas financieras no monetarias</t>
  </si>
  <si>
    <t xml:space="preserve">0298 - </t>
  </si>
  <si>
    <t xml:space="preserve">2.4.5.2.01 </t>
  </si>
  <si>
    <t xml:space="preserve">2.4.5.2 </t>
  </si>
  <si>
    <t xml:space="preserve"> Transferencias corrientes a instituciones públicas financieras monetarias</t>
  </si>
  <si>
    <t xml:space="preserve"> Transferencias corrientes a  instituciones públicas financieras monetarias para servicios personales</t>
  </si>
  <si>
    <t xml:space="preserve">0299 - </t>
  </si>
  <si>
    <t xml:space="preserve">2.4.5.2.02 </t>
  </si>
  <si>
    <t xml:space="preserve"> Otras transferencias corrientes a instituciones públicas financieras monetarias</t>
  </si>
  <si>
    <t xml:space="preserve">0300 - </t>
  </si>
  <si>
    <t xml:space="preserve">2.4.5.2.03 </t>
  </si>
  <si>
    <t xml:space="preserve"> Transferencias corrientes a instituciones públicas financieras monetarias, pago de recapitalización</t>
  </si>
  <si>
    <t xml:space="preserve">0301 - </t>
  </si>
  <si>
    <t xml:space="preserve">2.4.6.1.01 </t>
  </si>
  <si>
    <t xml:space="preserve">2.4.6 </t>
  </si>
  <si>
    <t xml:space="preserve"> SUBVENCIONES</t>
  </si>
  <si>
    <t xml:space="preserve">2.4.6.1 </t>
  </si>
  <si>
    <t xml:space="preserve"> Subvenciones a empresas del sector privado</t>
  </si>
  <si>
    <t xml:space="preserve">0302 - </t>
  </si>
  <si>
    <t xml:space="preserve">2.4.6.2.01 </t>
  </si>
  <si>
    <t xml:space="preserve">2.4.6.2 </t>
  </si>
  <si>
    <t xml:space="preserve"> Subvenciones a empresas y cuasiempresas públicas no financieras</t>
  </si>
  <si>
    <t xml:space="preserve"> Subvenciones a Empresas y Cuasiempresas Públicas no Financieras</t>
  </si>
  <si>
    <t xml:space="preserve">0303 - </t>
  </si>
  <si>
    <t xml:space="preserve">2.4.6.3.01 </t>
  </si>
  <si>
    <t xml:space="preserve">2.4.6.3 </t>
  </si>
  <si>
    <t xml:space="preserve"> Subvenciones a instituciones públicas financieras no monetarias</t>
  </si>
  <si>
    <t xml:space="preserve"> Subvenciones a Instituciones Públicas Financieras no Monetarias</t>
  </si>
  <si>
    <t xml:space="preserve">0304 - </t>
  </si>
  <si>
    <t xml:space="preserve">2.4.7.1.01 </t>
  </si>
  <si>
    <t xml:space="preserve">2.4.7 </t>
  </si>
  <si>
    <t xml:space="preserve"> TRANSFERENCIAS CORRIENTES AL SECTOR EXTERNO</t>
  </si>
  <si>
    <t xml:space="preserve">2.4.7.1 </t>
  </si>
  <si>
    <t xml:space="preserve"> Transferencias corrientes a gobiernos extranjeros</t>
  </si>
  <si>
    <t xml:space="preserve"> Transferencias corrientes a Gobiernos Extranjeros</t>
  </si>
  <si>
    <t xml:space="preserve">0305 - </t>
  </si>
  <si>
    <t xml:space="preserve">2.4.7.2.01 </t>
  </si>
  <si>
    <t xml:space="preserve">2.4.7.2 </t>
  </si>
  <si>
    <t xml:space="preserve"> Transferencias corrientes a organismos internacionales</t>
  </si>
  <si>
    <t xml:space="preserve"> Transferencias corrientes a Organismos Internacionales</t>
  </si>
  <si>
    <t xml:space="preserve">0306 - </t>
  </si>
  <si>
    <t xml:space="preserve">2.4.7.3.01 </t>
  </si>
  <si>
    <t xml:space="preserve">2.4.7.3 </t>
  </si>
  <si>
    <t xml:space="preserve"> Transferencias corrientes al sector privado externo</t>
  </si>
  <si>
    <t xml:space="preserve"> Transferencias corrientes al Sector Privado Externo</t>
  </si>
  <si>
    <t xml:space="preserve">0307 - </t>
  </si>
  <si>
    <t xml:space="preserve">2.4.9.1.01 </t>
  </si>
  <si>
    <t xml:space="preserve">2.4.9 </t>
  </si>
  <si>
    <t xml:space="preserve"> TRANSFERENCIAS CORRIENTES A OTRAS INSTITUCIONES PÚBLICAS</t>
  </si>
  <si>
    <t xml:space="preserve">2.4.9.1 </t>
  </si>
  <si>
    <t xml:space="preserve"> Transferencias corrientes destinadas a otras instituciones públicas[1]</t>
  </si>
  <si>
    <t xml:space="preserve"> Transferencias corrientes destinadas a otras instituciones públicas</t>
  </si>
  <si>
    <t xml:space="preserve">0308 - </t>
  </si>
  <si>
    <t xml:space="preserve">2.4.9.1.02 </t>
  </si>
  <si>
    <t xml:space="preserve"> Transferencias corrientes a otras instituciones públicas destinadas a remuneraciones</t>
  </si>
  <si>
    <t xml:space="preserve">0309 - </t>
  </si>
  <si>
    <t xml:space="preserve">2.4.9.1.03 </t>
  </si>
  <si>
    <t xml:space="preserve"> Transferencias corrientes a otras instituciones públicas destinadas a gastos en bienes y servicios</t>
  </si>
  <si>
    <t xml:space="preserve">0310 - </t>
  </si>
  <si>
    <t xml:space="preserve">2.4.9.2.01 </t>
  </si>
  <si>
    <t xml:space="preserve">2.4.9.2 </t>
  </si>
  <si>
    <t xml:space="preserve"> Sueldo en las transferencias a otras instituciones públicas</t>
  </si>
  <si>
    <t xml:space="preserve">0311 - </t>
  </si>
  <si>
    <t xml:space="preserve">2.4.9.3.01 </t>
  </si>
  <si>
    <t xml:space="preserve">2.4.9.3 </t>
  </si>
  <si>
    <t xml:space="preserve"> Gasto en las transferencias a otras instituciones públicas</t>
  </si>
  <si>
    <t xml:space="preserve">0312 - </t>
  </si>
  <si>
    <t xml:space="preserve">2.4.9.4.01 </t>
  </si>
  <si>
    <t xml:space="preserve">2.4.9.4 </t>
  </si>
  <si>
    <t xml:space="preserve"> Electricidad no cortable en las transferencias a otras instituciones públicas</t>
  </si>
  <si>
    <t xml:space="preserve">0313 - </t>
  </si>
  <si>
    <t xml:space="preserve">2.5.1.1.01 </t>
  </si>
  <si>
    <t xml:space="preserve"> TRANSFERENCIAS DE CAPITAL</t>
  </si>
  <si>
    <t xml:space="preserve">2.5.1 </t>
  </si>
  <si>
    <t xml:space="preserve"> TRANSFERENCIAS DE CAPITAL AL SECTOR PRIVADO</t>
  </si>
  <si>
    <t xml:space="preserve">2.5.1.1 </t>
  </si>
  <si>
    <t xml:space="preserve"> Transferencias de capital a hogares y personas</t>
  </si>
  <si>
    <t xml:space="preserve">0314 - </t>
  </si>
  <si>
    <t xml:space="preserve">2.5.1.2.01 </t>
  </si>
  <si>
    <t xml:space="preserve">2.5.1.2 </t>
  </si>
  <si>
    <t xml:space="preserve"> Transferencias de capital a asociaciones  privadas sin fines de lucro</t>
  </si>
  <si>
    <t xml:space="preserve"> Transferencias de capital  a Asociaciones  Privadas sin Fines de Lucro</t>
  </si>
  <si>
    <t xml:space="preserve">0315 - </t>
  </si>
  <si>
    <t xml:space="preserve">2.5.1.2.02 </t>
  </si>
  <si>
    <t xml:space="preserve"> Transferencias de capital a federaciones deportivas</t>
  </si>
  <si>
    <t xml:space="preserve">0316 - </t>
  </si>
  <si>
    <t xml:space="preserve">2.5.1.3.01 </t>
  </si>
  <si>
    <t xml:space="preserve">2.5.1.3 </t>
  </si>
  <si>
    <t xml:space="preserve"> Transferencias de capital a empresas del sector privado interno</t>
  </si>
  <si>
    <t xml:space="preserve">0317 - </t>
  </si>
  <si>
    <t xml:space="preserve">2.5.2.1.01 </t>
  </si>
  <si>
    <t xml:space="preserve">2.5.2 </t>
  </si>
  <si>
    <t xml:space="preserve"> TRANSFERENCIAS DE CAPITAL AL GOBIERNO GENERAL  NACIONAL</t>
  </si>
  <si>
    <t xml:space="preserve">2.5.2.1 </t>
  </si>
  <si>
    <t xml:space="preserve"> Aportaciones de capital a instituciones del gobierno central</t>
  </si>
  <si>
    <t xml:space="preserve"> Aportaciones de capital al Poder Legislativo</t>
  </si>
  <si>
    <t xml:space="preserve">0318 - </t>
  </si>
  <si>
    <t xml:space="preserve">2.5.2.1.02 </t>
  </si>
  <si>
    <t xml:space="preserve"> Aportaciones de capital al Poder Ejecutivo</t>
  </si>
  <si>
    <t xml:space="preserve">0319 - </t>
  </si>
  <si>
    <t xml:space="preserve">2.5.2.2.01 </t>
  </si>
  <si>
    <t xml:space="preserve">2.5.2.2 </t>
  </si>
  <si>
    <t xml:space="preserve"> Transferencias de capital a las instituciones descentralizadas y autónomas no financieras</t>
  </si>
  <si>
    <t xml:space="preserve"> Transferencias de capital a instituciones descentralizadas y autónomas no financieras para proyectos de inversión</t>
  </si>
  <si>
    <t xml:space="preserve">0320 - </t>
  </si>
  <si>
    <t xml:space="preserve">2.5.2.2.02 </t>
  </si>
  <si>
    <t xml:space="preserve"> Otras transferencias de capital a instituciones descentralizadas y autónomas no financieras</t>
  </si>
  <si>
    <t xml:space="preserve">0321 - </t>
  </si>
  <si>
    <t xml:space="preserve">2.5.2.3.01 </t>
  </si>
  <si>
    <t xml:space="preserve">2.5.2.3 </t>
  </si>
  <si>
    <t xml:space="preserve"> Transferencias de capital a instituciones públicas de la seguridad social</t>
  </si>
  <si>
    <t xml:space="preserve"> Transferencias de capital a instituciones públicas de la seguridad social para proyectos de inversión</t>
  </si>
  <si>
    <t xml:space="preserve">0322 - </t>
  </si>
  <si>
    <t xml:space="preserve">2.5.2.3.02 </t>
  </si>
  <si>
    <t xml:space="preserve"> Otras transferencias de capital instituciones públicas de la seguridad social</t>
  </si>
  <si>
    <t xml:space="preserve">0323 - </t>
  </si>
  <si>
    <t xml:space="preserve">2.5.3.1.01 </t>
  </si>
  <si>
    <t xml:space="preserve">2.5.3 </t>
  </si>
  <si>
    <t xml:space="preserve"> TRANSFERENCIAS DE CAPITAL A GOBIERNOS GENERALES LOCALES</t>
  </si>
  <si>
    <t xml:space="preserve">2.5.3.1 </t>
  </si>
  <si>
    <t xml:space="preserve"> Transferencias de capital a gobiernos centrales municipales</t>
  </si>
  <si>
    <t xml:space="preserve"> Transferencias de capital a gobiernos centrales municipales para proyectos de inversión</t>
  </si>
  <si>
    <t xml:space="preserve">0324 - </t>
  </si>
  <si>
    <t xml:space="preserve">2.5.3.1.02 </t>
  </si>
  <si>
    <t xml:space="preserve"> Otras transferencias de capital a gobiernos centrales municipales</t>
  </si>
  <si>
    <t xml:space="preserve">0325 - </t>
  </si>
  <si>
    <t xml:space="preserve">2.5.3.2.01 </t>
  </si>
  <si>
    <t xml:space="preserve">2.5.3.2 </t>
  </si>
  <si>
    <t xml:space="preserve"> Transferencias de capital a instituciones descentralizadas municipales</t>
  </si>
  <si>
    <t xml:space="preserve"> Transferencias de capital a instituciones descentralizadas municipales para proyectos de inversión</t>
  </si>
  <si>
    <t xml:space="preserve">0326 - </t>
  </si>
  <si>
    <t xml:space="preserve">2.5.3.2.02 </t>
  </si>
  <si>
    <t xml:space="preserve"> Otras transferencias de capital a instituciones descentralizadas municipales</t>
  </si>
  <si>
    <t xml:space="preserve">0327 - </t>
  </si>
  <si>
    <t xml:space="preserve">2.5.4.1.01 </t>
  </si>
  <si>
    <t xml:space="preserve">2.5.4 </t>
  </si>
  <si>
    <t xml:space="preserve"> TRANSFERENCIAS DE CAPITAL  A EMPRESAS PÚBLICAS NO FINANCIERAS</t>
  </si>
  <si>
    <t xml:space="preserve">2.5.4.1 </t>
  </si>
  <si>
    <t xml:space="preserve"> Transferencias de capital a empresas públicas no financieras nacionales</t>
  </si>
  <si>
    <t xml:space="preserve"> Transferencias de capital a empresas públicas no financieras nacionales para proyectos de inversión</t>
  </si>
  <si>
    <t xml:space="preserve">0328 - </t>
  </si>
  <si>
    <t xml:space="preserve">2.5.4.1.02 </t>
  </si>
  <si>
    <t xml:space="preserve"> Otras transferencias de capital a empresas públicas no financieras nacionales</t>
  </si>
  <si>
    <t xml:space="preserve">0329 - </t>
  </si>
  <si>
    <t xml:space="preserve">2.5.4.1.03 </t>
  </si>
  <si>
    <t xml:space="preserve"> Transferencias de capital a empresas públicas no financieras nacionales para fideicomiso</t>
  </si>
  <si>
    <t xml:space="preserve">0330 - </t>
  </si>
  <si>
    <t xml:space="preserve">2.5.4.2.01 </t>
  </si>
  <si>
    <t xml:space="preserve">2.5.4.2 </t>
  </si>
  <si>
    <t xml:space="preserve"> Transferencias de capital a empresas públicas no financieras municipales</t>
  </si>
  <si>
    <t xml:space="preserve"> Transferencias de capital a empresas públicas no financieras municipales para proyectos de inversión</t>
  </si>
  <si>
    <t xml:space="preserve">0331 - </t>
  </si>
  <si>
    <t xml:space="preserve">2.5.4.2.02 </t>
  </si>
  <si>
    <t xml:space="preserve"> Otras transferencias de capital a empresas públicas no financieras municipales</t>
  </si>
  <si>
    <t xml:space="preserve">0332 - </t>
  </si>
  <si>
    <t xml:space="preserve">2.5.5.1.01 </t>
  </si>
  <si>
    <t xml:space="preserve">2.5.5 </t>
  </si>
  <si>
    <t xml:space="preserve"> TRANSFERENCIAS DE CAPITAL A INSTITUCIONES PÚBLICAS FINANCIERAS</t>
  </si>
  <si>
    <t xml:space="preserve">2.5.5.1 </t>
  </si>
  <si>
    <t xml:space="preserve"> Transferencias de capital a instituciones públicas financieras no monetarias</t>
  </si>
  <si>
    <t xml:space="preserve"> Transferencias de capital a instituciones públicas financieras no monetarias  para proyectos de inversión</t>
  </si>
  <si>
    <t xml:space="preserve">0333 - </t>
  </si>
  <si>
    <t xml:space="preserve">2.5.5.1.02 </t>
  </si>
  <si>
    <t xml:space="preserve"> Otras transferencias de capital a instituciones públicas financieras no monetarias</t>
  </si>
  <si>
    <t xml:space="preserve">0334 - </t>
  </si>
  <si>
    <t xml:space="preserve">2.5.5.2.01 </t>
  </si>
  <si>
    <t xml:space="preserve">2.5.5.2 </t>
  </si>
  <si>
    <t xml:space="preserve"> Transferencias de capital a instituciones públicas financieras monetarias</t>
  </si>
  <si>
    <t xml:space="preserve"> Transferencias de capital a instituciones públicas financieras monetarias  para proyectos de inversión</t>
  </si>
  <si>
    <t xml:space="preserve">0335 - </t>
  </si>
  <si>
    <t xml:space="preserve">2.5.6.1.01 </t>
  </si>
  <si>
    <t xml:space="preserve">2.5.6 </t>
  </si>
  <si>
    <t xml:space="preserve"> TRANSFERENCIAS DE CAPITAL AL SECTOR EXTERNO</t>
  </si>
  <si>
    <t xml:space="preserve">2.5.6.1 </t>
  </si>
  <si>
    <t xml:space="preserve"> Transferencias de capital a gobiernos extranjeros</t>
  </si>
  <si>
    <t xml:space="preserve"> Transferencias  de capital a Gobiernos Extranjeros</t>
  </si>
  <si>
    <t xml:space="preserve">0336 - </t>
  </si>
  <si>
    <t xml:space="preserve">2.5.6.2.01 </t>
  </si>
  <si>
    <t xml:space="preserve">2.5.6.2 </t>
  </si>
  <si>
    <t xml:space="preserve"> Transferencias de capital a organismos internacionales</t>
  </si>
  <si>
    <t xml:space="preserve"> Transferencias  de capital a Organismos Internacionales</t>
  </si>
  <si>
    <t xml:space="preserve">0337 - </t>
  </si>
  <si>
    <t xml:space="preserve">2.5.6.3.01 </t>
  </si>
  <si>
    <t xml:space="preserve">2.5.6.3 </t>
  </si>
  <si>
    <t xml:space="preserve"> Transferencias de capital al sector privado externo</t>
  </si>
  <si>
    <t xml:space="preserve"> Transferencias de capital al Sector Privado Externo</t>
  </si>
  <si>
    <t xml:space="preserve">0338 - </t>
  </si>
  <si>
    <t xml:space="preserve">2.5.9.1.01 </t>
  </si>
  <si>
    <t xml:space="preserve">2.5.9 </t>
  </si>
  <si>
    <t xml:space="preserve"> TRANSFERENCIAS DE CAPITAL A OTRAS INSTITUCIONES PÚBLICAS</t>
  </si>
  <si>
    <t xml:space="preserve">2.5.9.1 </t>
  </si>
  <si>
    <t xml:space="preserve"> Transferencias de capital a otras instituciones públicas</t>
  </si>
  <si>
    <t xml:space="preserve"> Transferencias de Capital destinada a otras Instituciones Públicas</t>
  </si>
  <si>
    <t xml:space="preserve">0339 - </t>
  </si>
  <si>
    <t xml:space="preserve">2.5.9.2.01 </t>
  </si>
  <si>
    <t xml:space="preserve">2.5.9.2 </t>
  </si>
  <si>
    <t xml:space="preserve"> Transferencia de capital para bienes de reposición de activos</t>
  </si>
  <si>
    <t xml:space="preserve"> Transferencia de Capital para Bienes de reposición de activos</t>
  </si>
  <si>
    <t xml:space="preserve">0340 - </t>
  </si>
  <si>
    <t xml:space="preserve">2.5.9.3.01 </t>
  </si>
  <si>
    <t xml:space="preserve">2.5.9.3 </t>
  </si>
  <si>
    <t xml:space="preserve"> Transferencia de capital para inversión en proyectos</t>
  </si>
  <si>
    <t xml:space="preserve"> Transferencia de Capital para Inversión en proyectos</t>
  </si>
  <si>
    <t xml:space="preserve">0341 - </t>
  </si>
  <si>
    <t xml:space="preserve">2.6.1.1.01 </t>
  </si>
  <si>
    <t xml:space="preserve"> BIENES MUEBLES, INMUEBLES E INTANGIBLES</t>
  </si>
  <si>
    <t xml:space="preserve">2.6.1 </t>
  </si>
  <si>
    <t xml:space="preserve"> MOBILIARIO Y EQUIPO</t>
  </si>
  <si>
    <t xml:space="preserve">2.6.1.1 </t>
  </si>
  <si>
    <t xml:space="preserve"> Muebles, equipos de oficina y estantería</t>
  </si>
  <si>
    <t xml:space="preserve">0342 - </t>
  </si>
  <si>
    <t xml:space="preserve">2.6.1.2.01 </t>
  </si>
  <si>
    <t xml:space="preserve">2.6.1.2 </t>
  </si>
  <si>
    <t xml:space="preserve"> Muebles de alojamiento</t>
  </si>
  <si>
    <t xml:space="preserve">0343 - </t>
  </si>
  <si>
    <t xml:space="preserve">2.6.1.3.01 </t>
  </si>
  <si>
    <t xml:space="preserve">2.6.1.3 </t>
  </si>
  <si>
    <t xml:space="preserve"> Equipos de tecnología de la información y comunicación</t>
  </si>
  <si>
    <t xml:space="preserve">0344 - </t>
  </si>
  <si>
    <t xml:space="preserve">2.6.1.4.01 </t>
  </si>
  <si>
    <t xml:space="preserve">2.6.1.4 </t>
  </si>
  <si>
    <t xml:space="preserve"> Electrodomésticos</t>
  </si>
  <si>
    <t xml:space="preserve">0345 - </t>
  </si>
  <si>
    <t xml:space="preserve">2.6.1.9.01 </t>
  </si>
  <si>
    <t xml:space="preserve">2.6.1.9 </t>
  </si>
  <si>
    <t xml:space="preserve"> Otros mobiliarios y equipos no identificados precedentemente</t>
  </si>
  <si>
    <t xml:space="preserve"> Otros Mobiliarios y Equipos no Identificados Precedentemente</t>
  </si>
  <si>
    <t xml:space="preserve">0346 - </t>
  </si>
  <si>
    <t xml:space="preserve">2.6.2.1.01 </t>
  </si>
  <si>
    <t xml:space="preserve">2.6.2 </t>
  </si>
  <si>
    <t xml:space="preserve"> MOBILIARIO Y EQUIPO DE AUDIO, AUDIOVISUAL, RECREATIVO Y EDUCACIONAL</t>
  </si>
  <si>
    <t xml:space="preserve">2.6.2.1 </t>
  </si>
  <si>
    <t xml:space="preserve"> Equipos y aparatos audiovisuales</t>
  </si>
  <si>
    <t xml:space="preserve"> Equipos y Aparatos Audiovisuales</t>
  </si>
  <si>
    <t xml:space="preserve">0347 - </t>
  </si>
  <si>
    <t xml:space="preserve">2.6.2.2.01 </t>
  </si>
  <si>
    <t xml:space="preserve">2.6.2.2 </t>
  </si>
  <si>
    <t xml:space="preserve"> Aparatos deportivos</t>
  </si>
  <si>
    <t xml:space="preserve">0348 - </t>
  </si>
  <si>
    <t xml:space="preserve">2.6.2.3.01 </t>
  </si>
  <si>
    <t xml:space="preserve">2.6.2.3 </t>
  </si>
  <si>
    <t xml:space="preserve"> Cámaras fotográficas y de video</t>
  </si>
  <si>
    <t xml:space="preserve">0349 - </t>
  </si>
  <si>
    <t xml:space="preserve">2.6.2.4.01 </t>
  </si>
  <si>
    <t xml:space="preserve">2.6.2.4 </t>
  </si>
  <si>
    <t xml:space="preserve"> Mobiliario y equipo educacional y recreativo</t>
  </si>
  <si>
    <t xml:space="preserve">0350 - </t>
  </si>
  <si>
    <t xml:space="preserve">2.6.3.1.01 </t>
  </si>
  <si>
    <t xml:space="preserve">2.6.3 </t>
  </si>
  <si>
    <t xml:space="preserve"> EQUIPO E INSTRUMENTAL, CIENTÍFICO Y LABORATORIO</t>
  </si>
  <si>
    <t xml:space="preserve">2.6.3.1 </t>
  </si>
  <si>
    <t xml:space="preserve"> Equipo médico y de laboratorio</t>
  </si>
  <si>
    <t xml:space="preserve">0351 - </t>
  </si>
  <si>
    <t xml:space="preserve">2.6.3.2.01 </t>
  </si>
  <si>
    <t xml:space="preserve">2.6.3.2 </t>
  </si>
  <si>
    <t xml:space="preserve"> Instrumental médico y de laboratorio</t>
  </si>
  <si>
    <t xml:space="preserve">0352 - </t>
  </si>
  <si>
    <t xml:space="preserve">2.6.3.3.01 </t>
  </si>
  <si>
    <t xml:space="preserve">2.6.3.3 </t>
  </si>
  <si>
    <t xml:space="preserve"> Equipo veterinario</t>
  </si>
  <si>
    <t xml:space="preserve">0353 - </t>
  </si>
  <si>
    <t xml:space="preserve">2.6.3.4.01 </t>
  </si>
  <si>
    <t xml:space="preserve">2.6.3.4 </t>
  </si>
  <si>
    <t xml:space="preserve"> EQUIPO E INSTRUMENTOS DE MEDICIÓN CIENTÍFICA</t>
  </si>
  <si>
    <t xml:space="preserve"> Equipos e instrumentos de medición científica</t>
  </si>
  <si>
    <t xml:space="preserve">0354 - </t>
  </si>
  <si>
    <t xml:space="preserve">2.6.4.1.01 </t>
  </si>
  <si>
    <t xml:space="preserve">2.6.4 </t>
  </si>
  <si>
    <t xml:space="preserve"> VEHÍCULOS Y EQUIPO DE TRANSPORTE, TRACCIÓN Y ELEVACIÓN</t>
  </si>
  <si>
    <t xml:space="preserve">2.6.4.1 </t>
  </si>
  <si>
    <t xml:space="preserve"> Automóviles y camiones</t>
  </si>
  <si>
    <t xml:space="preserve">0355 - </t>
  </si>
  <si>
    <t xml:space="preserve">2.6.4.2.01 </t>
  </si>
  <si>
    <t xml:space="preserve">2.6.4.2 </t>
  </si>
  <si>
    <t xml:space="preserve"> Carrocerías y remolques</t>
  </si>
  <si>
    <t xml:space="preserve">0356 - </t>
  </si>
  <si>
    <t xml:space="preserve">2.6.4.3.01 </t>
  </si>
  <si>
    <t xml:space="preserve">2.6.4.3 </t>
  </si>
  <si>
    <t xml:space="preserve"> Equipo aeronáutico</t>
  </si>
  <si>
    <t xml:space="preserve">0357 - </t>
  </si>
  <si>
    <t xml:space="preserve">2.6.4.4.01 </t>
  </si>
  <si>
    <t xml:space="preserve">2.6.4.4 </t>
  </si>
  <si>
    <t xml:space="preserve"> Equipo ferroviario</t>
  </si>
  <si>
    <t xml:space="preserve">0358 - </t>
  </si>
  <si>
    <t xml:space="preserve">2.6.4.5.01 </t>
  </si>
  <si>
    <t xml:space="preserve">2.6.4.5 </t>
  </si>
  <si>
    <t xml:space="preserve"> Embarcaciones</t>
  </si>
  <si>
    <t xml:space="preserve">0359 - </t>
  </si>
  <si>
    <t xml:space="preserve">2.6.4.6.01 </t>
  </si>
  <si>
    <t xml:space="preserve">2.6.4.6 </t>
  </si>
  <si>
    <t xml:space="preserve"> Equipo de tracción</t>
  </si>
  <si>
    <t xml:space="preserve">0360 - </t>
  </si>
  <si>
    <t xml:space="preserve">2.6.4.7.01 </t>
  </si>
  <si>
    <t xml:space="preserve">2.6.4.7 </t>
  </si>
  <si>
    <t xml:space="preserve"> Equipo de elevación</t>
  </si>
  <si>
    <t xml:space="preserve">0361 - </t>
  </si>
  <si>
    <t xml:space="preserve">2.6.4.8.01 </t>
  </si>
  <si>
    <t xml:space="preserve">2.6.4.8 </t>
  </si>
  <si>
    <t xml:space="preserve"> Otros equipos de transporte</t>
  </si>
  <si>
    <t xml:space="preserve">0362 - </t>
  </si>
  <si>
    <t xml:space="preserve">2.6.5.1.01 </t>
  </si>
  <si>
    <t xml:space="preserve">2.6.5 </t>
  </si>
  <si>
    <t xml:space="preserve"> MAQUINARIA, OTROS EQUIPOS Y HERRAMIENTAS</t>
  </si>
  <si>
    <t xml:space="preserve">2.6.5.1 </t>
  </si>
  <si>
    <t xml:space="preserve"> Maquinaria y equipo agropecuario</t>
  </si>
  <si>
    <t xml:space="preserve">0363 - </t>
  </si>
  <si>
    <t xml:space="preserve">2.6.5.2.01 </t>
  </si>
  <si>
    <t xml:space="preserve">2.6.5.2 </t>
  </si>
  <si>
    <t xml:space="preserve"> Maquinaria y equipo industrial</t>
  </si>
  <si>
    <t xml:space="preserve">0364 - </t>
  </si>
  <si>
    <t xml:space="preserve">2.6.5.2.02 </t>
  </si>
  <si>
    <t xml:space="preserve"> Maquinaria y equipos para el tratamiento y suministro de agua</t>
  </si>
  <si>
    <t xml:space="preserve">0365 - </t>
  </si>
  <si>
    <t xml:space="preserve">2.6.5.3.01 </t>
  </si>
  <si>
    <t xml:space="preserve">2.6.5.3 </t>
  </si>
  <si>
    <t xml:space="preserve"> Maquinaria y equipo de construcción</t>
  </si>
  <si>
    <t xml:space="preserve">0366 - </t>
  </si>
  <si>
    <t xml:space="preserve">2.6.5.4.01 </t>
  </si>
  <si>
    <t xml:space="preserve">2.6.5.4 </t>
  </si>
  <si>
    <t xml:space="preserve"> Sistemas y equipos de climatización</t>
  </si>
  <si>
    <t xml:space="preserve">0367 - </t>
  </si>
  <si>
    <t xml:space="preserve">2.6.5.4.02 </t>
  </si>
  <si>
    <t xml:space="preserve"> Equipos de climatización</t>
  </si>
  <si>
    <t xml:space="preserve">0368 - </t>
  </si>
  <si>
    <t xml:space="preserve">2.6.5.5.01 </t>
  </si>
  <si>
    <t xml:space="preserve">2.6.5.5 </t>
  </si>
  <si>
    <t xml:space="preserve"> Equipo de comunicación, telecomunicaciones y señalamiento</t>
  </si>
  <si>
    <t xml:space="preserve">0369 - </t>
  </si>
  <si>
    <t xml:space="preserve">2.6.5.6.01 </t>
  </si>
  <si>
    <t xml:space="preserve">2.6.5.6 </t>
  </si>
  <si>
    <t xml:space="preserve"> Equipo de generación eléctrica y a fines</t>
  </si>
  <si>
    <t xml:space="preserve">0370 - </t>
  </si>
  <si>
    <t xml:space="preserve">2.6.5.7.01 </t>
  </si>
  <si>
    <t xml:space="preserve">2.6.5.7 </t>
  </si>
  <si>
    <t xml:space="preserve"> Máquinas-herramientas</t>
  </si>
  <si>
    <t xml:space="preserve">0371 - </t>
  </si>
  <si>
    <t xml:space="preserve">2.6.5.8.01 </t>
  </si>
  <si>
    <t xml:space="preserve">2.6.5.8 </t>
  </si>
  <si>
    <t xml:space="preserve"> Otros equipos</t>
  </si>
  <si>
    <t xml:space="preserve">0372 - </t>
  </si>
  <si>
    <t xml:space="preserve">2.6.6.1.01 </t>
  </si>
  <si>
    <t xml:space="preserve">2.6.6 </t>
  </si>
  <si>
    <t xml:space="preserve"> EQUIPOS DE DEFENSA Y SEGURIDAD</t>
  </si>
  <si>
    <t xml:space="preserve">2.6.6.1 </t>
  </si>
  <si>
    <t xml:space="preserve"> Equipos de defensa</t>
  </si>
  <si>
    <t xml:space="preserve">0373 - </t>
  </si>
  <si>
    <t xml:space="preserve">2.6.6.2.01 </t>
  </si>
  <si>
    <t xml:space="preserve">2.6.6.2 </t>
  </si>
  <si>
    <t xml:space="preserve"> Equipos de seguridad</t>
  </si>
  <si>
    <t xml:space="preserve">0374 - </t>
  </si>
  <si>
    <t xml:space="preserve">2.6.7.1.01 </t>
  </si>
  <si>
    <t xml:space="preserve">2.6.7 </t>
  </si>
  <si>
    <t xml:space="preserve"> ACTIVOS BIOLÓGICOS</t>
  </si>
  <si>
    <t xml:space="preserve">2.6.7.1 </t>
  </si>
  <si>
    <t xml:space="preserve"> Bovinos</t>
  </si>
  <si>
    <t xml:space="preserve">0375 - </t>
  </si>
  <si>
    <t xml:space="preserve">2.6.7.2.01 </t>
  </si>
  <si>
    <t xml:space="preserve">2.6.7.2 </t>
  </si>
  <si>
    <t xml:space="preserve"> Porcinos</t>
  </si>
  <si>
    <t xml:space="preserve">0376 - </t>
  </si>
  <si>
    <t xml:space="preserve">2.6.7.3.01 </t>
  </si>
  <si>
    <t xml:space="preserve">2.6.7.3 </t>
  </si>
  <si>
    <t xml:space="preserve"> Aves</t>
  </si>
  <si>
    <t xml:space="preserve">0377 - </t>
  </si>
  <si>
    <t xml:space="preserve">2.6.7.4.01 </t>
  </si>
  <si>
    <t xml:space="preserve">2.6.7.4 </t>
  </si>
  <si>
    <t xml:space="preserve"> Ovinos y caprinos</t>
  </si>
  <si>
    <t xml:space="preserve">0378 - </t>
  </si>
  <si>
    <t xml:space="preserve">2.6.7.5.01 </t>
  </si>
  <si>
    <t xml:space="preserve">2.6.7.5 </t>
  </si>
  <si>
    <t xml:space="preserve"> Peces y acuicultura</t>
  </si>
  <si>
    <t xml:space="preserve">0379 - </t>
  </si>
  <si>
    <t xml:space="preserve">2.6.7.6.01 </t>
  </si>
  <si>
    <t xml:space="preserve">2.6.7.6 </t>
  </si>
  <si>
    <t xml:space="preserve"> Equinos</t>
  </si>
  <si>
    <t xml:space="preserve">0380 - </t>
  </si>
  <si>
    <t xml:space="preserve">2.6.7.7.01 </t>
  </si>
  <si>
    <t xml:space="preserve">2.6.7.7 </t>
  </si>
  <si>
    <t xml:space="preserve"> Especies menores y de zoológico</t>
  </si>
  <si>
    <t xml:space="preserve">0381 - </t>
  </si>
  <si>
    <t xml:space="preserve">2.6.7.8.01 </t>
  </si>
  <si>
    <t xml:space="preserve">2.6.7.8 </t>
  </si>
  <si>
    <t xml:space="preserve"> Otros activos biológicos que generan producción recurrente</t>
  </si>
  <si>
    <t xml:space="preserve">0382 - </t>
  </si>
  <si>
    <t xml:space="preserve">2.6.7.9.01 </t>
  </si>
  <si>
    <t xml:space="preserve">2.6.7.9 </t>
  </si>
  <si>
    <t xml:space="preserve"> Semillas, cultivos, plantas y árboles  que generan productos  recurrentes</t>
  </si>
  <si>
    <t xml:space="preserve">0383 - </t>
  </si>
  <si>
    <t xml:space="preserve">2.6.8.1.01 </t>
  </si>
  <si>
    <t xml:space="preserve">2.6.8 </t>
  </si>
  <si>
    <t xml:space="preserve"> BIENES INTANGIBLES</t>
  </si>
  <si>
    <t xml:space="preserve">2.6.8.1 </t>
  </si>
  <si>
    <t xml:space="preserve"> Investigación y desarrollo</t>
  </si>
  <si>
    <t xml:space="preserve">0384 - </t>
  </si>
  <si>
    <t xml:space="preserve">2.6.8.2.01 </t>
  </si>
  <si>
    <t xml:space="preserve">2.6.8.2 </t>
  </si>
  <si>
    <t xml:space="preserve"> Exploración y evaluación minera</t>
  </si>
  <si>
    <t xml:space="preserve">0385 - </t>
  </si>
  <si>
    <t xml:space="preserve">2.6.8.3.01 </t>
  </si>
  <si>
    <t xml:space="preserve">2.6.8.3 </t>
  </si>
  <si>
    <t xml:space="preserve"> Programas de informática y base de datos</t>
  </si>
  <si>
    <t xml:space="preserve"> Programas de informática</t>
  </si>
  <si>
    <t xml:space="preserve">0386 - </t>
  </si>
  <si>
    <t xml:space="preserve">2.6.8.3.02 </t>
  </si>
  <si>
    <t xml:space="preserve"> Base de datos</t>
  </si>
  <si>
    <t xml:space="preserve">0387 - </t>
  </si>
  <si>
    <t xml:space="preserve">2.6.8.4.01 </t>
  </si>
  <si>
    <t xml:space="preserve">2.6.8.4 </t>
  </si>
  <si>
    <t xml:space="preserve"> Originales para esparcimiento, literarios o artísticos</t>
  </si>
  <si>
    <t xml:space="preserve">0388 - </t>
  </si>
  <si>
    <t xml:space="preserve">2.6.8.5.01 </t>
  </si>
  <si>
    <t xml:space="preserve">2.6.8.5 </t>
  </si>
  <si>
    <t xml:space="preserve"> Estudios de preinversión</t>
  </si>
  <si>
    <t xml:space="preserve">0389 - </t>
  </si>
  <si>
    <t xml:space="preserve">2.6.8.6.01 </t>
  </si>
  <si>
    <t xml:space="preserve">2.6.8.6 </t>
  </si>
  <si>
    <t xml:space="preserve"> Marcas y patentes</t>
  </si>
  <si>
    <t xml:space="preserve">0390 - </t>
  </si>
  <si>
    <t xml:space="preserve">2.6.8.7.01 </t>
  </si>
  <si>
    <t xml:space="preserve">2.6.8.7 </t>
  </si>
  <si>
    <t xml:space="preserve"> Concesiones</t>
  </si>
  <si>
    <t xml:space="preserve">0391 - </t>
  </si>
  <si>
    <t xml:space="preserve">2.6.8.8.01 </t>
  </si>
  <si>
    <t xml:space="preserve">2.6.8.8 </t>
  </si>
  <si>
    <t xml:space="preserve"> Licencias informáticas e intelectuales, industriales y comerciales</t>
  </si>
  <si>
    <t xml:space="preserve">0392 - </t>
  </si>
  <si>
    <t xml:space="preserve">2.6.8.8.02 </t>
  </si>
  <si>
    <t xml:space="preserve"> Licencias Intelectuales</t>
  </si>
  <si>
    <t xml:space="preserve">0393 - </t>
  </si>
  <si>
    <t xml:space="preserve">2.6.8.8.03 </t>
  </si>
  <si>
    <t xml:space="preserve"> Licencias Industriales</t>
  </si>
  <si>
    <t xml:space="preserve">0394 - </t>
  </si>
  <si>
    <t xml:space="preserve">2.6.8.8.04 </t>
  </si>
  <si>
    <t xml:space="preserve"> Licencias Comerciales</t>
  </si>
  <si>
    <t xml:space="preserve">0395 - </t>
  </si>
  <si>
    <t xml:space="preserve">2.6.8.9.01 </t>
  </si>
  <si>
    <t xml:space="preserve">2.6.8.9 </t>
  </si>
  <si>
    <t xml:space="preserve"> Otros activos intangibles</t>
  </si>
  <si>
    <t xml:space="preserve">0396 - </t>
  </si>
  <si>
    <t xml:space="preserve">2.6.9.1.01 </t>
  </si>
  <si>
    <t xml:space="preserve">2.6.9 </t>
  </si>
  <si>
    <t xml:space="preserve"> EDIFICIOS, ESTRUCTURAS, TIERRAS, TERRENOS Y OBJETOS DE VALOR</t>
  </si>
  <si>
    <t xml:space="preserve">2.6.9.1 </t>
  </si>
  <si>
    <t xml:space="preserve"> Edificios residenciales (viviendas)</t>
  </si>
  <si>
    <t xml:space="preserve">0397 - </t>
  </si>
  <si>
    <t xml:space="preserve">2.6.9.1.02 </t>
  </si>
  <si>
    <t xml:space="preserve"> Adquisición de mejoras para la ejecución de proyecto</t>
  </si>
  <si>
    <t xml:space="preserve">0398 - </t>
  </si>
  <si>
    <t xml:space="preserve">2.6.9.2.01 </t>
  </si>
  <si>
    <t xml:space="preserve">2.6.9.2 </t>
  </si>
  <si>
    <t xml:space="preserve"> Edificios no residenciales</t>
  </si>
  <si>
    <t xml:space="preserve">0399 - </t>
  </si>
  <si>
    <t xml:space="preserve">2.6.9.2.02 </t>
  </si>
  <si>
    <t xml:space="preserve">0400 - </t>
  </si>
  <si>
    <t xml:space="preserve">2.6.9.3.01 </t>
  </si>
  <si>
    <t xml:space="preserve">2.6.9.3 </t>
  </si>
  <si>
    <t xml:space="preserve"> Terrenos urbanos</t>
  </si>
  <si>
    <t xml:space="preserve"> Terrenos urbanos sin mejoras</t>
  </si>
  <si>
    <t xml:space="preserve">0401 - </t>
  </si>
  <si>
    <t xml:space="preserve">2.6.9.3.02 </t>
  </si>
  <si>
    <t xml:space="preserve"> Terrenos urbanos con mejoras</t>
  </si>
  <si>
    <t xml:space="preserve">0402 - </t>
  </si>
  <si>
    <t xml:space="preserve">2.6.9.3.03 </t>
  </si>
  <si>
    <t xml:space="preserve"> Terrenos urbanos con edificaciones</t>
  </si>
  <si>
    <t xml:space="preserve">0403 - </t>
  </si>
  <si>
    <t xml:space="preserve">2.6.9.4.01 </t>
  </si>
  <si>
    <t xml:space="preserve">2.6.9.4 </t>
  </si>
  <si>
    <t xml:space="preserve"> Tierras rurales</t>
  </si>
  <si>
    <t xml:space="preserve"> Tierras rurales sin mejoras</t>
  </si>
  <si>
    <t xml:space="preserve">0404 - </t>
  </si>
  <si>
    <t xml:space="preserve">2.6.9.4.02 </t>
  </si>
  <si>
    <t xml:space="preserve"> Tierras rurales con mejoras</t>
  </si>
  <si>
    <t xml:space="preserve">0405 - </t>
  </si>
  <si>
    <t xml:space="preserve">2.6.9.4.03 </t>
  </si>
  <si>
    <t xml:space="preserve"> Tierras con edificaciones</t>
  </si>
  <si>
    <t xml:space="preserve">0406 - </t>
  </si>
  <si>
    <t xml:space="preserve">2.6.9.5.01 </t>
  </si>
  <si>
    <t xml:space="preserve">2.6.9.5 </t>
  </si>
  <si>
    <t xml:space="preserve"> Objetos de valor</t>
  </si>
  <si>
    <t xml:space="preserve"> Metales y piedras preciosas</t>
  </si>
  <si>
    <t xml:space="preserve">0407 - </t>
  </si>
  <si>
    <t xml:space="preserve">2.6.9.5.02 </t>
  </si>
  <si>
    <t xml:space="preserve"> Antigüedades, bienes artísticos y otros objetos de arte</t>
  </si>
  <si>
    <t xml:space="preserve">0408 - </t>
  </si>
  <si>
    <t xml:space="preserve">2.6.9.5.03 </t>
  </si>
  <si>
    <t xml:space="preserve"> Objetos del patrimonio cultural</t>
  </si>
  <si>
    <t xml:space="preserve">0409 - </t>
  </si>
  <si>
    <t xml:space="preserve">2.6.9.6.01 </t>
  </si>
  <si>
    <t xml:space="preserve">2.6.9.6 </t>
  </si>
  <si>
    <t xml:space="preserve"> Accesorios para edificaciones residenciales y no residenciales</t>
  </si>
  <si>
    <t xml:space="preserve">0410 - </t>
  </si>
  <si>
    <t xml:space="preserve">2.6.9.9.01 </t>
  </si>
  <si>
    <t xml:space="preserve">2.6.9.9 </t>
  </si>
  <si>
    <t xml:space="preserve"> Otras estructuras y objetos de valor</t>
  </si>
  <si>
    <t xml:space="preserve">0411 - </t>
  </si>
  <si>
    <t xml:space="preserve">2.7.1.1.01 </t>
  </si>
  <si>
    <t xml:space="preserve"> OBRAS</t>
  </si>
  <si>
    <t xml:space="preserve">2.7.1 </t>
  </si>
  <si>
    <t xml:space="preserve"> OBRAS EN EDIFICACIONES</t>
  </si>
  <si>
    <t xml:space="preserve">2.7.1.1 </t>
  </si>
  <si>
    <t xml:space="preserve"> Obras para edificación residencial (viviendas)</t>
  </si>
  <si>
    <t xml:space="preserve">0412 - </t>
  </si>
  <si>
    <t xml:space="preserve">2.7.1.2.01 </t>
  </si>
  <si>
    <t xml:space="preserve">2.7.1.2 </t>
  </si>
  <si>
    <t xml:space="preserve"> Obras para edificación no residencial</t>
  </si>
  <si>
    <t xml:space="preserve">0413 - </t>
  </si>
  <si>
    <t xml:space="preserve">2.7.1.3.01 </t>
  </si>
  <si>
    <t xml:space="preserve">2.7.1.3 </t>
  </si>
  <si>
    <t xml:space="preserve"> Obras para edificación de otras estructuras</t>
  </si>
  <si>
    <t xml:space="preserve">0414 - </t>
  </si>
  <si>
    <t xml:space="preserve">2.7.1.4.01 </t>
  </si>
  <si>
    <t xml:space="preserve">2.7.1.4 </t>
  </si>
  <si>
    <t xml:space="preserve"> Mejoras de tierras y terrenos</t>
  </si>
  <si>
    <t xml:space="preserve">0415 - </t>
  </si>
  <si>
    <t xml:space="preserve">2.7.1.5.01 </t>
  </si>
  <si>
    <t xml:space="preserve">2.7.1.5 </t>
  </si>
  <si>
    <t xml:space="preserve"> Supervisión e inspección de obras en edificaciones</t>
  </si>
  <si>
    <t xml:space="preserve">0416 - </t>
  </si>
  <si>
    <t xml:space="preserve">2.7.2.1.01 </t>
  </si>
  <si>
    <t xml:space="preserve">2.7.2 </t>
  </si>
  <si>
    <t xml:space="preserve"> INFRAESTRUCTURA</t>
  </si>
  <si>
    <t xml:space="preserve">2.7.2.1 </t>
  </si>
  <si>
    <t xml:space="preserve"> Obras hidráulicas y sanitarias</t>
  </si>
  <si>
    <t xml:space="preserve"> Obras hidraúlicas y sanitarias</t>
  </si>
  <si>
    <t xml:space="preserve">0417 - </t>
  </si>
  <si>
    <t xml:space="preserve">2.7.2.1.02 </t>
  </si>
  <si>
    <t xml:space="preserve"> Supervisión de obras hidráulicas y sanitarias</t>
  </si>
  <si>
    <t xml:space="preserve">0418 - </t>
  </si>
  <si>
    <t xml:space="preserve">2.7.2.2.01 </t>
  </si>
  <si>
    <t xml:space="preserve">2.7.2.2 </t>
  </si>
  <si>
    <t xml:space="preserve"> Obras de energía</t>
  </si>
  <si>
    <t xml:space="preserve">0419 - </t>
  </si>
  <si>
    <t xml:space="preserve">2.7.2.3.01 </t>
  </si>
  <si>
    <t xml:space="preserve">2.7.2.3 </t>
  </si>
  <si>
    <t xml:space="preserve"> Obras de telecomunicaciones</t>
  </si>
  <si>
    <t xml:space="preserve">0420 - </t>
  </si>
  <si>
    <t xml:space="preserve">2.7.2.4.01 </t>
  </si>
  <si>
    <t xml:space="preserve">2.7.2.4 </t>
  </si>
  <si>
    <t xml:space="preserve"> Infraestructura terrestre y obras anexas</t>
  </si>
  <si>
    <t xml:space="preserve">0421 - </t>
  </si>
  <si>
    <t xml:space="preserve">2.7.2.4.02 </t>
  </si>
  <si>
    <t xml:space="preserve"> Supervisión de infraestructura terrestre y obras anexas</t>
  </si>
  <si>
    <t xml:space="preserve">0422 - </t>
  </si>
  <si>
    <t xml:space="preserve">2.7.2.5.01 </t>
  </si>
  <si>
    <t xml:space="preserve">2.7.2.5 </t>
  </si>
  <si>
    <t xml:space="preserve"> Infraestructura marítima y aérea</t>
  </si>
  <si>
    <t xml:space="preserve">0423 - </t>
  </si>
  <si>
    <t xml:space="preserve">2.7.2.6.01 </t>
  </si>
  <si>
    <t xml:space="preserve">2.7.2.6 </t>
  </si>
  <si>
    <t xml:space="preserve"> Infraestructura y plantaciones agrícolas</t>
  </si>
  <si>
    <t xml:space="preserve">0424 - </t>
  </si>
  <si>
    <t xml:space="preserve">2.7.2.7.01 </t>
  </si>
  <si>
    <t xml:space="preserve">2.7.2.7 </t>
  </si>
  <si>
    <t xml:space="preserve"> Obras urbanísticas</t>
  </si>
  <si>
    <t xml:space="preserve">0425 - </t>
  </si>
  <si>
    <t xml:space="preserve">2.7.2.8.01 </t>
  </si>
  <si>
    <t xml:space="preserve">2.7.2.8 </t>
  </si>
  <si>
    <t xml:space="preserve"> Obras en cementerios</t>
  </si>
  <si>
    <t xml:space="preserve">0426 - </t>
  </si>
  <si>
    <t xml:space="preserve">2.7.2.9.01 </t>
  </si>
  <si>
    <t xml:space="preserve">2.7.2.9 </t>
  </si>
  <si>
    <t xml:space="preserve"> Obras en plantas industriales, hidrocarburos y minas</t>
  </si>
  <si>
    <t xml:space="preserve">0427 - </t>
  </si>
  <si>
    <t xml:space="preserve">2.7.3.1.01 </t>
  </si>
  <si>
    <t xml:space="preserve">2.7.3 </t>
  </si>
  <si>
    <t xml:space="preserve"> CONSTRUCCIONES EN BIENES CONCESIONADOS</t>
  </si>
  <si>
    <t xml:space="preserve">2.7.3.1 </t>
  </si>
  <si>
    <t xml:space="preserve"> Construcciones en bienes de uso público concesionados</t>
  </si>
  <si>
    <t xml:space="preserve">0428 - </t>
  </si>
  <si>
    <t xml:space="preserve">2.7.4.1.01 </t>
  </si>
  <si>
    <t xml:space="preserve">2.7.4 </t>
  </si>
  <si>
    <t xml:space="preserve"> GASTOS QUE SE ASIGNARÁN DURANTE EL EJERCICIO PARA INVERSIÓN (ART. 32 Y 33 LEY 423-06)</t>
  </si>
  <si>
    <t xml:space="preserve">2.7.4.1 </t>
  </si>
  <si>
    <t xml:space="preserve"> 5 % que se asignará durante el ejercicio para inversión</t>
  </si>
  <si>
    <t xml:space="preserve"> Del 5% a ser asignados durante el ejercicio para inversión</t>
  </si>
  <si>
    <t xml:space="preserve">0429 - </t>
  </si>
  <si>
    <t xml:space="preserve">2.7.4.2.01 </t>
  </si>
  <si>
    <t xml:space="preserve">2.7.4.2 </t>
  </si>
  <si>
    <t xml:space="preserve"> 1 % que se asignará durante el ejercicio para inversión por calamidad pública</t>
  </si>
  <si>
    <t xml:space="preserve"> Del 1% a ser asignados durante el ejercicio para inversión por calamidad pública</t>
  </si>
  <si>
    <t xml:space="preserve">0430 - </t>
  </si>
  <si>
    <t xml:space="preserve">2.8.1.1.01 </t>
  </si>
  <si>
    <t xml:space="preserve"> ADQUISICION DE ACTIVOS FINANCIEROS CON FINES DE POLÍTICA</t>
  </si>
  <si>
    <t xml:space="preserve">2.8.1 </t>
  </si>
  <si>
    <t xml:space="preserve"> CONCESIÓN DE PRESTAMOS</t>
  </si>
  <si>
    <t xml:space="preserve">2.8.1.1 </t>
  </si>
  <si>
    <t xml:space="preserve"> Concesión de préstamos al sector privado</t>
  </si>
  <si>
    <t xml:space="preserve"> Concesión de préstamos de empresas privadas internas</t>
  </si>
  <si>
    <t xml:space="preserve">0431 - </t>
  </si>
  <si>
    <t xml:space="preserve">2.8.1.1.03 </t>
  </si>
  <si>
    <t xml:space="preserve"> Concesión de préstamos a instituciones financieras  privadas internas</t>
  </si>
  <si>
    <t xml:space="preserve">0432 - </t>
  </si>
  <si>
    <t xml:space="preserve">2.8.1.2.03 </t>
  </si>
  <si>
    <t xml:space="preserve">2.8.1.2 </t>
  </si>
  <si>
    <t xml:space="preserve"> Concesión de préstamos al sector público</t>
  </si>
  <si>
    <t xml:space="preserve"> Concesión de préstamos a instituciones de seguridad social</t>
  </si>
  <si>
    <t xml:space="preserve">0433 - </t>
  </si>
  <si>
    <t xml:space="preserve">2.8.1.2.04 </t>
  </si>
  <si>
    <t xml:space="preserve"> Concesión de préstamos a municipios</t>
  </si>
  <si>
    <t xml:space="preserve">0434 - </t>
  </si>
  <si>
    <t xml:space="preserve">2.8.1.2.05 </t>
  </si>
  <si>
    <t xml:space="preserve"> Concesión de préstamos a empresas públicas no financieras</t>
  </si>
  <si>
    <t xml:space="preserve">0435 - </t>
  </si>
  <si>
    <t xml:space="preserve">2.8.2.1.01 </t>
  </si>
  <si>
    <t xml:space="preserve">2.8.2 </t>
  </si>
  <si>
    <t xml:space="preserve"> ADQUISICIÓN DE TÍTULOS VALORES REPRESENTATIVOS DE DEUDA</t>
  </si>
  <si>
    <t xml:space="preserve">2.8.2.1 </t>
  </si>
  <si>
    <t xml:space="preserve"> Títulos y valores de deuda del sector privado</t>
  </si>
  <si>
    <t xml:space="preserve"> Adquisición de valores representativos de deuda de empresas privadas internas</t>
  </si>
  <si>
    <t xml:space="preserve">0436 - </t>
  </si>
  <si>
    <t xml:space="preserve">2.8.2.2.01 </t>
  </si>
  <si>
    <t xml:space="preserve">2.8.2.2 </t>
  </si>
  <si>
    <t xml:space="preserve"> Títulos y valores de deuda del sector público</t>
  </si>
  <si>
    <t xml:space="preserve"> Títulos y valores representativos de deuda de empresas públicas no financieras (EPNF)</t>
  </si>
  <si>
    <t xml:space="preserve">0437 - </t>
  </si>
  <si>
    <t xml:space="preserve">2.8.2.2.02 </t>
  </si>
  <si>
    <t xml:space="preserve"> Títulos y valores representativos de deuda de instituciones públicas financieras no monetarias (IPFNM)</t>
  </si>
  <si>
    <t xml:space="preserve">0438 - </t>
  </si>
  <si>
    <t xml:space="preserve">2.8.2.2.03 </t>
  </si>
  <si>
    <t xml:space="preserve"> Títulos y valores representativos de deuda de instituciones públicas financieras monetarias (IPFM)</t>
  </si>
  <si>
    <t xml:space="preserve">0439 - </t>
  </si>
  <si>
    <t xml:space="preserve">2.8.4.1.01 </t>
  </si>
  <si>
    <t xml:space="preserve">2.8.4 </t>
  </si>
  <si>
    <t xml:space="preserve"> OBLIGACIONES NEGOCIALES</t>
  </si>
  <si>
    <t xml:space="preserve">2.8.4.1 </t>
  </si>
  <si>
    <t xml:space="preserve"> Obligaciones negociables del sector privado</t>
  </si>
  <si>
    <t xml:space="preserve"> Obligaciones negociables del sector privado interna</t>
  </si>
  <si>
    <t xml:space="preserve">0440 - </t>
  </si>
  <si>
    <t xml:space="preserve">2.8.4.2.01 </t>
  </si>
  <si>
    <t xml:space="preserve">2.8.4.2 </t>
  </si>
  <si>
    <t xml:space="preserve"> Obligaciones negociables del sector público</t>
  </si>
  <si>
    <t xml:space="preserve"> Obligaciones negociables empresas públicas no financieras (EPNF)</t>
  </si>
  <si>
    <t xml:space="preserve">0441 - </t>
  </si>
  <si>
    <t xml:space="preserve">2.8.4.2.03 </t>
  </si>
  <si>
    <t xml:space="preserve"> Obligaciones negociables de Instituciones financieras monetarias</t>
  </si>
  <si>
    <t xml:space="preserve">0442 - </t>
  </si>
  <si>
    <t xml:space="preserve">2.8.5.2.01 </t>
  </si>
  <si>
    <t xml:space="preserve">2.8.5 </t>
  </si>
  <si>
    <t xml:space="preserve"> APORTES DE CAPITAL AL SECTOR PÚBLICO</t>
  </si>
  <si>
    <t xml:space="preserve">2.8.5.2 </t>
  </si>
  <si>
    <t xml:space="preserve"> Aportes de capital al sector público no financiero</t>
  </si>
  <si>
    <t xml:space="preserve">0443 - </t>
  </si>
  <si>
    <t xml:space="preserve">2.9.1.1.01 </t>
  </si>
  <si>
    <t xml:space="preserve"> GASTOS FINANCIEROS</t>
  </si>
  <si>
    <t xml:space="preserve">2.9.1 </t>
  </si>
  <si>
    <t xml:space="preserve"> INTERESES DE LA DEUDA PÚBLICA INTERNA</t>
  </si>
  <si>
    <t xml:space="preserve">2.9.1.1 </t>
  </si>
  <si>
    <t xml:space="preserve"> Intereses de la deuda pública interna de corto plazo</t>
  </si>
  <si>
    <t xml:space="preserve">0444 - </t>
  </si>
  <si>
    <t xml:space="preserve">2.9.1.2.01 </t>
  </si>
  <si>
    <t xml:space="preserve">2.9.1.2 </t>
  </si>
  <si>
    <t xml:space="preserve"> Intereses de la deuda pública interna de largo plazo</t>
  </si>
  <si>
    <t xml:space="preserve">0445 - </t>
  </si>
  <si>
    <t xml:space="preserve">2.9.1.2.02 </t>
  </si>
  <si>
    <t xml:space="preserve"> Intereses de la deuda pública interna de largo plazo para recapitalización Bco. Central</t>
  </si>
  <si>
    <t xml:space="preserve">0446 - </t>
  </si>
  <si>
    <t xml:space="preserve">2.9.2.1.01 </t>
  </si>
  <si>
    <t xml:space="preserve">2.9.2 </t>
  </si>
  <si>
    <t xml:space="preserve"> INTERESES DE LA DEUDA PUBLICA EXTERNA</t>
  </si>
  <si>
    <t xml:space="preserve">2.9.2.1 </t>
  </si>
  <si>
    <t xml:space="preserve"> Intereses de la deuda pública externa de corto plazo</t>
  </si>
  <si>
    <t xml:space="preserve">0447 - </t>
  </si>
  <si>
    <t xml:space="preserve">2.9.2.2.01 </t>
  </si>
  <si>
    <t xml:space="preserve">2.9.2.2 </t>
  </si>
  <si>
    <t xml:space="preserve"> Intereses de la deuda pública externa de largo plazo</t>
  </si>
  <si>
    <t xml:space="preserve">0448 - </t>
  </si>
  <si>
    <t xml:space="preserve">2.9.3.1.01 </t>
  </si>
  <si>
    <t xml:space="preserve">2.9.3 </t>
  </si>
  <si>
    <t xml:space="preserve"> INTERESES DE LA DEUDA COMERCIAL</t>
  </si>
  <si>
    <t xml:space="preserve">2.9.3.1 </t>
  </si>
  <si>
    <t xml:space="preserve"> Intereses de la deuda comercial de corto plazo</t>
  </si>
  <si>
    <t xml:space="preserve"> Intereses de la deuda comercial interna de corto plazo</t>
  </si>
  <si>
    <t xml:space="preserve">0449 - </t>
  </si>
  <si>
    <t xml:space="preserve">2.9.3.2.01 </t>
  </si>
  <si>
    <t xml:space="preserve">2.9.3.2 </t>
  </si>
  <si>
    <t xml:space="preserve"> Intereses de la deuda comercial de largo plazo</t>
  </si>
  <si>
    <t xml:space="preserve"> Intereses de la deuda comercial interna de largo plazo</t>
  </si>
  <si>
    <t xml:space="preserve">0450 - </t>
  </si>
  <si>
    <t xml:space="preserve">2.9.3.2.02 </t>
  </si>
  <si>
    <t xml:space="preserve"> Intereses de la deuda comercial externa de largo plazo</t>
  </si>
  <si>
    <t xml:space="preserve">0451 - </t>
  </si>
  <si>
    <t xml:space="preserve">2.9.4.1.01 </t>
  </si>
  <si>
    <t xml:space="preserve">2.9.4 </t>
  </si>
  <si>
    <t xml:space="preserve"> COMISIONES Y OTROS GASTOS BANCARIOS DE LA DEUDA PÚBLICA</t>
  </si>
  <si>
    <t xml:space="preserve">2.9.4.1 </t>
  </si>
  <si>
    <t xml:space="preserve"> Comisiones y otros gastos bancarios de la deuda pública interna</t>
  </si>
  <si>
    <t xml:space="preserve">0452 - </t>
  </si>
  <si>
    <t xml:space="preserve">2.9.4.2.01 </t>
  </si>
  <si>
    <t xml:space="preserve">2.9.4.2 </t>
  </si>
  <si>
    <t xml:space="preserve"> Comisiones y otros gastos bancarios de la deuda pública externa</t>
  </si>
  <si>
    <t xml:space="preserve">0453 - </t>
  </si>
  <si>
    <t xml:space="preserve">2.9.5.1.02 </t>
  </si>
  <si>
    <t xml:space="preserve">2.9.5 </t>
  </si>
  <si>
    <t xml:space="preserve"> GASTOS DE INTERESES, RECARGOS MULTAS Y SANCIONES DE IMPUESTOS Y CONTRIBUCIONES SOCIALES</t>
  </si>
  <si>
    <t xml:space="preserve">2.9.5.1 </t>
  </si>
  <si>
    <t xml:space="preserve"> Gastos de intereses, recargos, multas y sanciones de impuestos</t>
  </si>
  <si>
    <t xml:space="preserve"> Gastos de recargos, multas y sanciones de los impuestos</t>
  </si>
  <si>
    <t xml:space="preserve">0454 - </t>
  </si>
  <si>
    <t xml:space="preserve">2.9.5.2.01 </t>
  </si>
  <si>
    <t xml:space="preserve">2.9.5.2 </t>
  </si>
  <si>
    <t xml:space="preserve"> Gastos de intereses, recargos, multas y sanciones contribuciones sociales</t>
  </si>
  <si>
    <t xml:space="preserve"> Gastos de interés indemnizatorio de las contribuciones sociales</t>
  </si>
  <si>
    <t xml:space="preserve">0455 - </t>
  </si>
  <si>
    <t xml:space="preserve">2.9.5.2.02 </t>
  </si>
  <si>
    <t xml:space="preserve"> Gastos de recargos, multas y sanciones de las contribuciones sociales</t>
  </si>
  <si>
    <t xml:space="preserve">0456 - </t>
  </si>
  <si>
    <t xml:space="preserve">0457 - </t>
  </si>
  <si>
    <t xml:space="preserve">0458 - </t>
  </si>
  <si>
    <t xml:space="preserve">0459 - </t>
  </si>
  <si>
    <t xml:space="preserve">0460 - </t>
  </si>
  <si>
    <t xml:space="preserve">0461 - </t>
  </si>
  <si>
    <t xml:space="preserve">0462 - </t>
  </si>
  <si>
    <t xml:space="preserve">0463 - </t>
  </si>
  <si>
    <t xml:space="preserve">0464 - </t>
  </si>
  <si>
    <t xml:space="preserve">0465 - </t>
  </si>
  <si>
    <t xml:space="preserve">0466 - </t>
  </si>
  <si>
    <t xml:space="preserve">0467 - </t>
  </si>
  <si>
    <t xml:space="preserve">0468 - </t>
  </si>
  <si>
    <t xml:space="preserve">0469 - </t>
  </si>
  <si>
    <t xml:space="preserve">0470 - </t>
  </si>
  <si>
    <t xml:space="preserve">0471 - </t>
  </si>
  <si>
    <t xml:space="preserve">0472 - </t>
  </si>
  <si>
    <t xml:space="preserve">0473 - </t>
  </si>
  <si>
    <t xml:space="preserve">0474 - </t>
  </si>
  <si>
    <t xml:space="preserve">0475 - </t>
  </si>
  <si>
    <t xml:space="preserve">0476 - </t>
  </si>
  <si>
    <t xml:space="preserve">0477 - </t>
  </si>
  <si>
    <t xml:space="preserve">0478 - </t>
  </si>
  <si>
    <t xml:space="preserve">0479 - </t>
  </si>
  <si>
    <t xml:space="preserve">0480 - </t>
  </si>
  <si>
    <t xml:space="preserve">0481 - </t>
  </si>
  <si>
    <t xml:space="preserve">0482 - </t>
  </si>
  <si>
    <t xml:space="preserve">0483 - </t>
  </si>
  <si>
    <t xml:space="preserve">0484 - </t>
  </si>
  <si>
    <t xml:space="preserve">0485 - </t>
  </si>
  <si>
    <t xml:space="preserve">0486 - </t>
  </si>
  <si>
    <t xml:space="preserve">0487 - </t>
  </si>
  <si>
    <t xml:space="preserve">0488 - </t>
  </si>
  <si>
    <t xml:space="preserve">0489 - </t>
  </si>
  <si>
    <t xml:space="preserve">0490 - </t>
  </si>
  <si>
    <t xml:space="preserve">0491 - </t>
  </si>
  <si>
    <t xml:space="preserve">0492 - </t>
  </si>
  <si>
    <t xml:space="preserve">0493 - </t>
  </si>
  <si>
    <t xml:space="preserve">0494 - </t>
  </si>
  <si>
    <t xml:space="preserve">0495 - </t>
  </si>
  <si>
    <t xml:space="preserve">0496 - </t>
  </si>
  <si>
    <t xml:space="preserve">0497 - </t>
  </si>
  <si>
    <t xml:space="preserve">0498 - </t>
  </si>
  <si>
    <t xml:space="preserve">0499 - </t>
  </si>
  <si>
    <t xml:space="preserve">0500 - </t>
  </si>
  <si>
    <t xml:space="preserve">0501 - </t>
  </si>
  <si>
    <t xml:space="preserve">0502 - </t>
  </si>
  <si>
    <t xml:space="preserve">0503 - </t>
  </si>
  <si>
    <t xml:space="preserve">0504 - </t>
  </si>
  <si>
    <t xml:space="preserve">0505 - </t>
  </si>
  <si>
    <t xml:space="preserve">0506 - </t>
  </si>
  <si>
    <t xml:space="preserve">0507 - </t>
  </si>
  <si>
    <t xml:space="preserve">0508 - </t>
  </si>
  <si>
    <t xml:space="preserve">0509 - </t>
  </si>
  <si>
    <t xml:space="preserve">0510 - </t>
  </si>
  <si>
    <t xml:space="preserve">0511 - </t>
  </si>
  <si>
    <t xml:space="preserve">0512 - </t>
  </si>
  <si>
    <t xml:space="preserve">0513 - </t>
  </si>
  <si>
    <t xml:space="preserve">0514 - </t>
  </si>
  <si>
    <t xml:space="preserve">0515 - </t>
  </si>
  <si>
    <t xml:space="preserve">0516 - </t>
  </si>
  <si>
    <t xml:space="preserve">0517 - </t>
  </si>
  <si>
    <t xml:space="preserve">0518 - </t>
  </si>
  <si>
    <t xml:space="preserve">0519 - </t>
  </si>
  <si>
    <t xml:space="preserve">0520 - </t>
  </si>
  <si>
    <t xml:space="preserve">0521 - </t>
  </si>
  <si>
    <t xml:space="preserve">0522 - </t>
  </si>
  <si>
    <t xml:space="preserve">0523 - </t>
  </si>
  <si>
    <t xml:space="preserve">0524 - </t>
  </si>
  <si>
    <t xml:space="preserve">0525 - </t>
  </si>
  <si>
    <t xml:space="preserve">0526 - </t>
  </si>
  <si>
    <t xml:space="preserve">0527 - </t>
  </si>
  <si>
    <t xml:space="preserve">0528 - </t>
  </si>
  <si>
    <t xml:space="preserve">0529 - </t>
  </si>
  <si>
    <t xml:space="preserve">0530 - </t>
  </si>
  <si>
    <t xml:space="preserve">0531 - </t>
  </si>
  <si>
    <t xml:space="preserve">0532 - </t>
  </si>
  <si>
    <t xml:space="preserve">0533 - </t>
  </si>
  <si>
    <t xml:space="preserve">0534 - </t>
  </si>
  <si>
    <t xml:space="preserve">0535 - </t>
  </si>
  <si>
    <t xml:space="preserve">0536 - </t>
  </si>
  <si>
    <t xml:space="preserve">0537 - </t>
  </si>
  <si>
    <t xml:space="preserve">0538 - </t>
  </si>
  <si>
    <t xml:space="preserve">0539 - </t>
  </si>
  <si>
    <t xml:space="preserve">0540 - </t>
  </si>
  <si>
    <t xml:space="preserve">0541 - </t>
  </si>
  <si>
    <t xml:space="preserve">0542 - </t>
  </si>
  <si>
    <t xml:space="preserve">0543 - </t>
  </si>
  <si>
    <t xml:space="preserve">0544 - </t>
  </si>
  <si>
    <t xml:space="preserve">0545 - </t>
  </si>
  <si>
    <t xml:space="preserve">0546 - </t>
  </si>
  <si>
    <t xml:space="preserve">0547 - </t>
  </si>
  <si>
    <t xml:space="preserve">0548 - </t>
  </si>
  <si>
    <t xml:space="preserve">0549 - </t>
  </si>
  <si>
    <t xml:space="preserve">0550 - </t>
  </si>
  <si>
    <t xml:space="preserve">0551 - </t>
  </si>
  <si>
    <t xml:space="preserve">0552 - </t>
  </si>
  <si>
    <t xml:space="preserve">0553 - </t>
  </si>
  <si>
    <t xml:space="preserve">0554 - </t>
  </si>
  <si>
    <t xml:space="preserve">0555 - </t>
  </si>
  <si>
    <t xml:space="preserve">0556 - </t>
  </si>
  <si>
    <t xml:space="preserve">0557 - </t>
  </si>
  <si>
    <t xml:space="preserve">0558 - </t>
  </si>
  <si>
    <t xml:space="preserve">0559 - </t>
  </si>
  <si>
    <t xml:space="preserve">0560 - </t>
  </si>
  <si>
    <t xml:space="preserve">0561 - </t>
  </si>
  <si>
    <t xml:space="preserve">0562 - </t>
  </si>
  <si>
    <t xml:space="preserve">0563 - </t>
  </si>
  <si>
    <t xml:space="preserve">0564 - </t>
  </si>
  <si>
    <t xml:space="preserve">0565 - </t>
  </si>
  <si>
    <t xml:space="preserve">0566 - </t>
  </si>
  <si>
    <t xml:space="preserve">0567 - </t>
  </si>
  <si>
    <t xml:space="preserve">0568 - </t>
  </si>
  <si>
    <t xml:space="preserve">0569 - </t>
  </si>
  <si>
    <t xml:space="preserve">0570 - </t>
  </si>
  <si>
    <t xml:space="preserve">0571 - </t>
  </si>
  <si>
    <t xml:space="preserve">0572 - </t>
  </si>
  <si>
    <t xml:space="preserve">0573 - </t>
  </si>
  <si>
    <t xml:space="preserve">0574 - </t>
  </si>
  <si>
    <t xml:space="preserve">0575 - </t>
  </si>
  <si>
    <t xml:space="preserve">0576 - </t>
  </si>
  <si>
    <t xml:space="preserve">0577 - </t>
  </si>
  <si>
    <t xml:space="preserve">0578 - </t>
  </si>
  <si>
    <t xml:space="preserve">0579 - </t>
  </si>
  <si>
    <t xml:space="preserve">0580 - </t>
  </si>
  <si>
    <t xml:space="preserve">0581 - </t>
  </si>
  <si>
    <t xml:space="preserve">0582 - </t>
  </si>
  <si>
    <t xml:space="preserve">0583 - </t>
  </si>
  <si>
    <t xml:space="preserve">0584 - </t>
  </si>
  <si>
    <t xml:space="preserve">0585 - </t>
  </si>
  <si>
    <t xml:space="preserve">0586 - </t>
  </si>
  <si>
    <t xml:space="preserve">0587 - </t>
  </si>
  <si>
    <t xml:space="preserve">0588 - </t>
  </si>
  <si>
    <t xml:space="preserve">0589 - </t>
  </si>
  <si>
    <t xml:space="preserve">0590 - </t>
  </si>
  <si>
    <t xml:space="preserve">0591 - </t>
  </si>
  <si>
    <t xml:space="preserve">0592 - </t>
  </si>
  <si>
    <t xml:space="preserve">0593 - </t>
  </si>
  <si>
    <t xml:space="preserve">0594 - </t>
  </si>
  <si>
    <t xml:space="preserve">0595 - </t>
  </si>
  <si>
    <t xml:space="preserve">0596 - </t>
  </si>
  <si>
    <t xml:space="preserve">0597 - </t>
  </si>
  <si>
    <t xml:space="preserve">0598 - </t>
  </si>
  <si>
    <t xml:space="preserve">0599 - </t>
  </si>
  <si>
    <t xml:space="preserve">0600 - </t>
  </si>
  <si>
    <t xml:space="preserve">0601 - </t>
  </si>
  <si>
    <t xml:space="preserve">0602 - </t>
  </si>
  <si>
    <t xml:space="preserve">0603 - </t>
  </si>
  <si>
    <t xml:space="preserve">0604 - </t>
  </si>
  <si>
    <t xml:space="preserve">0605 - </t>
  </si>
  <si>
    <t xml:space="preserve">0606 - </t>
  </si>
  <si>
    <t xml:space="preserve">0607 - </t>
  </si>
  <si>
    <t xml:space="preserve">0608 - </t>
  </si>
  <si>
    <t xml:space="preserve">0609 - </t>
  </si>
  <si>
    <t xml:space="preserve">0610 - </t>
  </si>
  <si>
    <t xml:space="preserve">0611 - </t>
  </si>
  <si>
    <t xml:space="preserve">0612 - </t>
  </si>
  <si>
    <t xml:space="preserve">0613 - </t>
  </si>
  <si>
    <t xml:space="preserve">0614 - </t>
  </si>
  <si>
    <t xml:space="preserve">0615 - </t>
  </si>
  <si>
    <t xml:space="preserve">0616 - </t>
  </si>
  <si>
    <t xml:space="preserve">0617 - </t>
  </si>
  <si>
    <t xml:space="preserve">0618 - </t>
  </si>
  <si>
    <t xml:space="preserve">0619 - </t>
  </si>
  <si>
    <t xml:space="preserve">0620 - </t>
  </si>
  <si>
    <t xml:space="preserve">0621 - </t>
  </si>
  <si>
    <t xml:space="preserve">0622 - </t>
  </si>
  <si>
    <t xml:space="preserve">0623 - </t>
  </si>
  <si>
    <t xml:space="preserve">0624 - </t>
  </si>
  <si>
    <t xml:space="preserve">0625 - </t>
  </si>
  <si>
    <t xml:space="preserve">0626 - </t>
  </si>
  <si>
    <t xml:space="preserve">0627 - </t>
  </si>
  <si>
    <t xml:space="preserve">0628 - </t>
  </si>
  <si>
    <t xml:space="preserve">0629 - </t>
  </si>
  <si>
    <t xml:space="preserve">0630 - </t>
  </si>
  <si>
    <t xml:space="preserve">0631 - </t>
  </si>
  <si>
    <t xml:space="preserve">0632 - </t>
  </si>
  <si>
    <t xml:space="preserve">0633 - </t>
  </si>
  <si>
    <t xml:space="preserve">0634 - </t>
  </si>
  <si>
    <t xml:space="preserve">0635 - </t>
  </si>
  <si>
    <t xml:space="preserve">0636 - </t>
  </si>
  <si>
    <t xml:space="preserve">0637 - </t>
  </si>
  <si>
    <t xml:space="preserve">0638 - </t>
  </si>
  <si>
    <t xml:space="preserve">0639 - </t>
  </si>
  <si>
    <t xml:space="preserve">0640 - </t>
  </si>
  <si>
    <t xml:space="preserve">0641 - </t>
  </si>
  <si>
    <t xml:space="preserve">0642 - </t>
  </si>
  <si>
    <t xml:space="preserve">0643 - </t>
  </si>
  <si>
    <t xml:space="preserve">0644 - </t>
  </si>
  <si>
    <t xml:space="preserve">0645 - </t>
  </si>
  <si>
    <t xml:space="preserve">0646 - </t>
  </si>
  <si>
    <t xml:space="preserve">0647 - </t>
  </si>
  <si>
    <t xml:space="preserve">0648 - </t>
  </si>
  <si>
    <t xml:space="preserve">0649 - </t>
  </si>
  <si>
    <t xml:space="preserve">0650 - </t>
  </si>
  <si>
    <t xml:space="preserve">0651 - </t>
  </si>
  <si>
    <t xml:space="preserve">0652 - </t>
  </si>
  <si>
    <t xml:space="preserve">0653 - </t>
  </si>
  <si>
    <t xml:space="preserve">0654 - </t>
  </si>
  <si>
    <t xml:space="preserve">0655 - </t>
  </si>
  <si>
    <t xml:space="preserve">0656 - </t>
  </si>
  <si>
    <t xml:space="preserve">0657 - </t>
  </si>
  <si>
    <t xml:space="preserve">0658 - </t>
  </si>
  <si>
    <t xml:space="preserve">0659 - </t>
  </si>
  <si>
    <t xml:space="preserve">0660 - </t>
  </si>
  <si>
    <t xml:space="preserve">0661 - </t>
  </si>
  <si>
    <t xml:space="preserve">0662 - </t>
  </si>
  <si>
    <t xml:space="preserve">0663 - </t>
  </si>
  <si>
    <t xml:space="preserve">0664 - </t>
  </si>
  <si>
    <t xml:space="preserve">0665 - </t>
  </si>
  <si>
    <t xml:space="preserve">0666 - </t>
  </si>
  <si>
    <t xml:space="preserve">0667 - </t>
  </si>
  <si>
    <t xml:space="preserve">0668 - </t>
  </si>
  <si>
    <t xml:space="preserve">0669 - </t>
  </si>
  <si>
    <t xml:space="preserve">0670 - </t>
  </si>
  <si>
    <t xml:space="preserve">0671 - </t>
  </si>
  <si>
    <t xml:space="preserve">0672 - </t>
  </si>
  <si>
    <t xml:space="preserve">0673 - </t>
  </si>
  <si>
    <t xml:space="preserve">0674 - </t>
  </si>
  <si>
    <t xml:space="preserve">0675 - </t>
  </si>
  <si>
    <t xml:space="preserve">0676 - </t>
  </si>
  <si>
    <t xml:space="preserve">0677 - </t>
  </si>
  <si>
    <t xml:space="preserve">0678 - </t>
  </si>
  <si>
    <t xml:space="preserve">0679 - </t>
  </si>
  <si>
    <t xml:space="preserve">0680 - </t>
  </si>
  <si>
    <t xml:space="preserve">0681 - </t>
  </si>
  <si>
    <t xml:space="preserve">0682 - </t>
  </si>
  <si>
    <t xml:space="preserve">0683 - </t>
  </si>
  <si>
    <t xml:space="preserve">0684 - </t>
  </si>
  <si>
    <t xml:space="preserve">0685 - </t>
  </si>
  <si>
    <t xml:space="preserve">0686 - </t>
  </si>
  <si>
    <t xml:space="preserve">0687 - </t>
  </si>
  <si>
    <t xml:space="preserve">0688 - </t>
  </si>
  <si>
    <t xml:space="preserve">0689 - </t>
  </si>
  <si>
    <t xml:space="preserve">0690 - </t>
  </si>
  <si>
    <t xml:space="preserve">0691 - </t>
  </si>
  <si>
    <t xml:space="preserve">0692 - </t>
  </si>
  <si>
    <t xml:space="preserve">0693 - </t>
  </si>
  <si>
    <t xml:space="preserve">0694 - </t>
  </si>
  <si>
    <t xml:space="preserve">0695 - </t>
  </si>
  <si>
    <t xml:space="preserve">0696 - </t>
  </si>
  <si>
    <t xml:space="preserve">0697 - </t>
  </si>
  <si>
    <t xml:space="preserve">0698 - </t>
  </si>
  <si>
    <t xml:space="preserve">0699 - </t>
  </si>
  <si>
    <t xml:space="preserve">0700 - </t>
  </si>
  <si>
    <t xml:space="preserve">0701 - </t>
  </si>
  <si>
    <t xml:space="preserve">0702 - </t>
  </si>
  <si>
    <t xml:space="preserve">0703 - </t>
  </si>
  <si>
    <t xml:space="preserve">0704 - </t>
  </si>
  <si>
    <t xml:space="preserve">0705 - </t>
  </si>
  <si>
    <t xml:space="preserve">0706 - </t>
  </si>
  <si>
    <t xml:space="preserve">0707 - </t>
  </si>
  <si>
    <t xml:space="preserve">0708 - </t>
  </si>
  <si>
    <t xml:space="preserve">0709 - </t>
  </si>
  <si>
    <t xml:space="preserve">0710 - </t>
  </si>
  <si>
    <t xml:space="preserve">0711 - </t>
  </si>
  <si>
    <t xml:space="preserve">0712 - </t>
  </si>
  <si>
    <t xml:space="preserve">0713 - </t>
  </si>
  <si>
    <t xml:space="preserve">0714 - </t>
  </si>
  <si>
    <t xml:space="preserve">0715 - </t>
  </si>
  <si>
    <t xml:space="preserve">0716 - </t>
  </si>
  <si>
    <t xml:space="preserve">0717 - </t>
  </si>
  <si>
    <t xml:space="preserve">0718 - </t>
  </si>
  <si>
    <t xml:space="preserve">0719 - </t>
  </si>
  <si>
    <t xml:space="preserve">0720 - </t>
  </si>
  <si>
    <t xml:space="preserve">0721 - </t>
  </si>
  <si>
    <t xml:space="preserve">0722 - </t>
  </si>
  <si>
    <t xml:space="preserve">0723 - </t>
  </si>
  <si>
    <t xml:space="preserve">0724 - </t>
  </si>
  <si>
    <t xml:space="preserve">0725 - </t>
  </si>
  <si>
    <t xml:space="preserve">0726 - </t>
  </si>
  <si>
    <t xml:space="preserve">0727 - </t>
  </si>
  <si>
    <t xml:space="preserve">0728 - </t>
  </si>
  <si>
    <t xml:space="preserve">0729 - </t>
  </si>
  <si>
    <t xml:space="preserve">0730 - </t>
  </si>
  <si>
    <t xml:space="preserve">0731 - </t>
  </si>
  <si>
    <t xml:space="preserve">0732 - </t>
  </si>
  <si>
    <t xml:space="preserve">0733 - </t>
  </si>
  <si>
    <t xml:space="preserve">0734 - </t>
  </si>
  <si>
    <t xml:space="preserve">0735 - </t>
  </si>
  <si>
    <t xml:space="preserve">0736 - </t>
  </si>
  <si>
    <t xml:space="preserve">0737 - </t>
  </si>
  <si>
    <t xml:space="preserve">0738 - </t>
  </si>
  <si>
    <t xml:space="preserve">0739 - </t>
  </si>
  <si>
    <t xml:space="preserve">0740 - </t>
  </si>
  <si>
    <t xml:space="preserve">0741 - </t>
  </si>
  <si>
    <t xml:space="preserve">0742 - </t>
  </si>
  <si>
    <t xml:space="preserve">0743 - </t>
  </si>
  <si>
    <t xml:space="preserve">0744 - </t>
  </si>
  <si>
    <t xml:space="preserve">0745 - </t>
  </si>
  <si>
    <t xml:space="preserve">0746 - </t>
  </si>
  <si>
    <t xml:space="preserve">0747 - </t>
  </si>
  <si>
    <t xml:space="preserve">0748 - </t>
  </si>
  <si>
    <t xml:space="preserve">0749 - </t>
  </si>
  <si>
    <t xml:space="preserve">0750 - </t>
  </si>
  <si>
    <t xml:space="preserve">0751 - </t>
  </si>
  <si>
    <t xml:space="preserve">0752 - </t>
  </si>
  <si>
    <t xml:space="preserve">0753 - </t>
  </si>
  <si>
    <t xml:space="preserve">0754 - </t>
  </si>
  <si>
    <t xml:space="preserve">0755 - </t>
  </si>
  <si>
    <t xml:space="preserve">0756 - </t>
  </si>
  <si>
    <t xml:space="preserve">0757 - </t>
  </si>
  <si>
    <t xml:space="preserve">0758 - </t>
  </si>
  <si>
    <t xml:space="preserve">0759 - </t>
  </si>
  <si>
    <t xml:space="preserve">0760 - </t>
  </si>
  <si>
    <t xml:space="preserve">0761 - </t>
  </si>
  <si>
    <t xml:space="preserve">0762 - </t>
  </si>
  <si>
    <t xml:space="preserve">0763 - </t>
  </si>
  <si>
    <t xml:space="preserve">0764 - </t>
  </si>
  <si>
    <t xml:space="preserve">0765 - </t>
  </si>
  <si>
    <t xml:space="preserve">0766 - </t>
  </si>
  <si>
    <t xml:space="preserve">0767 - </t>
  </si>
  <si>
    <t xml:space="preserve">0768 - </t>
  </si>
  <si>
    <t xml:space="preserve">0769 - </t>
  </si>
  <si>
    <t xml:space="preserve">0770 - </t>
  </si>
  <si>
    <t xml:space="preserve">0771 - </t>
  </si>
  <si>
    <t xml:space="preserve">0772 - </t>
  </si>
  <si>
    <t xml:space="preserve">0773 - </t>
  </si>
  <si>
    <t xml:space="preserve">0774 - </t>
  </si>
  <si>
    <t xml:space="preserve">0775 - </t>
  </si>
  <si>
    <t xml:space="preserve">0776 - </t>
  </si>
  <si>
    <t xml:space="preserve">0777 - </t>
  </si>
  <si>
    <t xml:space="preserve">0778 - </t>
  </si>
  <si>
    <t xml:space="preserve">0779 - </t>
  </si>
  <si>
    <t xml:space="preserve">0780 - </t>
  </si>
  <si>
    <t xml:space="preserve">0781 - </t>
  </si>
  <si>
    <t xml:space="preserve">0782 - </t>
  </si>
  <si>
    <t xml:space="preserve">0783 - </t>
  </si>
  <si>
    <t xml:space="preserve">0784 - </t>
  </si>
  <si>
    <t xml:space="preserve">0785 - </t>
  </si>
  <si>
    <t xml:space="preserve">0786 - </t>
  </si>
  <si>
    <t xml:space="preserve">0787 - </t>
  </si>
  <si>
    <t xml:space="preserve">0788 - </t>
  </si>
  <si>
    <t xml:space="preserve">0789 - </t>
  </si>
  <si>
    <t xml:space="preserve">0790 - </t>
  </si>
  <si>
    <t xml:space="preserve">0791 - </t>
  </si>
  <si>
    <t xml:space="preserve">0792 - </t>
  </si>
  <si>
    <t xml:space="preserve">0793 - </t>
  </si>
  <si>
    <t xml:space="preserve">0794 - </t>
  </si>
  <si>
    <t xml:space="preserve">0795 - </t>
  </si>
  <si>
    <t xml:space="preserve">0796 - </t>
  </si>
  <si>
    <t xml:space="preserve">0797 - </t>
  </si>
  <si>
    <t xml:space="preserve">0798 - </t>
  </si>
  <si>
    <t xml:space="preserve">0799 - </t>
  </si>
  <si>
    <t xml:space="preserve">0800 - </t>
  </si>
  <si>
    <t xml:space="preserve">0801 - </t>
  </si>
  <si>
    <t xml:space="preserve">0802 - </t>
  </si>
  <si>
    <t xml:space="preserve">0803 - </t>
  </si>
  <si>
    <t xml:space="preserve">0804 - </t>
  </si>
  <si>
    <t xml:space="preserve">0805 - </t>
  </si>
  <si>
    <t xml:space="preserve">0806 - </t>
  </si>
  <si>
    <t xml:space="preserve">0807 - </t>
  </si>
  <si>
    <t xml:space="preserve">0808 - </t>
  </si>
  <si>
    <t xml:space="preserve">0809 - </t>
  </si>
  <si>
    <t xml:space="preserve">0810 - </t>
  </si>
  <si>
    <t xml:space="preserve">0811 - </t>
  </si>
  <si>
    <t xml:space="preserve">0812 - </t>
  </si>
  <si>
    <t xml:space="preserve">0813 - </t>
  </si>
  <si>
    <t xml:space="preserve">0814 - </t>
  </si>
  <si>
    <t xml:space="preserve">0815 - </t>
  </si>
  <si>
    <t xml:space="preserve">0816 - </t>
  </si>
  <si>
    <t xml:space="preserve">0817 - </t>
  </si>
  <si>
    <t xml:space="preserve">0818 - </t>
  </si>
  <si>
    <t xml:space="preserve">0819 - </t>
  </si>
  <si>
    <t xml:space="preserve">0820 - </t>
  </si>
  <si>
    <t xml:space="preserve">0821 - </t>
  </si>
  <si>
    <t xml:space="preserve">0822 - </t>
  </si>
  <si>
    <t xml:space="preserve">0823 - </t>
  </si>
  <si>
    <t xml:space="preserve">0824 - </t>
  </si>
  <si>
    <t xml:space="preserve">0825 - </t>
  </si>
  <si>
    <t xml:space="preserve">0826 - </t>
  </si>
  <si>
    <t xml:space="preserve">0827 - </t>
  </si>
  <si>
    <t xml:space="preserve">0828 - </t>
  </si>
  <si>
    <t xml:space="preserve">0829 - </t>
  </si>
  <si>
    <t xml:space="preserve">0830 - </t>
  </si>
  <si>
    <t xml:space="preserve">0831 - </t>
  </si>
  <si>
    <t xml:space="preserve">0832 - </t>
  </si>
  <si>
    <t xml:space="preserve">0833 - </t>
  </si>
  <si>
    <t xml:space="preserve">0834 - </t>
  </si>
  <si>
    <t xml:space="preserve">0835 - </t>
  </si>
  <si>
    <t xml:space="preserve">0836 - </t>
  </si>
  <si>
    <t xml:space="preserve">0837 - </t>
  </si>
  <si>
    <t xml:space="preserve">0838 - </t>
  </si>
  <si>
    <t xml:space="preserve">0839 - </t>
  </si>
  <si>
    <t xml:space="preserve">0840 - </t>
  </si>
  <si>
    <t xml:space="preserve">0841 - </t>
  </si>
  <si>
    <t xml:space="preserve">0842 - </t>
  </si>
  <si>
    <t xml:space="preserve">0843 - </t>
  </si>
  <si>
    <t xml:space="preserve">0844 - </t>
  </si>
  <si>
    <t xml:space="preserve">0845 - </t>
  </si>
  <si>
    <t xml:space="preserve">0846 - </t>
  </si>
  <si>
    <t xml:space="preserve">0847 - </t>
  </si>
  <si>
    <t xml:space="preserve">0848 - </t>
  </si>
  <si>
    <t xml:space="preserve">0849 - </t>
  </si>
  <si>
    <t xml:space="preserve">0850 - </t>
  </si>
  <si>
    <t xml:space="preserve">0851 - </t>
  </si>
  <si>
    <t xml:space="preserve">0852 - </t>
  </si>
  <si>
    <t xml:space="preserve">0853 - </t>
  </si>
  <si>
    <t xml:space="preserve">0854 - </t>
  </si>
  <si>
    <t xml:space="preserve">0855 - </t>
  </si>
  <si>
    <t xml:space="preserve">0856 - </t>
  </si>
  <si>
    <t xml:space="preserve">0857 - </t>
  </si>
  <si>
    <t xml:space="preserve">0858 - </t>
  </si>
  <si>
    <t xml:space="preserve">0859 - </t>
  </si>
  <si>
    <t xml:space="preserve">0860 - </t>
  </si>
  <si>
    <t xml:space="preserve">0861 - </t>
  </si>
  <si>
    <t xml:space="preserve">0862 - </t>
  </si>
  <si>
    <t xml:space="preserve">0863 - </t>
  </si>
  <si>
    <t xml:space="preserve">0864 - </t>
  </si>
  <si>
    <t xml:space="preserve">0865 - </t>
  </si>
  <si>
    <t xml:space="preserve">0866 - </t>
  </si>
  <si>
    <t xml:space="preserve">0867 - </t>
  </si>
  <si>
    <t xml:space="preserve">0868 - </t>
  </si>
  <si>
    <t xml:space="preserve">0869 - </t>
  </si>
  <si>
    <t xml:space="preserve">0870 - </t>
  </si>
  <si>
    <t xml:space="preserve">0871 - </t>
  </si>
  <si>
    <t xml:space="preserve">0872 - </t>
  </si>
  <si>
    <t xml:space="preserve">0873 - </t>
  </si>
  <si>
    <t xml:space="preserve">0874 - </t>
  </si>
  <si>
    <t xml:space="preserve">0875 - </t>
  </si>
  <si>
    <t xml:space="preserve">0876 - </t>
  </si>
  <si>
    <t xml:space="preserve">0877 - </t>
  </si>
  <si>
    <t xml:space="preserve">0878 - </t>
  </si>
  <si>
    <t xml:space="preserve">0879 - </t>
  </si>
  <si>
    <t xml:space="preserve">0880 - </t>
  </si>
  <si>
    <t xml:space="preserve">0881 - </t>
  </si>
  <si>
    <t xml:space="preserve">0882 - </t>
  </si>
  <si>
    <t xml:space="preserve">0883 - </t>
  </si>
  <si>
    <t xml:space="preserve">0884 - </t>
  </si>
  <si>
    <t xml:space="preserve">0885 - </t>
  </si>
  <si>
    <t xml:space="preserve">0886 - </t>
  </si>
  <si>
    <t xml:space="preserve">0887 - </t>
  </si>
  <si>
    <t xml:space="preserve">0888 - </t>
  </si>
  <si>
    <t xml:space="preserve">0889 - </t>
  </si>
  <si>
    <t xml:space="preserve">0890 - </t>
  </si>
  <si>
    <t xml:space="preserve">0891 - </t>
  </si>
  <si>
    <t xml:space="preserve">0892 - </t>
  </si>
  <si>
    <t xml:space="preserve">0893 - </t>
  </si>
  <si>
    <t xml:space="preserve">0894 - </t>
  </si>
  <si>
    <t xml:space="preserve">0895 - </t>
  </si>
  <si>
    <t xml:space="preserve">0896 - </t>
  </si>
  <si>
    <t xml:space="preserve">0897 - </t>
  </si>
  <si>
    <t xml:space="preserve">0898 - </t>
  </si>
  <si>
    <t xml:space="preserve">0899 - </t>
  </si>
  <si>
    <t xml:space="preserve">0900 - </t>
  </si>
  <si>
    <t xml:space="preserve">0901 - </t>
  </si>
  <si>
    <t xml:space="preserve">0902 - </t>
  </si>
  <si>
    <t xml:space="preserve">0903 - </t>
  </si>
  <si>
    <t xml:space="preserve">0904 - </t>
  </si>
  <si>
    <t xml:space="preserve">0905 - </t>
  </si>
  <si>
    <t xml:space="preserve">0906 - </t>
  </si>
  <si>
    <t xml:space="preserve">0907 - </t>
  </si>
  <si>
    <t xml:space="preserve">0908 - </t>
  </si>
  <si>
    <t xml:space="preserve">0909 - </t>
  </si>
  <si>
    <t xml:space="preserve">0910 - </t>
  </si>
  <si>
    <t xml:space="preserve">0911 - </t>
  </si>
  <si>
    <t xml:space="preserve">0912 - </t>
  </si>
  <si>
    <t xml:space="preserve">0913 - </t>
  </si>
  <si>
    <t xml:space="preserve">0914 - </t>
  </si>
  <si>
    <t xml:space="preserve">0915 - </t>
  </si>
  <si>
    <t xml:space="preserve">0916 - </t>
  </si>
  <si>
    <t xml:space="preserve">0917 - </t>
  </si>
  <si>
    <t xml:space="preserve">0918 - </t>
  </si>
  <si>
    <t xml:space="preserve">0919 - </t>
  </si>
  <si>
    <t xml:space="preserve">0920 - </t>
  </si>
  <si>
    <t xml:space="preserve">0921 - </t>
  </si>
  <si>
    <t xml:space="preserve">0922 - </t>
  </si>
  <si>
    <t xml:space="preserve">0923 - </t>
  </si>
  <si>
    <t xml:space="preserve">0924 - </t>
  </si>
  <si>
    <t xml:space="preserve">0925 - </t>
  </si>
  <si>
    <t xml:space="preserve">0926 - </t>
  </si>
  <si>
    <t xml:space="preserve">0927 - </t>
  </si>
  <si>
    <t xml:space="preserve">0928 - </t>
  </si>
  <si>
    <t xml:space="preserve">0929 - </t>
  </si>
  <si>
    <t xml:space="preserve">0930 - </t>
  </si>
  <si>
    <t xml:space="preserve">0931 - </t>
  </si>
  <si>
    <t xml:space="preserve">0932 - </t>
  </si>
  <si>
    <t xml:space="preserve">0933 - </t>
  </si>
  <si>
    <t xml:space="preserve">0934 - </t>
  </si>
  <si>
    <t xml:space="preserve">0935 - </t>
  </si>
  <si>
    <t xml:space="preserve">0936 - </t>
  </si>
  <si>
    <t xml:space="preserve">0937 - </t>
  </si>
  <si>
    <t xml:space="preserve">0938 - </t>
  </si>
  <si>
    <t xml:space="preserve">0939 - </t>
  </si>
  <si>
    <t xml:space="preserve">0940 - </t>
  </si>
  <si>
    <t xml:space="preserve">0941 - </t>
  </si>
  <si>
    <t xml:space="preserve">0942 - </t>
  </si>
  <si>
    <t xml:space="preserve">0943 - </t>
  </si>
  <si>
    <t xml:space="preserve">0944 - </t>
  </si>
  <si>
    <t xml:space="preserve">0945 - </t>
  </si>
  <si>
    <t xml:space="preserve">0946 - </t>
  </si>
  <si>
    <t xml:space="preserve">0947 - </t>
  </si>
  <si>
    <t xml:space="preserve">0948 - </t>
  </si>
  <si>
    <t xml:space="preserve">0949 - </t>
  </si>
  <si>
    <t xml:space="preserve">0950 - </t>
  </si>
  <si>
    <t xml:space="preserve">0951 - </t>
  </si>
  <si>
    <t xml:space="preserve">0952 - </t>
  </si>
  <si>
    <t xml:space="preserve">0953 - </t>
  </si>
  <si>
    <t xml:space="preserve">0954 - </t>
  </si>
  <si>
    <t xml:space="preserve">0955 - </t>
  </si>
  <si>
    <t xml:space="preserve">0956 - </t>
  </si>
  <si>
    <t xml:space="preserve">0957 - </t>
  </si>
  <si>
    <t xml:space="preserve">0958 - </t>
  </si>
  <si>
    <t xml:space="preserve">0959 - </t>
  </si>
  <si>
    <t xml:space="preserve">0960 - </t>
  </si>
  <si>
    <t xml:space="preserve">0961 - </t>
  </si>
  <si>
    <t xml:space="preserve">0962 - </t>
  </si>
  <si>
    <t xml:space="preserve">0963 - </t>
  </si>
  <si>
    <t xml:space="preserve">0964 - </t>
  </si>
  <si>
    <t xml:space="preserve">0965 - </t>
  </si>
  <si>
    <t xml:space="preserve">0966 - </t>
  </si>
  <si>
    <t xml:space="preserve">0967 - </t>
  </si>
  <si>
    <t xml:space="preserve">0968 - </t>
  </si>
  <si>
    <t xml:space="preserve">0969 - </t>
  </si>
  <si>
    <t xml:space="preserve">0970 - </t>
  </si>
  <si>
    <t xml:space="preserve">0971 - </t>
  </si>
  <si>
    <t xml:space="preserve">0972 - </t>
  </si>
  <si>
    <t xml:space="preserve">0973 - </t>
  </si>
  <si>
    <t xml:space="preserve">0974 - </t>
  </si>
  <si>
    <t xml:space="preserve">0975 - </t>
  </si>
  <si>
    <t xml:space="preserve">0976 - </t>
  </si>
  <si>
    <t xml:space="preserve">0977 - </t>
  </si>
  <si>
    <t xml:space="preserve">0978 - </t>
  </si>
  <si>
    <t xml:space="preserve">0979 - </t>
  </si>
  <si>
    <t xml:space="preserve">0980 - </t>
  </si>
  <si>
    <t xml:space="preserve">0981 - </t>
  </si>
  <si>
    <t xml:space="preserve">0982 - </t>
  </si>
  <si>
    <t xml:space="preserve">0983 - </t>
  </si>
  <si>
    <t xml:space="preserve">0984 - </t>
  </si>
  <si>
    <t xml:space="preserve">0985 - </t>
  </si>
  <si>
    <t xml:space="preserve">0986 - </t>
  </si>
  <si>
    <t xml:space="preserve">0987 - </t>
  </si>
  <si>
    <t xml:space="preserve">0988 - </t>
  </si>
  <si>
    <t xml:space="preserve">0989 - </t>
  </si>
  <si>
    <t xml:space="preserve">0990 - </t>
  </si>
  <si>
    <t xml:space="preserve">0991 - </t>
  </si>
  <si>
    <t xml:space="preserve">0992 - </t>
  </si>
  <si>
    <t xml:space="preserve">0993 - </t>
  </si>
  <si>
    <t xml:space="preserve">0994 - </t>
  </si>
  <si>
    <t xml:space="preserve">0995 - </t>
  </si>
  <si>
    <t xml:space="preserve">0996 - </t>
  </si>
  <si>
    <t xml:space="preserve">0997 - </t>
  </si>
  <si>
    <t xml:space="preserve">0998 - </t>
  </si>
  <si>
    <t xml:space="preserve">0999 - </t>
  </si>
  <si>
    <t xml:space="preserve">1000 - </t>
  </si>
  <si>
    <t xml:space="preserve">1001 - </t>
  </si>
  <si>
    <t xml:space="preserve">1002 - </t>
  </si>
  <si>
    <t xml:space="preserve">1003 - </t>
  </si>
  <si>
    <t xml:space="preserve">1004 - </t>
  </si>
  <si>
    <t xml:space="preserve">1005 - </t>
  </si>
  <si>
    <t xml:space="preserve">1006 - </t>
  </si>
  <si>
    <t xml:space="preserve">1007 - </t>
  </si>
  <si>
    <t xml:space="preserve">1008 - </t>
  </si>
  <si>
    <t xml:space="preserve">1009 - </t>
  </si>
  <si>
    <t xml:space="preserve">1010 - </t>
  </si>
  <si>
    <t xml:space="preserve">1011 - </t>
  </si>
  <si>
    <t xml:space="preserve">1012 - </t>
  </si>
  <si>
    <t xml:space="preserve">1013 - </t>
  </si>
  <si>
    <t xml:space="preserve">1014 - </t>
  </si>
  <si>
    <t xml:space="preserve">1015 - </t>
  </si>
  <si>
    <t xml:space="preserve">1016 - </t>
  </si>
  <si>
    <t xml:space="preserve">1017 - </t>
  </si>
  <si>
    <t xml:space="preserve">1018 - </t>
  </si>
  <si>
    <t xml:space="preserve">1019 - </t>
  </si>
  <si>
    <t xml:space="preserve">1020 - </t>
  </si>
  <si>
    <t xml:space="preserve">1021 - </t>
  </si>
  <si>
    <t xml:space="preserve">1022 - </t>
  </si>
  <si>
    <t xml:space="preserve">1023 - </t>
  </si>
  <si>
    <t xml:space="preserve">1024 - </t>
  </si>
  <si>
    <t xml:space="preserve">1025 - </t>
  </si>
  <si>
    <t xml:space="preserve">1026 - </t>
  </si>
  <si>
    <t xml:space="preserve">1027 - </t>
  </si>
  <si>
    <t xml:space="preserve">1028 - </t>
  </si>
  <si>
    <t xml:space="preserve">1029 - </t>
  </si>
  <si>
    <t xml:space="preserve">1030 - </t>
  </si>
  <si>
    <t xml:space="preserve">1031 - </t>
  </si>
  <si>
    <t xml:space="preserve">1032 - </t>
  </si>
  <si>
    <t xml:space="preserve">1033 - </t>
  </si>
  <si>
    <t xml:space="preserve">1034 - </t>
  </si>
  <si>
    <t xml:space="preserve">1035 - </t>
  </si>
  <si>
    <t xml:space="preserve">1036 - </t>
  </si>
  <si>
    <t xml:space="preserve">1037 - </t>
  </si>
  <si>
    <t xml:space="preserve">1038 - </t>
  </si>
  <si>
    <t xml:space="preserve">1039 - </t>
  </si>
  <si>
    <t xml:space="preserve">1040 - </t>
  </si>
  <si>
    <t xml:space="preserve">1041 - </t>
  </si>
  <si>
    <t xml:space="preserve">1042 - </t>
  </si>
  <si>
    <t xml:space="preserve">1043 - </t>
  </si>
  <si>
    <t xml:space="preserve">1044 - </t>
  </si>
  <si>
    <t xml:space="preserve">1045 - </t>
  </si>
  <si>
    <t xml:space="preserve">1046 - </t>
  </si>
  <si>
    <t xml:space="preserve">1047 - </t>
  </si>
  <si>
    <t xml:space="preserve">1048 - </t>
  </si>
  <si>
    <t xml:space="preserve">1049 - </t>
  </si>
  <si>
    <t xml:space="preserve">1050 - </t>
  </si>
  <si>
    <t xml:space="preserve">1051 - </t>
  </si>
  <si>
    <t xml:space="preserve">1052 - </t>
  </si>
  <si>
    <t xml:space="preserve">1053 - </t>
  </si>
  <si>
    <t xml:space="preserve">1054 - </t>
  </si>
  <si>
    <t xml:space="preserve">1055 - </t>
  </si>
  <si>
    <t xml:space="preserve">1056 - </t>
  </si>
  <si>
    <t xml:space="preserve">1057 - </t>
  </si>
  <si>
    <t xml:space="preserve">1058 - </t>
  </si>
  <si>
    <t xml:space="preserve">1059 - </t>
  </si>
  <si>
    <t xml:space="preserve">1060 - </t>
  </si>
  <si>
    <t xml:space="preserve">1061 - </t>
  </si>
  <si>
    <t xml:space="preserve">1062 - </t>
  </si>
  <si>
    <t xml:space="preserve">1063 - </t>
  </si>
  <si>
    <t xml:space="preserve">1064 - </t>
  </si>
  <si>
    <t xml:space="preserve">1065 - </t>
  </si>
  <si>
    <t xml:space="preserve">1066 - </t>
  </si>
  <si>
    <t xml:space="preserve">1067 - </t>
  </si>
  <si>
    <t xml:space="preserve">1068 - </t>
  </si>
  <si>
    <t xml:space="preserve">1069 - </t>
  </si>
  <si>
    <t xml:space="preserve">1070 - </t>
  </si>
  <si>
    <t xml:space="preserve">1071 - </t>
  </si>
  <si>
    <t xml:space="preserve">1072 - </t>
  </si>
  <si>
    <t xml:space="preserve">1073 - </t>
  </si>
  <si>
    <t xml:space="preserve">1074 - </t>
  </si>
  <si>
    <t xml:space="preserve">1075 - </t>
  </si>
  <si>
    <t xml:space="preserve">1076 - </t>
  </si>
  <si>
    <t xml:space="preserve">1077 - </t>
  </si>
  <si>
    <t xml:space="preserve">1078 - </t>
  </si>
  <si>
    <t xml:space="preserve">1079 - </t>
  </si>
  <si>
    <t xml:space="preserve">1080 - </t>
  </si>
  <si>
    <t xml:space="preserve">1081 - </t>
  </si>
  <si>
    <t xml:space="preserve">1082 - </t>
  </si>
  <si>
    <t xml:space="preserve">1083 - </t>
  </si>
  <si>
    <t xml:space="preserve">1084 - </t>
  </si>
  <si>
    <t xml:space="preserve">1085 - </t>
  </si>
  <si>
    <t xml:space="preserve">1086 - </t>
  </si>
  <si>
    <t xml:space="preserve">1087 - </t>
  </si>
  <si>
    <t xml:space="preserve">1088 - </t>
  </si>
  <si>
    <t xml:space="preserve">1089 - </t>
  </si>
  <si>
    <t xml:space="preserve">1090 - </t>
  </si>
  <si>
    <t xml:space="preserve">1091 - </t>
  </si>
  <si>
    <t xml:space="preserve">1092 - </t>
  </si>
  <si>
    <t xml:space="preserve">1093 - </t>
  </si>
  <si>
    <t xml:space="preserve">1094 - </t>
  </si>
  <si>
    <t xml:space="preserve">1095 - </t>
  </si>
  <si>
    <t xml:space="preserve">1096 - </t>
  </si>
  <si>
    <t xml:space="preserve">1097 - </t>
  </si>
  <si>
    <t xml:space="preserve">1098 - </t>
  </si>
  <si>
    <t xml:space="preserve">1099 - </t>
  </si>
  <si>
    <t xml:space="preserve">1100 - </t>
  </si>
  <si>
    <t xml:space="preserve">1101 - </t>
  </si>
  <si>
    <t xml:space="preserve">1102 - </t>
  </si>
  <si>
    <t xml:space="preserve">1103 - </t>
  </si>
  <si>
    <t xml:space="preserve">1104 - </t>
  </si>
  <si>
    <t xml:space="preserve">1105 - </t>
  </si>
  <si>
    <t xml:space="preserve">1106 - </t>
  </si>
  <si>
    <t xml:space="preserve">1107 - </t>
  </si>
  <si>
    <t xml:space="preserve">1108 - </t>
  </si>
  <si>
    <t xml:space="preserve">1109 - </t>
  </si>
  <si>
    <t xml:space="preserve">1110 - </t>
  </si>
  <si>
    <t xml:space="preserve">1111 - </t>
  </si>
  <si>
    <t xml:space="preserve">1112 - </t>
  </si>
  <si>
    <t xml:space="preserve">1113 - </t>
  </si>
  <si>
    <t xml:space="preserve">1114 - </t>
  </si>
  <si>
    <t xml:space="preserve">1115 - </t>
  </si>
  <si>
    <t xml:space="preserve">1116 - </t>
  </si>
  <si>
    <t xml:space="preserve">1117 - </t>
  </si>
  <si>
    <t xml:space="preserve">1118 - </t>
  </si>
  <si>
    <t xml:space="preserve">1119 - </t>
  </si>
  <si>
    <t xml:space="preserve">1120 - </t>
  </si>
  <si>
    <t xml:space="preserve">1121 - </t>
  </si>
  <si>
    <t xml:space="preserve">1122 - </t>
  </si>
  <si>
    <t xml:space="preserve">1123 - </t>
  </si>
  <si>
    <t xml:space="preserve">1124 - </t>
  </si>
  <si>
    <t xml:space="preserve">1125 - </t>
  </si>
  <si>
    <t xml:space="preserve">1126 - </t>
  </si>
  <si>
    <t xml:space="preserve">1127 - </t>
  </si>
  <si>
    <t xml:space="preserve">1128 - </t>
  </si>
  <si>
    <t xml:space="preserve">1129 - </t>
  </si>
  <si>
    <t xml:space="preserve">1130 - </t>
  </si>
  <si>
    <t xml:space="preserve">1131 - </t>
  </si>
  <si>
    <t xml:space="preserve">1132 - </t>
  </si>
  <si>
    <t xml:space="preserve">1133 - </t>
  </si>
  <si>
    <t xml:space="preserve">1134 - </t>
  </si>
  <si>
    <t xml:space="preserve">1135 - </t>
  </si>
  <si>
    <t xml:space="preserve">1136 - </t>
  </si>
  <si>
    <t xml:space="preserve">1137 - </t>
  </si>
  <si>
    <t xml:space="preserve">1138 - </t>
  </si>
  <si>
    <t xml:space="preserve">1139 - </t>
  </si>
  <si>
    <t xml:space="preserve">1140 - </t>
  </si>
  <si>
    <t xml:space="preserve">1141 - </t>
  </si>
  <si>
    <t xml:space="preserve">1142 - </t>
  </si>
  <si>
    <t xml:space="preserve">1143 - </t>
  </si>
  <si>
    <t xml:space="preserve">1144 - </t>
  </si>
  <si>
    <t xml:space="preserve">1145 - </t>
  </si>
  <si>
    <t xml:space="preserve">1146 - </t>
  </si>
  <si>
    <t xml:space="preserve">1147 - </t>
  </si>
  <si>
    <t xml:space="preserve">1148 - </t>
  </si>
  <si>
    <t xml:space="preserve">1149 - </t>
  </si>
  <si>
    <t xml:space="preserve">1150 - </t>
  </si>
  <si>
    <t xml:space="preserve">1151 - </t>
  </si>
  <si>
    <t xml:space="preserve">1152 - </t>
  </si>
  <si>
    <t xml:space="preserve">1153 - </t>
  </si>
  <si>
    <t xml:space="preserve">1154 - </t>
  </si>
  <si>
    <t xml:space="preserve">1155 - </t>
  </si>
  <si>
    <t xml:space="preserve">1156 - </t>
  </si>
  <si>
    <t xml:space="preserve">1157 - </t>
  </si>
  <si>
    <t xml:space="preserve">1158 - </t>
  </si>
  <si>
    <t xml:space="preserve">1159 - </t>
  </si>
  <si>
    <t xml:space="preserve">1160 - </t>
  </si>
  <si>
    <t xml:space="preserve">1161 - </t>
  </si>
  <si>
    <t xml:space="preserve">1162 - </t>
  </si>
  <si>
    <t xml:space="preserve">1163 - </t>
  </si>
  <si>
    <t xml:space="preserve">1164 - </t>
  </si>
  <si>
    <t xml:space="preserve">1165 - </t>
  </si>
  <si>
    <t xml:space="preserve">1166 - </t>
  </si>
  <si>
    <t xml:space="preserve">1167 - </t>
  </si>
  <si>
    <t xml:space="preserve">1168 - </t>
  </si>
  <si>
    <t xml:space="preserve">1169 - </t>
  </si>
  <si>
    <t xml:space="preserve">1170 - </t>
  </si>
  <si>
    <t xml:space="preserve">1171 - </t>
  </si>
  <si>
    <t xml:space="preserve">1172 - </t>
  </si>
  <si>
    <t xml:space="preserve">1173 - </t>
  </si>
  <si>
    <t xml:space="preserve">1174 - </t>
  </si>
  <si>
    <t xml:space="preserve">1175 - </t>
  </si>
  <si>
    <t xml:space="preserve">1176 - </t>
  </si>
  <si>
    <t xml:space="preserve">1177 - </t>
  </si>
  <si>
    <t xml:space="preserve">1178 - </t>
  </si>
  <si>
    <t xml:space="preserve">1179 - </t>
  </si>
  <si>
    <t xml:space="preserve">1180 - </t>
  </si>
  <si>
    <t xml:space="preserve">1181 - </t>
  </si>
  <si>
    <t xml:space="preserve">1182 - </t>
  </si>
  <si>
    <t xml:space="preserve">1183 - </t>
  </si>
  <si>
    <t xml:space="preserve">1184 - </t>
  </si>
  <si>
    <t xml:space="preserve">1185 - </t>
  </si>
  <si>
    <t xml:space="preserve">1186 - </t>
  </si>
  <si>
    <t xml:space="preserve">1187 - </t>
  </si>
  <si>
    <t xml:space="preserve">1188 - </t>
  </si>
  <si>
    <t xml:space="preserve">1189 - </t>
  </si>
  <si>
    <t xml:space="preserve">1190 - </t>
  </si>
  <si>
    <t xml:space="preserve">1191 - </t>
  </si>
  <si>
    <t xml:space="preserve">1192 - </t>
  </si>
  <si>
    <t xml:space="preserve">1193 - </t>
  </si>
  <si>
    <t xml:space="preserve">1194 - </t>
  </si>
  <si>
    <t xml:space="preserve">1195 - </t>
  </si>
  <si>
    <t xml:space="preserve">1196 - </t>
  </si>
  <si>
    <t xml:space="preserve">1197 - </t>
  </si>
  <si>
    <t xml:space="preserve">1198 - </t>
  </si>
  <si>
    <t xml:space="preserve">1199 - </t>
  </si>
  <si>
    <t xml:space="preserve">1200 - </t>
  </si>
  <si>
    <t xml:space="preserve">1201 - </t>
  </si>
  <si>
    <t xml:space="preserve">1202 - </t>
  </si>
  <si>
    <t xml:space="preserve">1203 - </t>
  </si>
  <si>
    <t xml:space="preserve">1204 - </t>
  </si>
  <si>
    <t xml:space="preserve">1205 - </t>
  </si>
  <si>
    <t xml:space="preserve">1206 - </t>
  </si>
  <si>
    <t xml:space="preserve">1207 - </t>
  </si>
  <si>
    <t xml:space="preserve">1208 - </t>
  </si>
  <si>
    <t xml:space="preserve">1209 - </t>
  </si>
  <si>
    <t xml:space="preserve">1210 - </t>
  </si>
  <si>
    <t xml:space="preserve">1211 - </t>
  </si>
  <si>
    <t xml:space="preserve">1212 - </t>
  </si>
  <si>
    <t xml:space="preserve">1213 - </t>
  </si>
  <si>
    <t xml:space="preserve">1214 - </t>
  </si>
  <si>
    <t xml:space="preserve">1215 - </t>
  </si>
  <si>
    <t xml:space="preserve">1216 - </t>
  </si>
  <si>
    <t xml:space="preserve">1217 - </t>
  </si>
  <si>
    <t xml:space="preserve">1218 - </t>
  </si>
  <si>
    <t xml:space="preserve">1219 - </t>
  </si>
  <si>
    <t xml:space="preserve">1220 - </t>
  </si>
  <si>
    <t xml:space="preserve">1221 - </t>
  </si>
  <si>
    <t xml:space="preserve">1222 - </t>
  </si>
  <si>
    <t xml:space="preserve">1223 - </t>
  </si>
  <si>
    <t xml:space="preserve">1224 - </t>
  </si>
  <si>
    <t xml:space="preserve">1225 - </t>
  </si>
  <si>
    <t xml:space="preserve">1226 - </t>
  </si>
  <si>
    <t xml:space="preserve">1227 - </t>
  </si>
  <si>
    <t xml:space="preserve">1228 - </t>
  </si>
  <si>
    <t xml:space="preserve">1229 - </t>
  </si>
  <si>
    <t xml:space="preserve">1230 - </t>
  </si>
  <si>
    <t xml:space="preserve">1231 - </t>
  </si>
  <si>
    <t xml:space="preserve">1232 - </t>
  </si>
  <si>
    <t xml:space="preserve">1233 - </t>
  </si>
  <si>
    <t xml:space="preserve">1234 - </t>
  </si>
  <si>
    <t xml:space="preserve">1235 - </t>
  </si>
  <si>
    <t xml:space="preserve">1236 - </t>
  </si>
  <si>
    <t xml:space="preserve">1237 - </t>
  </si>
  <si>
    <t xml:space="preserve">1238 - </t>
  </si>
  <si>
    <t xml:space="preserve">1239 - </t>
  </si>
  <si>
    <t xml:space="preserve">1240 - </t>
  </si>
  <si>
    <t xml:space="preserve">1241 - </t>
  </si>
  <si>
    <t xml:space="preserve">1242 - </t>
  </si>
  <si>
    <t xml:space="preserve">1243 - </t>
  </si>
  <si>
    <t xml:space="preserve">1244 - </t>
  </si>
  <si>
    <t xml:space="preserve">1245 - </t>
  </si>
  <si>
    <t xml:space="preserve">1246 - </t>
  </si>
  <si>
    <t xml:space="preserve">1247 - </t>
  </si>
  <si>
    <t xml:space="preserve">1248 - </t>
  </si>
  <si>
    <t xml:space="preserve">1249 - </t>
  </si>
  <si>
    <t xml:space="preserve">1250 - </t>
  </si>
  <si>
    <t xml:space="preserve">1251 - </t>
  </si>
  <si>
    <t xml:space="preserve">1252 - </t>
  </si>
  <si>
    <t xml:space="preserve">1253 - </t>
  </si>
  <si>
    <t xml:space="preserve">1254 - </t>
  </si>
  <si>
    <t xml:space="preserve">1255 - </t>
  </si>
  <si>
    <t xml:space="preserve">1256 - </t>
  </si>
  <si>
    <t xml:space="preserve">1257 - </t>
  </si>
  <si>
    <t xml:space="preserve">1258 - </t>
  </si>
  <si>
    <t xml:space="preserve">1259 - </t>
  </si>
  <si>
    <t xml:space="preserve">1260 - </t>
  </si>
  <si>
    <t xml:space="preserve">1261 - </t>
  </si>
  <si>
    <t xml:space="preserve">1262 - </t>
  </si>
  <si>
    <t xml:space="preserve">1263 - </t>
  </si>
  <si>
    <t xml:space="preserve">1264 - </t>
  </si>
  <si>
    <t xml:space="preserve">1265 - </t>
  </si>
  <si>
    <t xml:space="preserve">1266 - </t>
  </si>
  <si>
    <t xml:space="preserve">1267 - </t>
  </si>
  <si>
    <t xml:space="preserve">1268 - </t>
  </si>
  <si>
    <t xml:space="preserve">1269 - </t>
  </si>
  <si>
    <t xml:space="preserve">1270 - </t>
  </si>
  <si>
    <t xml:space="preserve">1271 - </t>
  </si>
  <si>
    <t xml:space="preserve">1272 - </t>
  </si>
  <si>
    <t xml:space="preserve">1273 - </t>
  </si>
  <si>
    <t xml:space="preserve">1274 - </t>
  </si>
  <si>
    <t xml:space="preserve">1275 - </t>
  </si>
  <si>
    <t xml:space="preserve">1276 - </t>
  </si>
  <si>
    <t xml:space="preserve">1277 - </t>
  </si>
  <si>
    <t xml:space="preserve">1278 - </t>
  </si>
  <si>
    <t xml:space="preserve">1279 - </t>
  </si>
  <si>
    <t xml:space="preserve">1280 - </t>
  </si>
  <si>
    <t xml:space="preserve">1281 - </t>
  </si>
  <si>
    <t xml:space="preserve">1282 - </t>
  </si>
  <si>
    <t xml:space="preserve">1283 - </t>
  </si>
  <si>
    <t xml:space="preserve">1284 - </t>
  </si>
  <si>
    <t xml:space="preserve">1285 - </t>
  </si>
  <si>
    <t xml:space="preserve">1286 - </t>
  </si>
  <si>
    <t xml:space="preserve">1287 - </t>
  </si>
  <si>
    <t xml:space="preserve">1288 - </t>
  </si>
  <si>
    <t xml:space="preserve">1289 - </t>
  </si>
  <si>
    <t xml:space="preserve">1290 - </t>
  </si>
  <si>
    <t xml:space="preserve">1291 - </t>
  </si>
  <si>
    <t xml:space="preserve">1292 - </t>
  </si>
  <si>
    <t xml:space="preserve">1293 - </t>
  </si>
  <si>
    <t xml:space="preserve">1294 - </t>
  </si>
  <si>
    <t xml:space="preserve">1295 - </t>
  </si>
  <si>
    <t xml:space="preserve">1296 - </t>
  </si>
  <si>
    <t xml:space="preserve">1297 - </t>
  </si>
  <si>
    <t xml:space="preserve">1298 - </t>
  </si>
  <si>
    <t xml:space="preserve">1299 - </t>
  </si>
  <si>
    <t xml:space="preserve">1300 - </t>
  </si>
  <si>
    <t xml:space="preserve">1301 - </t>
  </si>
  <si>
    <t xml:space="preserve">1302 - </t>
  </si>
  <si>
    <t xml:space="preserve">1303 - </t>
  </si>
  <si>
    <t xml:space="preserve">1304 - </t>
  </si>
  <si>
    <t xml:space="preserve">1305 - </t>
  </si>
  <si>
    <t xml:space="preserve">1306 - </t>
  </si>
  <si>
    <t xml:space="preserve">1307 - </t>
  </si>
  <si>
    <t xml:space="preserve">1308 - </t>
  </si>
  <si>
    <t xml:space="preserve">1309 - </t>
  </si>
  <si>
    <t xml:space="preserve">1310 - </t>
  </si>
  <si>
    <t xml:space="preserve">1311 - </t>
  </si>
  <si>
    <t xml:space="preserve">1312 - </t>
  </si>
  <si>
    <t xml:space="preserve">1313 - </t>
  </si>
  <si>
    <t xml:space="preserve">1314 - </t>
  </si>
  <si>
    <t xml:space="preserve">1315 - </t>
  </si>
  <si>
    <t xml:space="preserve">1316 - </t>
  </si>
  <si>
    <t xml:space="preserve">1317 - </t>
  </si>
  <si>
    <t xml:space="preserve">1318 - </t>
  </si>
  <si>
    <t xml:space="preserve">1319 - </t>
  </si>
  <si>
    <t xml:space="preserve">1320 - </t>
  </si>
  <si>
    <t xml:space="preserve">1321 - </t>
  </si>
  <si>
    <t xml:space="preserve">1322 - </t>
  </si>
  <si>
    <t xml:space="preserve">1323 - </t>
  </si>
  <si>
    <t xml:space="preserve">1324 - </t>
  </si>
  <si>
    <t xml:space="preserve">1325 - </t>
  </si>
  <si>
    <t xml:space="preserve">1326 - </t>
  </si>
  <si>
    <t xml:space="preserve">1327 - </t>
  </si>
  <si>
    <t xml:space="preserve">1328 - </t>
  </si>
  <si>
    <t xml:space="preserve">1329 - </t>
  </si>
  <si>
    <t xml:space="preserve">1330 - </t>
  </si>
  <si>
    <t xml:space="preserve">1331 - </t>
  </si>
  <si>
    <t xml:space="preserve">1332 - </t>
  </si>
  <si>
    <t xml:space="preserve">1333 - </t>
  </si>
  <si>
    <t xml:space="preserve">1334 - </t>
  </si>
  <si>
    <t xml:space="preserve">1335 - </t>
  </si>
  <si>
    <t xml:space="preserve">1336 - </t>
  </si>
  <si>
    <t xml:space="preserve">1337 - </t>
  </si>
  <si>
    <t xml:space="preserve">1338 - </t>
  </si>
  <si>
    <t xml:space="preserve">1339 - </t>
  </si>
  <si>
    <t xml:space="preserve">1340 - </t>
  </si>
  <si>
    <t xml:space="preserve">1341 - </t>
  </si>
  <si>
    <t xml:space="preserve">1342 - </t>
  </si>
  <si>
    <t xml:space="preserve">1343 - </t>
  </si>
  <si>
    <t xml:space="preserve">1344 - </t>
  </si>
  <si>
    <t xml:space="preserve">1345 - </t>
  </si>
  <si>
    <t xml:space="preserve">1346 - </t>
  </si>
  <si>
    <t xml:space="preserve">1347 - </t>
  </si>
  <si>
    <t xml:space="preserve">1348 - </t>
  </si>
  <si>
    <t xml:space="preserve">1349 - </t>
  </si>
  <si>
    <t xml:space="preserve">1350 - </t>
  </si>
  <si>
    <t xml:space="preserve">1351 - </t>
  </si>
  <si>
    <t xml:space="preserve">1352 - </t>
  </si>
  <si>
    <t xml:space="preserve">1353 - </t>
  </si>
  <si>
    <t xml:space="preserve">1354 - </t>
  </si>
  <si>
    <t xml:space="preserve">1355 - </t>
  </si>
  <si>
    <t xml:space="preserve">1356 - </t>
  </si>
  <si>
    <t xml:space="preserve">1357 - </t>
  </si>
  <si>
    <t xml:space="preserve">1358 - </t>
  </si>
  <si>
    <t xml:space="preserve">1359 - </t>
  </si>
  <si>
    <t xml:space="preserve">1360 - </t>
  </si>
  <si>
    <t xml:space="preserve">1361 - </t>
  </si>
  <si>
    <t xml:space="preserve">1362 - </t>
  </si>
  <si>
    <t xml:space="preserve">1363 - </t>
  </si>
  <si>
    <t xml:space="preserve">1364 - </t>
  </si>
  <si>
    <t xml:space="preserve">1365 - </t>
  </si>
  <si>
    <t xml:space="preserve">1366 - </t>
  </si>
  <si>
    <t xml:space="preserve">1367 - </t>
  </si>
  <si>
    <t xml:space="preserve">1368 - </t>
  </si>
  <si>
    <t xml:space="preserve">1369 - </t>
  </si>
  <si>
    <t xml:space="preserve">1370 - </t>
  </si>
  <si>
    <t xml:space="preserve">1371 - </t>
  </si>
  <si>
    <t xml:space="preserve">1372 - </t>
  </si>
  <si>
    <t xml:space="preserve">1373 - </t>
  </si>
  <si>
    <t xml:space="preserve">1374 - </t>
  </si>
  <si>
    <t xml:space="preserve">1375 - </t>
  </si>
  <si>
    <t xml:space="preserve">1376 - </t>
  </si>
  <si>
    <t xml:space="preserve">1377 - </t>
  </si>
  <si>
    <t xml:space="preserve">1378 - </t>
  </si>
  <si>
    <t xml:space="preserve">1379 - </t>
  </si>
  <si>
    <t xml:space="preserve">1380 - </t>
  </si>
  <si>
    <t xml:space="preserve">1381 - </t>
  </si>
  <si>
    <t xml:space="preserve">1382 - </t>
  </si>
  <si>
    <t xml:space="preserve">1383 - </t>
  </si>
  <si>
    <t xml:space="preserve">1384 - </t>
  </si>
  <si>
    <t xml:space="preserve">1385 - </t>
  </si>
  <si>
    <t xml:space="preserve">1386 - </t>
  </si>
  <si>
    <t xml:space="preserve">1387 - </t>
  </si>
  <si>
    <t xml:space="preserve">1388 - </t>
  </si>
  <si>
    <t xml:space="preserve">1389 - </t>
  </si>
  <si>
    <t xml:space="preserve">1390 - </t>
  </si>
  <si>
    <t xml:space="preserve">1391 - </t>
  </si>
  <si>
    <t xml:space="preserve">1392 - </t>
  </si>
  <si>
    <t xml:space="preserve">1393 - </t>
  </si>
  <si>
    <t xml:space="preserve">1394 - </t>
  </si>
  <si>
    <t xml:space="preserve">1395 - </t>
  </si>
  <si>
    <t xml:space="preserve">1396 - </t>
  </si>
  <si>
    <t xml:space="preserve">1397 - </t>
  </si>
  <si>
    <t xml:space="preserve">1398 - </t>
  </si>
  <si>
    <t xml:space="preserve">1399 - </t>
  </si>
  <si>
    <t xml:space="preserve">1400 - </t>
  </si>
  <si>
    <t xml:space="preserve">1401 - </t>
  </si>
  <si>
    <t xml:space="preserve">1402 - </t>
  </si>
  <si>
    <t xml:space="preserve">1403 - </t>
  </si>
  <si>
    <t xml:space="preserve">1404 - </t>
  </si>
  <si>
    <t xml:space="preserve">1405 - </t>
  </si>
  <si>
    <t xml:space="preserve">1406 - </t>
  </si>
  <si>
    <t xml:space="preserve">1407 - </t>
  </si>
  <si>
    <t xml:space="preserve">1408 - </t>
  </si>
  <si>
    <t xml:space="preserve">1409 - </t>
  </si>
  <si>
    <t xml:space="preserve">1410 - </t>
  </si>
  <si>
    <t xml:space="preserve">1411 - </t>
  </si>
  <si>
    <t xml:space="preserve">1412 - </t>
  </si>
  <si>
    <t xml:space="preserve">1413 - </t>
  </si>
  <si>
    <t xml:space="preserve">1414 - </t>
  </si>
  <si>
    <t xml:space="preserve">1415 - </t>
  </si>
  <si>
    <t xml:space="preserve">1416 - </t>
  </si>
  <si>
    <t xml:space="preserve">1417 - </t>
  </si>
  <si>
    <t xml:space="preserve">1418 - </t>
  </si>
  <si>
    <t xml:space="preserve">1419 - </t>
  </si>
  <si>
    <t xml:space="preserve">1420 - </t>
  </si>
  <si>
    <t xml:space="preserve">1421 - </t>
  </si>
  <si>
    <t xml:space="preserve">1422 - </t>
  </si>
  <si>
    <t xml:space="preserve">1423 - </t>
  </si>
  <si>
    <t xml:space="preserve">1424 - </t>
  </si>
  <si>
    <t xml:space="preserve">1425 - </t>
  </si>
  <si>
    <t xml:space="preserve">1426 - </t>
  </si>
  <si>
    <t xml:space="preserve">1427 - </t>
  </si>
  <si>
    <t xml:space="preserve">1428 - </t>
  </si>
  <si>
    <t xml:space="preserve">1429 - </t>
  </si>
  <si>
    <t xml:space="preserve">1430 - </t>
  </si>
  <si>
    <t xml:space="preserve">1431 - </t>
  </si>
  <si>
    <t xml:space="preserve">1432 - </t>
  </si>
  <si>
    <t xml:space="preserve">1433 - </t>
  </si>
  <si>
    <t xml:space="preserve">1434 - </t>
  </si>
  <si>
    <t xml:space="preserve">1435 - </t>
  </si>
  <si>
    <t xml:space="preserve">1436 - </t>
  </si>
  <si>
    <t xml:space="preserve">1437 - </t>
  </si>
  <si>
    <t xml:space="preserve">1438 - </t>
  </si>
  <si>
    <t xml:space="preserve">1439 - </t>
  </si>
  <si>
    <t xml:space="preserve">1440 - </t>
  </si>
  <si>
    <t xml:space="preserve">1441 - </t>
  </si>
  <si>
    <t xml:space="preserve">1442 - </t>
  </si>
  <si>
    <t xml:space="preserve">1443 - </t>
  </si>
  <si>
    <t xml:space="preserve">1444 - </t>
  </si>
  <si>
    <t xml:space="preserve">1445 - </t>
  </si>
  <si>
    <t xml:space="preserve">1446 - </t>
  </si>
  <si>
    <t xml:space="preserve">1447 - </t>
  </si>
  <si>
    <t xml:space="preserve">1448 - </t>
  </si>
  <si>
    <t xml:space="preserve">1449 - </t>
  </si>
  <si>
    <t xml:space="preserve">1450 - </t>
  </si>
  <si>
    <t xml:space="preserve">1451 - </t>
  </si>
  <si>
    <t xml:space="preserve">1452 - </t>
  </si>
  <si>
    <t xml:space="preserve">1453 - </t>
  </si>
  <si>
    <t xml:space="preserve">1454 - </t>
  </si>
  <si>
    <t xml:space="preserve">1455 - </t>
  </si>
  <si>
    <t xml:space="preserve">1456 - </t>
  </si>
  <si>
    <t xml:space="preserve">1457 - </t>
  </si>
  <si>
    <t xml:space="preserve">1458 - </t>
  </si>
  <si>
    <t xml:space="preserve">1459 - </t>
  </si>
  <si>
    <t xml:space="preserve">1460 - </t>
  </si>
  <si>
    <t xml:space="preserve">1461 - </t>
  </si>
  <si>
    <t xml:space="preserve">1462 - </t>
  </si>
  <si>
    <t xml:space="preserve">1463 - </t>
  </si>
  <si>
    <t xml:space="preserve">1464 - </t>
  </si>
  <si>
    <t xml:space="preserve">1465 - </t>
  </si>
  <si>
    <t xml:space="preserve">1466 - </t>
  </si>
  <si>
    <t xml:space="preserve">1467 - </t>
  </si>
  <si>
    <t xml:space="preserve">1468 - </t>
  </si>
  <si>
    <t xml:space="preserve">1469 - </t>
  </si>
  <si>
    <t xml:space="preserve">1470 - </t>
  </si>
  <si>
    <t xml:space="preserve">1471 - </t>
  </si>
  <si>
    <t xml:space="preserve">1472 - </t>
  </si>
  <si>
    <t xml:space="preserve">1473 - </t>
  </si>
  <si>
    <t xml:space="preserve">1474 - </t>
  </si>
  <si>
    <t xml:space="preserve">1475 - </t>
  </si>
  <si>
    <t xml:space="preserve">1476 - </t>
  </si>
  <si>
    <t xml:space="preserve">1477 - </t>
  </si>
  <si>
    <t xml:space="preserve">1478 - </t>
  </si>
  <si>
    <t xml:space="preserve">1479 - </t>
  </si>
  <si>
    <t xml:space="preserve">1480 - </t>
  </si>
  <si>
    <t xml:space="preserve">1481 - </t>
  </si>
  <si>
    <t xml:space="preserve">1482 - </t>
  </si>
  <si>
    <t xml:space="preserve">1483 - </t>
  </si>
  <si>
    <t xml:space="preserve">1484 - </t>
  </si>
  <si>
    <t xml:space="preserve">1485 - </t>
  </si>
  <si>
    <t xml:space="preserve">1486 - </t>
  </si>
  <si>
    <t xml:space="preserve">1487 - </t>
  </si>
  <si>
    <t xml:space="preserve">1488 - </t>
  </si>
  <si>
    <t xml:space="preserve">1489 - </t>
  </si>
  <si>
    <t xml:space="preserve">1490 - </t>
  </si>
  <si>
    <t xml:space="preserve">1491 - </t>
  </si>
  <si>
    <t xml:space="preserve">1492 - </t>
  </si>
  <si>
    <t xml:space="preserve">1493 - </t>
  </si>
  <si>
    <t xml:space="preserve">1494 - </t>
  </si>
  <si>
    <t xml:space="preserve">1495 - </t>
  </si>
  <si>
    <t xml:space="preserve">1496 - </t>
  </si>
  <si>
    <t xml:space="preserve">1497 - </t>
  </si>
  <si>
    <t xml:space="preserve">1498 - </t>
  </si>
  <si>
    <t xml:space="preserve">1499 - </t>
  </si>
  <si>
    <t xml:space="preserve">1500 - </t>
  </si>
  <si>
    <t xml:space="preserve">1501 - </t>
  </si>
  <si>
    <t xml:space="preserve">1502 - </t>
  </si>
  <si>
    <t xml:space="preserve">1503 - </t>
  </si>
  <si>
    <t xml:space="preserve">1504 - </t>
  </si>
  <si>
    <t xml:space="preserve">1505 - </t>
  </si>
  <si>
    <t xml:space="preserve">1506 - </t>
  </si>
  <si>
    <t xml:space="preserve">1507 - </t>
  </si>
  <si>
    <t xml:space="preserve">1508 - </t>
  </si>
  <si>
    <t xml:space="preserve">1509 - </t>
  </si>
  <si>
    <t xml:space="preserve">1510 - </t>
  </si>
  <si>
    <t xml:space="preserve">1511 - </t>
  </si>
  <si>
    <t xml:space="preserve">1512 - </t>
  </si>
  <si>
    <t xml:space="preserve">1513 - </t>
  </si>
  <si>
    <t xml:space="preserve">1514 - </t>
  </si>
  <si>
    <t xml:space="preserve">1515 - </t>
  </si>
  <si>
    <t xml:space="preserve">1516 - </t>
  </si>
  <si>
    <t xml:space="preserve">1517 - </t>
  </si>
  <si>
    <t xml:space="preserve">1518 - </t>
  </si>
  <si>
    <t xml:space="preserve">1519 - </t>
  </si>
  <si>
    <t xml:space="preserve">1520 - </t>
  </si>
  <si>
    <t xml:space="preserve">1521 - </t>
  </si>
  <si>
    <t xml:space="preserve">1522 - </t>
  </si>
  <si>
    <t xml:space="preserve">1523 - </t>
  </si>
  <si>
    <t xml:space="preserve">1524 - </t>
  </si>
  <si>
    <t xml:space="preserve">1525 - </t>
  </si>
  <si>
    <t xml:space="preserve">1526 - </t>
  </si>
  <si>
    <t xml:space="preserve">1527 - </t>
  </si>
  <si>
    <t xml:space="preserve">1528 - </t>
  </si>
  <si>
    <t xml:space="preserve">1529 - </t>
  </si>
  <si>
    <t xml:space="preserve">1530 - </t>
  </si>
  <si>
    <t xml:space="preserve">1531 - </t>
  </si>
  <si>
    <t xml:space="preserve">1532 - </t>
  </si>
  <si>
    <t xml:space="preserve">1533 - </t>
  </si>
  <si>
    <t xml:space="preserve">1534 - </t>
  </si>
  <si>
    <t xml:space="preserve">1535 - </t>
  </si>
  <si>
    <t xml:space="preserve">1536 - </t>
  </si>
  <si>
    <t xml:space="preserve">1537 - </t>
  </si>
  <si>
    <t xml:space="preserve">1538 - </t>
  </si>
  <si>
    <t xml:space="preserve">1539 - </t>
  </si>
  <si>
    <t xml:space="preserve">1540 - </t>
  </si>
  <si>
    <t xml:space="preserve">1541 - </t>
  </si>
  <si>
    <t xml:space="preserve">1542 - </t>
  </si>
  <si>
    <t xml:space="preserve">1543 - </t>
  </si>
  <si>
    <t xml:space="preserve">1544 - </t>
  </si>
  <si>
    <t xml:space="preserve">1545 - </t>
  </si>
  <si>
    <t xml:space="preserve">1546 - </t>
  </si>
  <si>
    <t xml:space="preserve">1547 - </t>
  </si>
  <si>
    <t xml:space="preserve">1548 - </t>
  </si>
  <si>
    <t xml:space="preserve">1549 - </t>
  </si>
  <si>
    <t xml:space="preserve">1550 - </t>
  </si>
  <si>
    <t xml:space="preserve">1551 - </t>
  </si>
  <si>
    <t xml:space="preserve">1552 - </t>
  </si>
  <si>
    <t xml:space="preserve">1553 - </t>
  </si>
  <si>
    <t xml:space="preserve">1554 - </t>
  </si>
  <si>
    <t xml:space="preserve">1555 - </t>
  </si>
  <si>
    <t xml:space="preserve">1556 - </t>
  </si>
  <si>
    <t xml:space="preserve">1557 - </t>
  </si>
  <si>
    <t xml:space="preserve">1558 - </t>
  </si>
  <si>
    <t xml:space="preserve">1559 - </t>
  </si>
  <si>
    <t xml:space="preserve">1560 - </t>
  </si>
  <si>
    <t xml:space="preserve">1561 - </t>
  </si>
  <si>
    <t xml:space="preserve">1562 - </t>
  </si>
  <si>
    <t xml:space="preserve">1563 - </t>
  </si>
  <si>
    <t xml:space="preserve">1564 - </t>
  </si>
  <si>
    <t xml:space="preserve">1565 - </t>
  </si>
  <si>
    <t xml:space="preserve">1566 - </t>
  </si>
  <si>
    <t xml:space="preserve">1567 - </t>
  </si>
  <si>
    <t xml:space="preserve">1568 - </t>
  </si>
  <si>
    <t xml:space="preserve">1569 - </t>
  </si>
  <si>
    <t xml:space="preserve">1570 - </t>
  </si>
  <si>
    <t xml:space="preserve">1571 - </t>
  </si>
  <si>
    <t xml:space="preserve">1572 - </t>
  </si>
  <si>
    <t xml:space="preserve">1573 - </t>
  </si>
  <si>
    <t xml:space="preserve">1574 - </t>
  </si>
  <si>
    <t xml:space="preserve">1575 - </t>
  </si>
  <si>
    <t xml:space="preserve">1576 - </t>
  </si>
  <si>
    <t xml:space="preserve">1577 - </t>
  </si>
  <si>
    <t xml:space="preserve">1578 - </t>
  </si>
  <si>
    <t xml:space="preserve">1579 - </t>
  </si>
  <si>
    <t xml:space="preserve">1580 - </t>
  </si>
  <si>
    <t xml:space="preserve">1581 - </t>
  </si>
  <si>
    <t xml:space="preserve">1582 - </t>
  </si>
  <si>
    <t xml:space="preserve">1583 - </t>
  </si>
  <si>
    <t xml:space="preserve">1584 - </t>
  </si>
  <si>
    <t xml:space="preserve">1585 - </t>
  </si>
  <si>
    <t xml:space="preserve">1586 - </t>
  </si>
  <si>
    <t xml:space="preserve">1587 - </t>
  </si>
  <si>
    <t xml:space="preserve">1588 - </t>
  </si>
  <si>
    <t xml:space="preserve">1589 - </t>
  </si>
  <si>
    <t xml:space="preserve">1590 - </t>
  </si>
  <si>
    <t xml:space="preserve">1591 - </t>
  </si>
  <si>
    <t xml:space="preserve">1592 - </t>
  </si>
  <si>
    <t xml:space="preserve">1593 - </t>
  </si>
  <si>
    <t xml:space="preserve">1594 - </t>
  </si>
  <si>
    <t xml:space="preserve">1595 - </t>
  </si>
  <si>
    <t xml:space="preserve">1596 - </t>
  </si>
  <si>
    <t xml:space="preserve">1597 - </t>
  </si>
  <si>
    <t xml:space="preserve">1598 - </t>
  </si>
  <si>
    <t xml:space="preserve">1599 - </t>
  </si>
  <si>
    <t xml:space="preserve">1600 - </t>
  </si>
  <si>
    <t xml:space="preserve">1601 - </t>
  </si>
  <si>
    <t xml:space="preserve">1602 - </t>
  </si>
  <si>
    <t xml:space="preserve">1603 - </t>
  </si>
  <si>
    <t xml:space="preserve">1604 - </t>
  </si>
  <si>
    <t xml:space="preserve">1605 - </t>
  </si>
  <si>
    <t xml:space="preserve">1606 - </t>
  </si>
  <si>
    <t xml:space="preserve">1607 - </t>
  </si>
  <si>
    <t xml:space="preserve">1608 - </t>
  </si>
  <si>
    <t xml:space="preserve">1609 - </t>
  </si>
  <si>
    <t xml:space="preserve">1610 - </t>
  </si>
  <si>
    <t xml:space="preserve">1611 - </t>
  </si>
  <si>
    <t xml:space="preserve">1612 - </t>
  </si>
  <si>
    <t xml:space="preserve">1613 - </t>
  </si>
  <si>
    <t xml:space="preserve">1614 - </t>
  </si>
  <si>
    <t xml:space="preserve">1615 - </t>
  </si>
  <si>
    <t xml:space="preserve">1616 - </t>
  </si>
  <si>
    <t xml:space="preserve">1617 - </t>
  </si>
  <si>
    <t xml:space="preserve">1618 - </t>
  </si>
  <si>
    <t xml:space="preserve">1619 - </t>
  </si>
  <si>
    <t xml:space="preserve">1620 - </t>
  </si>
  <si>
    <t xml:space="preserve">1621 - </t>
  </si>
  <si>
    <t xml:space="preserve">1622 - </t>
  </si>
  <si>
    <t xml:space="preserve">1623 - </t>
  </si>
  <si>
    <t xml:space="preserve">1624 - </t>
  </si>
  <si>
    <t xml:space="preserve">1625 - </t>
  </si>
  <si>
    <t xml:space="preserve">1626 - </t>
  </si>
  <si>
    <t xml:space="preserve">1627 - </t>
  </si>
  <si>
    <t xml:space="preserve">1628 - </t>
  </si>
  <si>
    <t xml:space="preserve">1629 - </t>
  </si>
  <si>
    <t xml:space="preserve">1630 - </t>
  </si>
  <si>
    <t xml:space="preserve">1631 - </t>
  </si>
  <si>
    <t xml:space="preserve">1632 - </t>
  </si>
  <si>
    <t xml:space="preserve">1633 - </t>
  </si>
  <si>
    <t xml:space="preserve">1634 - </t>
  </si>
  <si>
    <t xml:space="preserve">1635 - </t>
  </si>
  <si>
    <t xml:space="preserve">1636 - </t>
  </si>
  <si>
    <t xml:space="preserve">1637 - </t>
  </si>
  <si>
    <t xml:space="preserve">1638 - </t>
  </si>
  <si>
    <t xml:space="preserve">1639 - </t>
  </si>
  <si>
    <t xml:space="preserve">1640 - </t>
  </si>
  <si>
    <t xml:space="preserve">1641 - </t>
  </si>
  <si>
    <t xml:space="preserve">1642 - </t>
  </si>
  <si>
    <t xml:space="preserve">1643 - </t>
  </si>
  <si>
    <t xml:space="preserve">1644 - </t>
  </si>
  <si>
    <t xml:space="preserve">1645 - </t>
  </si>
  <si>
    <t xml:space="preserve">1646 - </t>
  </si>
  <si>
    <t xml:space="preserve">1647 - </t>
  </si>
  <si>
    <t xml:space="preserve">1648 - </t>
  </si>
  <si>
    <t xml:space="preserve">1649 - </t>
  </si>
  <si>
    <t xml:space="preserve">1650 - </t>
  </si>
  <si>
    <t xml:space="preserve">1651 - </t>
  </si>
  <si>
    <t xml:space="preserve">1652 - </t>
  </si>
  <si>
    <t xml:space="preserve">1653 - </t>
  </si>
  <si>
    <t xml:space="preserve">1654 - </t>
  </si>
  <si>
    <t xml:space="preserve">1655 - </t>
  </si>
  <si>
    <t xml:space="preserve">1656 - </t>
  </si>
  <si>
    <t xml:space="preserve">1657 - </t>
  </si>
  <si>
    <t xml:space="preserve">1658 - </t>
  </si>
  <si>
    <t xml:space="preserve">1659 - </t>
  </si>
  <si>
    <t xml:space="preserve">1660 - </t>
  </si>
  <si>
    <t xml:space="preserve">1661 - </t>
  </si>
  <si>
    <t xml:space="preserve">1662 - </t>
  </si>
  <si>
    <t xml:space="preserve">1663 - </t>
  </si>
  <si>
    <t xml:space="preserve">1664 - </t>
  </si>
  <si>
    <t xml:space="preserve">1665 - </t>
  </si>
  <si>
    <t xml:space="preserve">1666 - </t>
  </si>
  <si>
    <t xml:space="preserve">1667 - </t>
  </si>
  <si>
    <t xml:space="preserve">1668 - </t>
  </si>
  <si>
    <t xml:space="preserve">1669 - </t>
  </si>
  <si>
    <t xml:space="preserve">1670 - </t>
  </si>
  <si>
    <t xml:space="preserve">1671 - </t>
  </si>
  <si>
    <t xml:space="preserve">1672 - </t>
  </si>
  <si>
    <t xml:space="preserve">1673 - </t>
  </si>
  <si>
    <t xml:space="preserve">1674 - </t>
  </si>
  <si>
    <t xml:space="preserve">1675 - </t>
  </si>
  <si>
    <t xml:space="preserve">1676 - </t>
  </si>
  <si>
    <t xml:space="preserve">1677 - </t>
  </si>
  <si>
    <t xml:space="preserve">1678 - </t>
  </si>
  <si>
    <t xml:space="preserve">1679 - </t>
  </si>
  <si>
    <t xml:space="preserve">1680 - </t>
  </si>
  <si>
    <t xml:space="preserve">1681 - </t>
  </si>
  <si>
    <t xml:space="preserve">1682 - </t>
  </si>
  <si>
    <t xml:space="preserve">1683 - </t>
  </si>
  <si>
    <t xml:space="preserve">1684 - </t>
  </si>
  <si>
    <t xml:space="preserve">1685 - </t>
  </si>
  <si>
    <t xml:space="preserve">1686 - </t>
  </si>
  <si>
    <t xml:space="preserve">1687 - </t>
  </si>
  <si>
    <t xml:space="preserve">1688 - </t>
  </si>
  <si>
    <t xml:space="preserve">1689 - </t>
  </si>
  <si>
    <t xml:space="preserve">1690 - </t>
  </si>
  <si>
    <t xml:space="preserve">1691 - </t>
  </si>
  <si>
    <t xml:space="preserve">1692 - </t>
  </si>
  <si>
    <t xml:space="preserve">1693 - </t>
  </si>
  <si>
    <t xml:space="preserve">1694 - </t>
  </si>
  <si>
    <t xml:space="preserve">1695 - </t>
  </si>
  <si>
    <t xml:space="preserve">1696 - </t>
  </si>
  <si>
    <t xml:space="preserve">1697 - </t>
  </si>
  <si>
    <t xml:space="preserve">1698 - </t>
  </si>
  <si>
    <t xml:space="preserve">1699 - </t>
  </si>
  <si>
    <t xml:space="preserve">1700 - </t>
  </si>
  <si>
    <t xml:space="preserve">1701 - </t>
  </si>
  <si>
    <t xml:space="preserve">1702 - </t>
  </si>
  <si>
    <t xml:space="preserve">1703 - </t>
  </si>
  <si>
    <t xml:space="preserve">1704 - </t>
  </si>
  <si>
    <t xml:space="preserve">1705 - </t>
  </si>
  <si>
    <t xml:space="preserve">1706 - </t>
  </si>
  <si>
    <t xml:space="preserve">1707 - </t>
  </si>
  <si>
    <t xml:space="preserve">1708 - </t>
  </si>
  <si>
    <t xml:space="preserve">1709 - </t>
  </si>
  <si>
    <t xml:space="preserve">1710 - </t>
  </si>
  <si>
    <t xml:space="preserve">1711 - </t>
  </si>
  <si>
    <t xml:space="preserve">1712 - </t>
  </si>
  <si>
    <t xml:space="preserve">1713 - </t>
  </si>
  <si>
    <t xml:space="preserve">1714 - </t>
  </si>
  <si>
    <t xml:space="preserve">1715 - </t>
  </si>
  <si>
    <t xml:space="preserve">1716 - </t>
  </si>
  <si>
    <t xml:space="preserve">1717 - </t>
  </si>
  <si>
    <t xml:space="preserve">1718 - </t>
  </si>
  <si>
    <t xml:space="preserve">1719 - </t>
  </si>
  <si>
    <t xml:space="preserve">1720 - </t>
  </si>
  <si>
    <t xml:space="preserve">1721 - </t>
  </si>
  <si>
    <t xml:space="preserve">1722 - </t>
  </si>
  <si>
    <t xml:space="preserve">1723 - </t>
  </si>
  <si>
    <t xml:space="preserve">1724 - </t>
  </si>
  <si>
    <t xml:space="preserve">1725 - </t>
  </si>
  <si>
    <t xml:space="preserve">1726 - </t>
  </si>
  <si>
    <t xml:space="preserve">1727 - </t>
  </si>
  <si>
    <t xml:space="preserve">1728 - </t>
  </si>
  <si>
    <t xml:space="preserve">1729 - </t>
  </si>
  <si>
    <t xml:space="preserve">1730 - </t>
  </si>
  <si>
    <t xml:space="preserve">1731 - </t>
  </si>
  <si>
    <t xml:space="preserve">1732 - </t>
  </si>
  <si>
    <t xml:space="preserve">1733 - </t>
  </si>
  <si>
    <t xml:space="preserve">1734 - </t>
  </si>
  <si>
    <t xml:space="preserve">1735 - </t>
  </si>
  <si>
    <t xml:space="preserve">1736 - </t>
  </si>
  <si>
    <t xml:space="preserve">1737 - </t>
  </si>
  <si>
    <t xml:space="preserve">1738 - </t>
  </si>
  <si>
    <t xml:space="preserve">1739 - </t>
  </si>
  <si>
    <t xml:space="preserve">1740 - </t>
  </si>
  <si>
    <t xml:space="preserve">1741 - </t>
  </si>
  <si>
    <t xml:space="preserve">1742 - </t>
  </si>
  <si>
    <t xml:space="preserve">1743 - </t>
  </si>
  <si>
    <t xml:space="preserve">1744 - </t>
  </si>
  <si>
    <t xml:space="preserve">1745 - </t>
  </si>
  <si>
    <t xml:space="preserve">1746 - </t>
  </si>
  <si>
    <t xml:space="preserve">1747 - </t>
  </si>
  <si>
    <t xml:space="preserve">1748 - </t>
  </si>
  <si>
    <t xml:space="preserve">1749 - </t>
  </si>
  <si>
    <t xml:space="preserve">1750 - </t>
  </si>
  <si>
    <t xml:space="preserve">1751 - </t>
  </si>
  <si>
    <t xml:space="preserve">1752 - </t>
  </si>
  <si>
    <t xml:space="preserve">1753 - </t>
  </si>
  <si>
    <t xml:space="preserve">1754 - </t>
  </si>
  <si>
    <t xml:space="preserve">1755 - </t>
  </si>
  <si>
    <t xml:space="preserve">1756 - </t>
  </si>
  <si>
    <t xml:space="preserve">1757 - </t>
  </si>
  <si>
    <t xml:space="preserve">1758 - </t>
  </si>
  <si>
    <t xml:space="preserve">1759 - </t>
  </si>
  <si>
    <t xml:space="preserve">1760 - </t>
  </si>
  <si>
    <t xml:space="preserve">1761 - </t>
  </si>
  <si>
    <t xml:space="preserve">1762 - </t>
  </si>
  <si>
    <t xml:space="preserve">1763 - </t>
  </si>
  <si>
    <t xml:space="preserve">1764 - </t>
  </si>
  <si>
    <t xml:space="preserve">1765 - </t>
  </si>
  <si>
    <t xml:space="preserve">1766 - </t>
  </si>
  <si>
    <t xml:space="preserve">1767 - </t>
  </si>
  <si>
    <t xml:space="preserve">1768 - </t>
  </si>
  <si>
    <t xml:space="preserve">1769 - </t>
  </si>
  <si>
    <t xml:space="preserve">1770 - </t>
  </si>
  <si>
    <t xml:space="preserve">1771 - </t>
  </si>
  <si>
    <t xml:space="preserve">1772 - </t>
  </si>
  <si>
    <t xml:space="preserve">1773 - </t>
  </si>
  <si>
    <t xml:space="preserve">1774 - </t>
  </si>
  <si>
    <t xml:space="preserve">1775 - </t>
  </si>
  <si>
    <t xml:space="preserve">1776 - </t>
  </si>
  <si>
    <t xml:space="preserve">1777 - </t>
  </si>
  <si>
    <t xml:space="preserve">1778 - </t>
  </si>
  <si>
    <t xml:space="preserve">1779 - </t>
  </si>
  <si>
    <t xml:space="preserve">1780 - </t>
  </si>
  <si>
    <t xml:space="preserve">1781 - </t>
  </si>
  <si>
    <t xml:space="preserve">1782 - </t>
  </si>
  <si>
    <t xml:space="preserve">1783 - </t>
  </si>
  <si>
    <t xml:space="preserve">1784 - </t>
  </si>
  <si>
    <t xml:space="preserve">1785 - </t>
  </si>
  <si>
    <t xml:space="preserve">1786 - </t>
  </si>
  <si>
    <t xml:space="preserve">1787 - </t>
  </si>
  <si>
    <t xml:space="preserve">1788 - </t>
  </si>
  <si>
    <t xml:space="preserve">1789 - </t>
  </si>
  <si>
    <t xml:space="preserve">1790 - </t>
  </si>
  <si>
    <t xml:space="preserve">1791 - </t>
  </si>
  <si>
    <t xml:space="preserve">1792 - </t>
  </si>
  <si>
    <t xml:space="preserve">1793 - </t>
  </si>
  <si>
    <t xml:space="preserve">1794 - </t>
  </si>
  <si>
    <t xml:space="preserve">1795 - </t>
  </si>
  <si>
    <t xml:space="preserve">1796 - </t>
  </si>
  <si>
    <t xml:space="preserve">1797 - </t>
  </si>
  <si>
    <t xml:space="preserve">1798 - </t>
  </si>
  <si>
    <t xml:space="preserve">1799 - </t>
  </si>
  <si>
    <t xml:space="preserve">1800 - </t>
  </si>
  <si>
    <t xml:space="preserve">1801 - </t>
  </si>
  <si>
    <t xml:space="preserve">1802 - </t>
  </si>
  <si>
    <t xml:space="preserve">1803 - </t>
  </si>
  <si>
    <t xml:space="preserve">1804 - </t>
  </si>
  <si>
    <t xml:space="preserve">1805 - </t>
  </si>
  <si>
    <t xml:space="preserve">1806 - </t>
  </si>
  <si>
    <t xml:space="preserve">1807 - </t>
  </si>
  <si>
    <t xml:space="preserve">1808 - </t>
  </si>
  <si>
    <t xml:space="preserve">1809 - </t>
  </si>
  <si>
    <t xml:space="preserve">1810 - </t>
  </si>
  <si>
    <t xml:space="preserve">1811 - </t>
  </si>
  <si>
    <t xml:space="preserve">1812 - </t>
  </si>
  <si>
    <t xml:space="preserve">1813 - </t>
  </si>
  <si>
    <t xml:space="preserve">1814 - </t>
  </si>
  <si>
    <t xml:space="preserve">1815 - </t>
  </si>
  <si>
    <t xml:space="preserve">1816 - </t>
  </si>
  <si>
    <t xml:space="preserve">1817 - </t>
  </si>
  <si>
    <t xml:space="preserve">1818 - </t>
  </si>
  <si>
    <t xml:space="preserve">1819 - </t>
  </si>
  <si>
    <t xml:space="preserve">1820 - </t>
  </si>
  <si>
    <t xml:space="preserve">1821 - </t>
  </si>
  <si>
    <t xml:space="preserve">1822 - </t>
  </si>
  <si>
    <t xml:space="preserve">1823 - </t>
  </si>
  <si>
    <t xml:space="preserve">1824 - </t>
  </si>
  <si>
    <t xml:space="preserve">1825 - </t>
  </si>
  <si>
    <t xml:space="preserve">1826 - </t>
  </si>
  <si>
    <t xml:space="preserve">1827 - </t>
  </si>
  <si>
    <t xml:space="preserve">1828 - </t>
  </si>
  <si>
    <t xml:space="preserve">1829 - </t>
  </si>
  <si>
    <t xml:space="preserve">1830 - </t>
  </si>
  <si>
    <t xml:space="preserve">1831 - </t>
  </si>
  <si>
    <t xml:space="preserve">1832 - </t>
  </si>
  <si>
    <t xml:space="preserve">1833 - </t>
  </si>
  <si>
    <t xml:space="preserve">1834 - </t>
  </si>
  <si>
    <t xml:space="preserve">1835 - </t>
  </si>
  <si>
    <t xml:space="preserve">1836 - </t>
  </si>
  <si>
    <t xml:space="preserve">1837 - </t>
  </si>
  <si>
    <t xml:space="preserve">1838 - </t>
  </si>
  <si>
    <t xml:space="preserve">1839 - </t>
  </si>
  <si>
    <t xml:space="preserve">1840 - </t>
  </si>
  <si>
    <t xml:space="preserve">1841 - </t>
  </si>
  <si>
    <t xml:space="preserve">1842 - </t>
  </si>
  <si>
    <t xml:space="preserve">1843 - </t>
  </si>
  <si>
    <t xml:space="preserve">1844 - </t>
  </si>
  <si>
    <t xml:space="preserve">1845 - </t>
  </si>
  <si>
    <t xml:space="preserve">1846 - </t>
  </si>
  <si>
    <t xml:space="preserve">1847 - </t>
  </si>
  <si>
    <t xml:space="preserve">1848 - </t>
  </si>
  <si>
    <t xml:space="preserve">1849 - </t>
  </si>
  <si>
    <t xml:space="preserve">1850 - </t>
  </si>
  <si>
    <t xml:space="preserve">1851 - </t>
  </si>
  <si>
    <t xml:space="preserve">1852 - </t>
  </si>
  <si>
    <t xml:space="preserve">1853 - </t>
  </si>
  <si>
    <t xml:space="preserve">1854 - </t>
  </si>
  <si>
    <t xml:space="preserve">1855 - </t>
  </si>
  <si>
    <t xml:space="preserve">1856 - </t>
  </si>
  <si>
    <t xml:space="preserve">1857 - </t>
  </si>
  <si>
    <t xml:space="preserve">1858 - </t>
  </si>
  <si>
    <t xml:space="preserve">1859 - </t>
  </si>
  <si>
    <t xml:space="preserve">1860 - </t>
  </si>
  <si>
    <t xml:space="preserve">1861 - </t>
  </si>
  <si>
    <t xml:space="preserve">1862 - </t>
  </si>
  <si>
    <t xml:space="preserve">1863 - </t>
  </si>
  <si>
    <t xml:space="preserve">1864 - </t>
  </si>
  <si>
    <t xml:space="preserve">1865 - </t>
  </si>
  <si>
    <t xml:space="preserve">1866 - </t>
  </si>
  <si>
    <t xml:space="preserve">1867 - </t>
  </si>
  <si>
    <t xml:space="preserve">1868 - </t>
  </si>
  <si>
    <t xml:space="preserve">1869 - </t>
  </si>
  <si>
    <t xml:space="preserve">1870 - </t>
  </si>
  <si>
    <t xml:space="preserve">1871 - </t>
  </si>
  <si>
    <t xml:space="preserve">1872 - </t>
  </si>
  <si>
    <t xml:space="preserve">1873 - </t>
  </si>
  <si>
    <t xml:space="preserve">1874 - </t>
  </si>
  <si>
    <t xml:space="preserve">1875 - </t>
  </si>
  <si>
    <t xml:space="preserve">1876 - </t>
  </si>
  <si>
    <t xml:space="preserve">1877 - </t>
  </si>
  <si>
    <t xml:space="preserve">1878 - </t>
  </si>
  <si>
    <t xml:space="preserve">1879 - </t>
  </si>
  <si>
    <t xml:space="preserve">1880 - </t>
  </si>
  <si>
    <t xml:space="preserve">1881 - </t>
  </si>
  <si>
    <t xml:space="preserve">1882 - </t>
  </si>
  <si>
    <t xml:space="preserve">1883 - </t>
  </si>
  <si>
    <t xml:space="preserve">1884 - </t>
  </si>
  <si>
    <t xml:space="preserve">1885 - </t>
  </si>
  <si>
    <t xml:space="preserve">1886 - </t>
  </si>
  <si>
    <t xml:space="preserve">1887 - </t>
  </si>
  <si>
    <t xml:space="preserve">1888 - </t>
  </si>
  <si>
    <t xml:space="preserve">1889 - </t>
  </si>
  <si>
    <t xml:space="preserve">1890 - </t>
  </si>
  <si>
    <t xml:space="preserve">1891 - </t>
  </si>
  <si>
    <t xml:space="preserve">1892 - </t>
  </si>
  <si>
    <t xml:space="preserve">1893 - </t>
  </si>
  <si>
    <t xml:space="preserve">1894 - </t>
  </si>
  <si>
    <t xml:space="preserve">1895 - </t>
  </si>
  <si>
    <t xml:space="preserve">1896 - </t>
  </si>
  <si>
    <t xml:space="preserve">1897 - </t>
  </si>
  <si>
    <t xml:space="preserve">1898 - </t>
  </si>
  <si>
    <t xml:space="preserve">1899 - </t>
  </si>
  <si>
    <t xml:space="preserve">1900 - </t>
  </si>
  <si>
    <t xml:space="preserve">1901 - </t>
  </si>
  <si>
    <t xml:space="preserve">1902 - </t>
  </si>
  <si>
    <t xml:space="preserve">1903 - </t>
  </si>
  <si>
    <t xml:space="preserve">1904 - </t>
  </si>
  <si>
    <t xml:space="preserve">1905 - </t>
  </si>
  <si>
    <t xml:space="preserve">1906 - </t>
  </si>
  <si>
    <t xml:space="preserve">1907 - </t>
  </si>
  <si>
    <t xml:space="preserve">1908 - </t>
  </si>
  <si>
    <t xml:space="preserve">1909 - </t>
  </si>
  <si>
    <t xml:space="preserve">1910 - </t>
  </si>
  <si>
    <t xml:space="preserve">1911 - </t>
  </si>
  <si>
    <t xml:space="preserve">1912 - </t>
  </si>
  <si>
    <t xml:space="preserve">1913 - </t>
  </si>
  <si>
    <t xml:space="preserve">1914 - </t>
  </si>
  <si>
    <t xml:space="preserve">1915 - </t>
  </si>
  <si>
    <t xml:space="preserve">1916 - </t>
  </si>
  <si>
    <t xml:space="preserve">1917 - </t>
  </si>
  <si>
    <t xml:space="preserve">1918 - </t>
  </si>
  <si>
    <t xml:space="preserve">1919 - </t>
  </si>
  <si>
    <t xml:space="preserve">1920 - </t>
  </si>
  <si>
    <t xml:space="preserve">1921 - </t>
  </si>
  <si>
    <t xml:space="preserve">1922 - </t>
  </si>
  <si>
    <t xml:space="preserve">1923 - </t>
  </si>
  <si>
    <t xml:space="preserve">1924 - </t>
  </si>
  <si>
    <t xml:space="preserve">1925 - </t>
  </si>
  <si>
    <t xml:space="preserve">1926 - </t>
  </si>
  <si>
    <t xml:space="preserve">1927 - </t>
  </si>
  <si>
    <t xml:space="preserve">1928 - </t>
  </si>
  <si>
    <t xml:space="preserve">1929 - </t>
  </si>
  <si>
    <t xml:space="preserve">1930 - </t>
  </si>
  <si>
    <t xml:space="preserve">1931 - </t>
  </si>
  <si>
    <t xml:space="preserve">1932 - </t>
  </si>
  <si>
    <t xml:space="preserve">1933 - </t>
  </si>
  <si>
    <t xml:space="preserve">1934 - </t>
  </si>
  <si>
    <t xml:space="preserve">1935 - </t>
  </si>
  <si>
    <t xml:space="preserve">1936 - </t>
  </si>
  <si>
    <t xml:space="preserve">1937 - </t>
  </si>
  <si>
    <t xml:space="preserve">1938 - </t>
  </si>
  <si>
    <t xml:space="preserve">1939 - </t>
  </si>
  <si>
    <t xml:space="preserve">1940 - </t>
  </si>
  <si>
    <t xml:space="preserve">1941 - </t>
  </si>
  <si>
    <t xml:space="preserve">1942 - </t>
  </si>
  <si>
    <t xml:space="preserve">1943 - </t>
  </si>
  <si>
    <t xml:space="preserve">1944 - </t>
  </si>
  <si>
    <t xml:space="preserve">1945 - </t>
  </si>
  <si>
    <t xml:space="preserve">1946 - </t>
  </si>
  <si>
    <t xml:space="preserve">1947 - </t>
  </si>
  <si>
    <t xml:space="preserve">1948 - </t>
  </si>
  <si>
    <t xml:space="preserve">1949 - </t>
  </si>
  <si>
    <t xml:space="preserve">1950 - </t>
  </si>
  <si>
    <t xml:space="preserve">1951 - </t>
  </si>
  <si>
    <t xml:space="preserve">1952 - </t>
  </si>
  <si>
    <t xml:space="preserve">1953 - </t>
  </si>
  <si>
    <t xml:space="preserve">1954 - </t>
  </si>
  <si>
    <t xml:space="preserve">1955 - </t>
  </si>
  <si>
    <t xml:space="preserve">1956 - </t>
  </si>
  <si>
    <t xml:space="preserve">1957 - </t>
  </si>
  <si>
    <t xml:space="preserve">1958 - </t>
  </si>
  <si>
    <t xml:space="preserve">1959 - </t>
  </si>
  <si>
    <t xml:space="preserve">1960 - </t>
  </si>
  <si>
    <t xml:space="preserve">1961 - </t>
  </si>
  <si>
    <t xml:space="preserve">1962 - </t>
  </si>
  <si>
    <t xml:space="preserve">1963 - </t>
  </si>
  <si>
    <t xml:space="preserve">1964 - </t>
  </si>
  <si>
    <t xml:space="preserve">1965 - </t>
  </si>
  <si>
    <t xml:space="preserve">1966 - </t>
  </si>
  <si>
    <t xml:space="preserve">1967 - </t>
  </si>
  <si>
    <t xml:space="preserve">1968 - </t>
  </si>
  <si>
    <t xml:space="preserve">1969 - </t>
  </si>
  <si>
    <t xml:space="preserve">1970 - </t>
  </si>
  <si>
    <t xml:space="preserve">1971 - </t>
  </si>
  <si>
    <t xml:space="preserve">1972 - </t>
  </si>
  <si>
    <t xml:space="preserve">1973 - </t>
  </si>
  <si>
    <t xml:space="preserve">1974 - </t>
  </si>
  <si>
    <t xml:space="preserve">1975 - </t>
  </si>
  <si>
    <t xml:space="preserve">1976 - </t>
  </si>
  <si>
    <t xml:space="preserve">1977 - </t>
  </si>
  <si>
    <t xml:space="preserve">1978 - </t>
  </si>
  <si>
    <t xml:space="preserve">1979 - </t>
  </si>
  <si>
    <t xml:space="preserve">1980 - </t>
  </si>
  <si>
    <t xml:space="preserve">1981 - </t>
  </si>
  <si>
    <t xml:space="preserve">1982 - </t>
  </si>
  <si>
    <t xml:space="preserve">1983 - </t>
  </si>
  <si>
    <t xml:space="preserve">1984 - </t>
  </si>
  <si>
    <t xml:space="preserve">1985 - </t>
  </si>
  <si>
    <t xml:space="preserve">1986 - </t>
  </si>
  <si>
    <t xml:space="preserve">1987 - </t>
  </si>
  <si>
    <t xml:space="preserve">1988 - </t>
  </si>
  <si>
    <t xml:space="preserve">1989 - </t>
  </si>
  <si>
    <t xml:space="preserve">1990 - </t>
  </si>
  <si>
    <t xml:space="preserve">1991 - </t>
  </si>
  <si>
    <t xml:space="preserve">1992 - </t>
  </si>
  <si>
    <t xml:space="preserve">1993 - </t>
  </si>
  <si>
    <t xml:space="preserve">1994 - </t>
  </si>
  <si>
    <t xml:space="preserve">1995 - </t>
  </si>
  <si>
    <t xml:space="preserve">1996 - </t>
  </si>
  <si>
    <t xml:space="preserve">1997 - </t>
  </si>
  <si>
    <t xml:space="preserve">1998 - </t>
  </si>
  <si>
    <t xml:space="preserve">1999 - </t>
  </si>
  <si>
    <t xml:space="preserve">2000 - </t>
  </si>
  <si>
    <t xml:space="preserve">2001 - </t>
  </si>
  <si>
    <t xml:space="preserve">2002 - </t>
  </si>
  <si>
    <t xml:space="preserve">2003 - </t>
  </si>
  <si>
    <t xml:space="preserve">2004 - </t>
  </si>
  <si>
    <t xml:space="preserve">2005 - </t>
  </si>
  <si>
    <t xml:space="preserve">2006 - </t>
  </si>
  <si>
    <t xml:space="preserve">2007 - </t>
  </si>
  <si>
    <t xml:space="preserve">2008 - </t>
  </si>
  <si>
    <t xml:space="preserve">2009 - </t>
  </si>
  <si>
    <t xml:space="preserve">2010 - </t>
  </si>
  <si>
    <t xml:space="preserve">2011 - </t>
  </si>
  <si>
    <t xml:space="preserve">2012 - </t>
  </si>
  <si>
    <t xml:space="preserve">2013 - </t>
  </si>
  <si>
    <t xml:space="preserve">2014 - </t>
  </si>
  <si>
    <t xml:space="preserve">2015 - </t>
  </si>
  <si>
    <t xml:space="preserve">2016 - </t>
  </si>
  <si>
    <t xml:space="preserve">2017 - </t>
  </si>
  <si>
    <t xml:space="preserve">2018 - </t>
  </si>
  <si>
    <t xml:space="preserve">2019 - </t>
  </si>
  <si>
    <t xml:space="preserve">2020 - </t>
  </si>
  <si>
    <t xml:space="preserve">2021 - </t>
  </si>
  <si>
    <t xml:space="preserve">2022 - </t>
  </si>
  <si>
    <t xml:space="preserve">2023 - </t>
  </si>
  <si>
    <t xml:space="preserve">2024 - </t>
  </si>
  <si>
    <t xml:space="preserve">2025 - </t>
  </si>
  <si>
    <t xml:space="preserve">2026 - </t>
  </si>
  <si>
    <t xml:space="preserve">2027 - </t>
  </si>
  <si>
    <t xml:space="preserve">2028 - </t>
  </si>
  <si>
    <t xml:space="preserve">2029 - </t>
  </si>
  <si>
    <t xml:space="preserve">2030 - </t>
  </si>
  <si>
    <t xml:space="preserve">2031 - </t>
  </si>
  <si>
    <t xml:space="preserve">2032 - </t>
  </si>
  <si>
    <t xml:space="preserve">2033 - </t>
  </si>
  <si>
    <t xml:space="preserve">2034 - </t>
  </si>
  <si>
    <t xml:space="preserve">2035 - </t>
  </si>
  <si>
    <t xml:space="preserve">2036 - </t>
  </si>
  <si>
    <t xml:space="preserve">2037 - </t>
  </si>
  <si>
    <t xml:space="preserve">2038 - </t>
  </si>
  <si>
    <t xml:space="preserve">2039 - </t>
  </si>
  <si>
    <t xml:space="preserve">2040 - </t>
  </si>
  <si>
    <t xml:space="preserve">2041 - </t>
  </si>
  <si>
    <t xml:space="preserve">2042 - </t>
  </si>
  <si>
    <t xml:space="preserve">2043 - </t>
  </si>
  <si>
    <t xml:space="preserve">2044 - </t>
  </si>
  <si>
    <t xml:space="preserve">2045 - </t>
  </si>
  <si>
    <t xml:space="preserve">2046 - </t>
  </si>
  <si>
    <t xml:space="preserve">2047 - </t>
  </si>
  <si>
    <t xml:space="preserve">2048 - </t>
  </si>
  <si>
    <t xml:space="preserve">2049 - </t>
  </si>
  <si>
    <t xml:space="preserve">2050 - </t>
  </si>
  <si>
    <t xml:space="preserve">2051 - </t>
  </si>
  <si>
    <t xml:space="preserve">2052 - </t>
  </si>
  <si>
    <t xml:space="preserve">2053 - </t>
  </si>
  <si>
    <t xml:space="preserve">2054 - </t>
  </si>
  <si>
    <t xml:space="preserve">2055 - </t>
  </si>
  <si>
    <t xml:space="preserve">2056 - </t>
  </si>
  <si>
    <t xml:space="preserve">2057 - </t>
  </si>
  <si>
    <t xml:space="preserve">2058 - </t>
  </si>
  <si>
    <t xml:space="preserve">2059 - </t>
  </si>
  <si>
    <t xml:space="preserve">2060 - </t>
  </si>
  <si>
    <t xml:space="preserve">2061 - </t>
  </si>
  <si>
    <t xml:space="preserve">2062 - </t>
  </si>
  <si>
    <t xml:space="preserve">2063 - </t>
  </si>
  <si>
    <t xml:space="preserve">2064 - </t>
  </si>
  <si>
    <t xml:space="preserve">2065 - </t>
  </si>
  <si>
    <t xml:space="preserve">2066 - </t>
  </si>
  <si>
    <t xml:space="preserve">2067 - </t>
  </si>
  <si>
    <t xml:space="preserve">2068 - </t>
  </si>
  <si>
    <t xml:space="preserve">2069 - </t>
  </si>
  <si>
    <t xml:space="preserve">2070 - </t>
  </si>
  <si>
    <t xml:space="preserve">2071 - </t>
  </si>
  <si>
    <t xml:space="preserve">2072 - </t>
  </si>
  <si>
    <t xml:space="preserve">2073 - </t>
  </si>
  <si>
    <t xml:space="preserve">2074 - </t>
  </si>
  <si>
    <t xml:space="preserve">2075 - </t>
  </si>
  <si>
    <t xml:space="preserve">2076 - </t>
  </si>
  <si>
    <t xml:space="preserve">2077 - </t>
  </si>
  <si>
    <t xml:space="preserve">2078 - </t>
  </si>
  <si>
    <t xml:space="preserve">2079 - </t>
  </si>
  <si>
    <t xml:space="preserve">2080 - </t>
  </si>
  <si>
    <t xml:space="preserve">2081 - </t>
  </si>
  <si>
    <t xml:space="preserve">2082 - </t>
  </si>
  <si>
    <t xml:space="preserve">2083 - </t>
  </si>
  <si>
    <t xml:space="preserve">2084 - </t>
  </si>
  <si>
    <t xml:space="preserve">2085 - </t>
  </si>
  <si>
    <t xml:space="preserve">2086 - </t>
  </si>
  <si>
    <t xml:space="preserve">2087 - </t>
  </si>
  <si>
    <t xml:space="preserve">2088 - </t>
  </si>
  <si>
    <t xml:space="preserve">2089 - </t>
  </si>
  <si>
    <t xml:space="preserve">2090 - </t>
  </si>
  <si>
    <t xml:space="preserve">2091 - </t>
  </si>
  <si>
    <t xml:space="preserve">2092 - </t>
  </si>
  <si>
    <t xml:space="preserve">2093 - </t>
  </si>
  <si>
    <t xml:space="preserve">2094 - </t>
  </si>
  <si>
    <t xml:space="preserve">2095 - </t>
  </si>
  <si>
    <t xml:space="preserve">2096 - </t>
  </si>
  <si>
    <t xml:space="preserve">2097 - </t>
  </si>
  <si>
    <t xml:space="preserve">2098 - </t>
  </si>
  <si>
    <t xml:space="preserve">2099 - </t>
  </si>
  <si>
    <t xml:space="preserve">2100 - </t>
  </si>
  <si>
    <t xml:space="preserve">2101 - </t>
  </si>
  <si>
    <t xml:space="preserve">2102 - </t>
  </si>
  <si>
    <t xml:space="preserve">2103 - </t>
  </si>
  <si>
    <t xml:space="preserve">2104 - </t>
  </si>
  <si>
    <t xml:space="preserve">2105 - </t>
  </si>
  <si>
    <t xml:space="preserve">2106 - </t>
  </si>
  <si>
    <t xml:space="preserve">2107 - </t>
  </si>
  <si>
    <t xml:space="preserve">2108 - </t>
  </si>
  <si>
    <t xml:space="preserve">2109 - </t>
  </si>
  <si>
    <t xml:space="preserve">2110 - </t>
  </si>
  <si>
    <t xml:space="preserve">2111 - </t>
  </si>
  <si>
    <t xml:space="preserve">2112 - </t>
  </si>
  <si>
    <t xml:space="preserve">2113 - </t>
  </si>
  <si>
    <t xml:space="preserve">2114 - </t>
  </si>
  <si>
    <t xml:space="preserve">2115 - </t>
  </si>
  <si>
    <t xml:space="preserve">2116 - </t>
  </si>
  <si>
    <t xml:space="preserve">2117 - </t>
  </si>
  <si>
    <t xml:space="preserve">2118 - </t>
  </si>
  <si>
    <t xml:space="preserve">2119 - </t>
  </si>
  <si>
    <t xml:space="preserve">2120 - </t>
  </si>
  <si>
    <t xml:space="preserve">2121 - </t>
  </si>
  <si>
    <t xml:space="preserve">2122 - </t>
  </si>
  <si>
    <t xml:space="preserve">2123 - </t>
  </si>
  <si>
    <t xml:space="preserve">2124 - </t>
  </si>
  <si>
    <t xml:space="preserve">2125 - </t>
  </si>
  <si>
    <t xml:space="preserve">2126 - </t>
  </si>
  <si>
    <t xml:space="preserve">2127 - </t>
  </si>
  <si>
    <t xml:space="preserve">2128 - </t>
  </si>
  <si>
    <t xml:space="preserve">2129 - </t>
  </si>
  <si>
    <t xml:space="preserve">2130 - </t>
  </si>
  <si>
    <t xml:space="preserve">2131 - </t>
  </si>
  <si>
    <t xml:space="preserve">2132 - </t>
  </si>
  <si>
    <t xml:space="preserve">2133 - </t>
  </si>
  <si>
    <t xml:space="preserve">2134 - </t>
  </si>
  <si>
    <t xml:space="preserve">2135 - </t>
  </si>
  <si>
    <t xml:space="preserve">2136 - </t>
  </si>
  <si>
    <t xml:space="preserve">2137 - </t>
  </si>
  <si>
    <t xml:space="preserve">2138 - </t>
  </si>
  <si>
    <t xml:space="preserve">2139 - </t>
  </si>
  <si>
    <t xml:space="preserve">2140 - </t>
  </si>
  <si>
    <t xml:space="preserve">2141 - </t>
  </si>
  <si>
    <t xml:space="preserve">2142 - </t>
  </si>
  <si>
    <t xml:space="preserve">2143 - </t>
  </si>
  <si>
    <t xml:space="preserve">2144 - </t>
  </si>
  <si>
    <t xml:space="preserve">2145 - </t>
  </si>
  <si>
    <t xml:space="preserve">2146 - </t>
  </si>
  <si>
    <t xml:space="preserve">2147 - </t>
  </si>
  <si>
    <t xml:space="preserve">2148 - </t>
  </si>
  <si>
    <t xml:space="preserve">2149 - </t>
  </si>
  <si>
    <t xml:space="preserve">2150 - </t>
  </si>
  <si>
    <t xml:space="preserve">2151 - </t>
  </si>
  <si>
    <t xml:space="preserve">2152 - </t>
  </si>
  <si>
    <t xml:space="preserve">2153 - </t>
  </si>
  <si>
    <t xml:space="preserve">2154 - </t>
  </si>
  <si>
    <t xml:space="preserve">2155 - </t>
  </si>
  <si>
    <t xml:space="preserve">2156 - </t>
  </si>
  <si>
    <t xml:space="preserve">2157 - </t>
  </si>
  <si>
    <t xml:space="preserve">2158 - </t>
  </si>
  <si>
    <t xml:space="preserve">2159 - </t>
  </si>
  <si>
    <t xml:space="preserve">2160 - </t>
  </si>
  <si>
    <t xml:space="preserve">2161 - </t>
  </si>
  <si>
    <t xml:space="preserve">2162 - </t>
  </si>
  <si>
    <t xml:space="preserve">2163 - </t>
  </si>
  <si>
    <t xml:space="preserve">2164 - </t>
  </si>
  <si>
    <t xml:space="preserve">2165 - </t>
  </si>
  <si>
    <t xml:space="preserve">2166 - </t>
  </si>
  <si>
    <t xml:space="preserve">2167 - </t>
  </si>
  <si>
    <t xml:space="preserve">2168 - </t>
  </si>
  <si>
    <t xml:space="preserve">2169 - </t>
  </si>
  <si>
    <t xml:space="preserve">2170 - </t>
  </si>
  <si>
    <t xml:space="preserve">2171 - </t>
  </si>
  <si>
    <t xml:space="preserve">2172 - </t>
  </si>
  <si>
    <t xml:space="preserve">2173 - </t>
  </si>
  <si>
    <t xml:space="preserve">2174 - </t>
  </si>
  <si>
    <t xml:space="preserve">2175 - </t>
  </si>
  <si>
    <t xml:space="preserve">2176 - </t>
  </si>
  <si>
    <t xml:space="preserve">2177 - </t>
  </si>
  <si>
    <t xml:space="preserve">2178 - </t>
  </si>
  <si>
    <t xml:space="preserve">2179 - </t>
  </si>
  <si>
    <t xml:space="preserve">2180 - </t>
  </si>
  <si>
    <t xml:space="preserve">2181 - </t>
  </si>
  <si>
    <t xml:space="preserve">2182 - </t>
  </si>
  <si>
    <t xml:space="preserve">2183 - </t>
  </si>
  <si>
    <t xml:space="preserve">2184 - </t>
  </si>
  <si>
    <t xml:space="preserve">2185 - </t>
  </si>
  <si>
    <t xml:space="preserve">2186 - </t>
  </si>
  <si>
    <t xml:space="preserve">2187 - </t>
  </si>
  <si>
    <t xml:space="preserve">2188 - </t>
  </si>
  <si>
    <t xml:space="preserve">2189 - </t>
  </si>
  <si>
    <t xml:space="preserve">2190 - </t>
  </si>
  <si>
    <t xml:space="preserve">2191 - </t>
  </si>
  <si>
    <t xml:space="preserve">2192 - </t>
  </si>
  <si>
    <t xml:space="preserve">2193 - </t>
  </si>
  <si>
    <t xml:space="preserve">2194 - </t>
  </si>
  <si>
    <t xml:space="preserve">2195 - </t>
  </si>
  <si>
    <t xml:space="preserve">2196 - </t>
  </si>
  <si>
    <t xml:space="preserve">2197 - </t>
  </si>
  <si>
    <t xml:space="preserve">2198 - </t>
  </si>
  <si>
    <t xml:space="preserve">2199 - </t>
  </si>
  <si>
    <t xml:space="preserve">2200 - </t>
  </si>
  <si>
    <t xml:space="preserve">2201 - </t>
  </si>
  <si>
    <t xml:space="preserve">2202 - </t>
  </si>
  <si>
    <t xml:space="preserve">2203 - </t>
  </si>
  <si>
    <t xml:space="preserve">2204 - </t>
  </si>
  <si>
    <t xml:space="preserve">2205 - </t>
  </si>
  <si>
    <t xml:space="preserve">2206 - </t>
  </si>
  <si>
    <t xml:space="preserve">2207 - </t>
  </si>
  <si>
    <t xml:space="preserve">2208 - </t>
  </si>
  <si>
    <t xml:space="preserve">2209 - </t>
  </si>
  <si>
    <t xml:space="preserve">2210 - </t>
  </si>
  <si>
    <t xml:space="preserve">2211 - </t>
  </si>
  <si>
    <t xml:space="preserve">2212 - </t>
  </si>
  <si>
    <t xml:space="preserve">2213 - </t>
  </si>
  <si>
    <t xml:space="preserve">2214 - </t>
  </si>
  <si>
    <t xml:space="preserve">2215 - </t>
  </si>
  <si>
    <t xml:space="preserve">2216 - </t>
  </si>
  <si>
    <t xml:space="preserve">2217 - </t>
  </si>
  <si>
    <t xml:space="preserve">2218 - </t>
  </si>
  <si>
    <t xml:space="preserve">2219 - </t>
  </si>
  <si>
    <t xml:space="preserve">2220 - </t>
  </si>
  <si>
    <t xml:space="preserve">2221 - </t>
  </si>
  <si>
    <t xml:space="preserve">2222 - </t>
  </si>
  <si>
    <t xml:space="preserve">2223 - </t>
  </si>
  <si>
    <t xml:space="preserve">2224 - </t>
  </si>
  <si>
    <t xml:space="preserve">2225 - </t>
  </si>
  <si>
    <t xml:space="preserve">2226 - </t>
  </si>
  <si>
    <t xml:space="preserve">2227 - </t>
  </si>
  <si>
    <t xml:space="preserve">2228 - </t>
  </si>
  <si>
    <t xml:space="preserve">2229 - </t>
  </si>
  <si>
    <t xml:space="preserve">2230 - </t>
  </si>
  <si>
    <t xml:space="preserve">2231 - </t>
  </si>
  <si>
    <t xml:space="preserve">2232 - </t>
  </si>
  <si>
    <t xml:space="preserve">2233 - </t>
  </si>
  <si>
    <t xml:space="preserve">2234 - </t>
  </si>
  <si>
    <t xml:space="preserve">2235 - </t>
  </si>
  <si>
    <t xml:space="preserve">2236 - </t>
  </si>
  <si>
    <t xml:space="preserve">2237 - </t>
  </si>
  <si>
    <t xml:space="preserve">2238 - </t>
  </si>
  <si>
    <t xml:space="preserve">2239 - </t>
  </si>
  <si>
    <t xml:space="preserve">2240 - </t>
  </si>
  <si>
    <t xml:space="preserve">2241 - </t>
  </si>
  <si>
    <t xml:space="preserve">2242 - </t>
  </si>
  <si>
    <t xml:space="preserve">2243 - </t>
  </si>
  <si>
    <t xml:space="preserve">2244 - </t>
  </si>
  <si>
    <t xml:space="preserve">2245 - </t>
  </si>
  <si>
    <t xml:space="preserve">2246 - </t>
  </si>
  <si>
    <t xml:space="preserve">2247 - </t>
  </si>
  <si>
    <t xml:space="preserve">2248 - </t>
  </si>
  <si>
    <t xml:space="preserve">2249 - </t>
  </si>
  <si>
    <t xml:space="preserve">2250 - </t>
  </si>
  <si>
    <t xml:space="preserve">2251 - </t>
  </si>
  <si>
    <t xml:space="preserve">2252 - </t>
  </si>
  <si>
    <t xml:space="preserve">2253 - </t>
  </si>
  <si>
    <t xml:space="preserve">2254 - </t>
  </si>
  <si>
    <t xml:space="preserve">2255 - </t>
  </si>
  <si>
    <t xml:space="preserve">2256 - </t>
  </si>
  <si>
    <t xml:space="preserve">2257 - </t>
  </si>
  <si>
    <t xml:space="preserve">2258 - </t>
  </si>
  <si>
    <t xml:space="preserve">2259 - </t>
  </si>
  <si>
    <t xml:space="preserve">2260 - </t>
  </si>
  <si>
    <t xml:space="preserve">2261 - </t>
  </si>
  <si>
    <t xml:space="preserve">2262 - </t>
  </si>
  <si>
    <t xml:space="preserve">2263 - </t>
  </si>
  <si>
    <t xml:space="preserve">2264 - </t>
  </si>
  <si>
    <t xml:space="preserve">2265 - </t>
  </si>
  <si>
    <t xml:space="preserve">2266 - </t>
  </si>
  <si>
    <t xml:space="preserve">2267 - </t>
  </si>
  <si>
    <t xml:space="preserve">2268 - </t>
  </si>
  <si>
    <t xml:space="preserve">2269 - </t>
  </si>
  <si>
    <t xml:space="preserve">2270 - </t>
  </si>
  <si>
    <t xml:space="preserve">2271 - </t>
  </si>
  <si>
    <t xml:space="preserve">2272 - </t>
  </si>
  <si>
    <t xml:space="preserve">2273 - </t>
  </si>
  <si>
    <t xml:space="preserve">2274 - </t>
  </si>
  <si>
    <t xml:space="preserve">2275 - </t>
  </si>
  <si>
    <t xml:space="preserve">2276 - </t>
  </si>
  <si>
    <t xml:space="preserve">2277 - </t>
  </si>
  <si>
    <t xml:space="preserve">2278 - </t>
  </si>
  <si>
    <t xml:space="preserve">2279 - </t>
  </si>
  <si>
    <t xml:space="preserve">2280 - </t>
  </si>
  <si>
    <t xml:space="preserve">2281 - </t>
  </si>
  <si>
    <t xml:space="preserve">2282 - </t>
  </si>
  <si>
    <t xml:space="preserve">2283 - </t>
  </si>
  <si>
    <t xml:space="preserve">2284 - </t>
  </si>
  <si>
    <t xml:space="preserve">2285 - </t>
  </si>
  <si>
    <t xml:space="preserve">2286 - </t>
  </si>
  <si>
    <t xml:space="preserve">2287 - </t>
  </si>
  <si>
    <t xml:space="preserve">2288 - </t>
  </si>
  <si>
    <t xml:space="preserve">2289 - </t>
  </si>
  <si>
    <t xml:space="preserve">2290 - </t>
  </si>
  <si>
    <t xml:space="preserve">2291 - </t>
  </si>
  <si>
    <t xml:space="preserve">2292 - </t>
  </si>
  <si>
    <t xml:space="preserve">2293 - </t>
  </si>
  <si>
    <t xml:space="preserve">2294 - </t>
  </si>
  <si>
    <t xml:space="preserve">2295 - </t>
  </si>
  <si>
    <t xml:space="preserve">2296 - </t>
  </si>
  <si>
    <t xml:space="preserve">2297 - </t>
  </si>
  <si>
    <t xml:space="preserve">2298 - </t>
  </si>
  <si>
    <t xml:space="preserve">2299 - </t>
  </si>
  <si>
    <t xml:space="preserve">2300 - </t>
  </si>
  <si>
    <t xml:space="preserve">2301 - </t>
  </si>
  <si>
    <t xml:space="preserve">2302 - </t>
  </si>
  <si>
    <t xml:space="preserve">2303 - </t>
  </si>
  <si>
    <t xml:space="preserve">2304 - </t>
  </si>
  <si>
    <t xml:space="preserve">2305 - </t>
  </si>
  <si>
    <t xml:space="preserve">2306 - </t>
  </si>
  <si>
    <t xml:space="preserve">2307 - </t>
  </si>
  <si>
    <t xml:space="preserve">2308 - </t>
  </si>
  <si>
    <t xml:space="preserve">2309 - </t>
  </si>
  <si>
    <t xml:space="preserve">2310 - </t>
  </si>
  <si>
    <t xml:space="preserve">2311 - </t>
  </si>
  <si>
    <t xml:space="preserve">2312 - </t>
  </si>
  <si>
    <t xml:space="preserve">2313 - </t>
  </si>
  <si>
    <t xml:space="preserve">2314 - </t>
  </si>
  <si>
    <t xml:space="preserve">2315 - </t>
  </si>
  <si>
    <t xml:space="preserve">2316 - </t>
  </si>
  <si>
    <t xml:space="preserve">2317 - </t>
  </si>
  <si>
    <t xml:space="preserve">2318 - </t>
  </si>
  <si>
    <t xml:space="preserve">2319 - </t>
  </si>
  <si>
    <t xml:space="preserve">2320 - </t>
  </si>
  <si>
    <t xml:space="preserve">2321 - </t>
  </si>
  <si>
    <t xml:space="preserve">2322 - </t>
  </si>
  <si>
    <t xml:space="preserve">2323 - </t>
  </si>
  <si>
    <t xml:space="preserve">2324 - </t>
  </si>
  <si>
    <t xml:space="preserve">2325 - </t>
  </si>
  <si>
    <t xml:space="preserve">2326 - </t>
  </si>
  <si>
    <t xml:space="preserve">2327 - </t>
  </si>
  <si>
    <t xml:space="preserve">2328 - </t>
  </si>
  <si>
    <t xml:space="preserve">2329 - </t>
  </si>
  <si>
    <t xml:space="preserve">2330 - </t>
  </si>
  <si>
    <t xml:space="preserve">2331 - </t>
  </si>
  <si>
    <t xml:space="preserve">2332 - </t>
  </si>
  <si>
    <t xml:space="preserve">2333 - </t>
  </si>
  <si>
    <t xml:space="preserve">2334 - </t>
  </si>
  <si>
    <t xml:space="preserve">2335 - </t>
  </si>
  <si>
    <t xml:space="preserve">2336 - </t>
  </si>
  <si>
    <t xml:space="preserve">2337 - </t>
  </si>
  <si>
    <t xml:space="preserve">2338 - </t>
  </si>
  <si>
    <t xml:space="preserve">2339 - </t>
  </si>
  <si>
    <t xml:space="preserve">2340 - </t>
  </si>
  <si>
    <t xml:space="preserve">2341 - </t>
  </si>
  <si>
    <t xml:space="preserve">2342 - </t>
  </si>
  <si>
    <t xml:space="preserve">2343 - </t>
  </si>
  <si>
    <t xml:space="preserve">2344 - </t>
  </si>
  <si>
    <t xml:space="preserve">2345 - </t>
  </si>
  <si>
    <t xml:space="preserve">2346 - </t>
  </si>
  <si>
    <t xml:space="preserve">2347 - </t>
  </si>
  <si>
    <t xml:space="preserve">2348 - </t>
  </si>
  <si>
    <t xml:space="preserve">2349 - </t>
  </si>
  <si>
    <t xml:space="preserve">2350 - </t>
  </si>
  <si>
    <t xml:space="preserve">2351 - </t>
  </si>
  <si>
    <t xml:space="preserve">2352 - </t>
  </si>
  <si>
    <t xml:space="preserve">2353 - </t>
  </si>
  <si>
    <t xml:space="preserve">2354 - </t>
  </si>
  <si>
    <t xml:space="preserve">2355 - </t>
  </si>
  <si>
    <t xml:space="preserve">2356 - </t>
  </si>
  <si>
    <t xml:space="preserve">2357 - </t>
  </si>
  <si>
    <t xml:space="preserve">2358 - </t>
  </si>
  <si>
    <t xml:space="preserve">2359 - </t>
  </si>
  <si>
    <t xml:space="preserve">2360 - </t>
  </si>
  <si>
    <t xml:space="preserve">2361 - </t>
  </si>
  <si>
    <t xml:space="preserve">2362 - </t>
  </si>
  <si>
    <t xml:space="preserve">2363 - </t>
  </si>
  <si>
    <t xml:space="preserve">2364 - </t>
  </si>
  <si>
    <t xml:space="preserve">2365 - </t>
  </si>
  <si>
    <t xml:space="preserve">2366 - </t>
  </si>
  <si>
    <t xml:space="preserve">2367 - </t>
  </si>
  <si>
    <t xml:space="preserve">2368 - </t>
  </si>
  <si>
    <t xml:space="preserve">2369 - </t>
  </si>
  <si>
    <t xml:space="preserve">2370 - </t>
  </si>
  <si>
    <t xml:space="preserve">2371 - </t>
  </si>
  <si>
    <t xml:space="preserve">2372 - </t>
  </si>
  <si>
    <t xml:space="preserve">2373 - </t>
  </si>
  <si>
    <t xml:space="preserve">2374 - </t>
  </si>
  <si>
    <t xml:space="preserve">2375 - </t>
  </si>
  <si>
    <t xml:space="preserve">2376 - </t>
  </si>
  <si>
    <t xml:space="preserve">2377 - </t>
  </si>
  <si>
    <t xml:space="preserve">2378 - </t>
  </si>
  <si>
    <t xml:space="preserve">2379 - </t>
  </si>
  <si>
    <t xml:space="preserve">2380 - </t>
  </si>
  <si>
    <t xml:space="preserve">2381 - </t>
  </si>
  <si>
    <t xml:space="preserve">2382 - </t>
  </si>
  <si>
    <t xml:space="preserve">2383 - </t>
  </si>
  <si>
    <t xml:space="preserve">2384 - </t>
  </si>
  <si>
    <t xml:space="preserve">2385 - </t>
  </si>
  <si>
    <t xml:space="preserve">2386 - </t>
  </si>
  <si>
    <t xml:space="preserve">2387 - </t>
  </si>
  <si>
    <t xml:space="preserve">2388 - </t>
  </si>
  <si>
    <t xml:space="preserve">2389 - </t>
  </si>
  <si>
    <t xml:space="preserve">2390 - </t>
  </si>
  <si>
    <t xml:space="preserve">2391 - </t>
  </si>
  <si>
    <t xml:space="preserve">2392 - </t>
  </si>
  <si>
    <t xml:space="preserve">2393 - </t>
  </si>
  <si>
    <t xml:space="preserve">2394 - </t>
  </si>
  <si>
    <t xml:space="preserve">2395 - </t>
  </si>
  <si>
    <t xml:space="preserve">2396 - </t>
  </si>
  <si>
    <t xml:space="preserve">2397 - </t>
  </si>
  <si>
    <t xml:space="preserve">2398 - </t>
  </si>
  <si>
    <t xml:space="preserve">2399 - </t>
  </si>
  <si>
    <t xml:space="preserve">2400 - </t>
  </si>
  <si>
    <t xml:space="preserve">2401 - </t>
  </si>
  <si>
    <t xml:space="preserve">2402 - </t>
  </si>
  <si>
    <t xml:space="preserve">2403 - </t>
  </si>
  <si>
    <t xml:space="preserve">2404 - </t>
  </si>
  <si>
    <t xml:space="preserve">2405 - </t>
  </si>
  <si>
    <t xml:space="preserve">2406 - </t>
  </si>
  <si>
    <t xml:space="preserve">2407 - </t>
  </si>
  <si>
    <t xml:space="preserve">2408 - </t>
  </si>
  <si>
    <t xml:space="preserve">2409 - </t>
  </si>
  <si>
    <t xml:space="preserve">2410 - </t>
  </si>
  <si>
    <t xml:space="preserve">2411 - </t>
  </si>
  <si>
    <t xml:space="preserve">2412 - </t>
  </si>
  <si>
    <t xml:space="preserve">2413 - </t>
  </si>
  <si>
    <t xml:space="preserve">2414 - </t>
  </si>
  <si>
    <t xml:space="preserve">2415 - </t>
  </si>
  <si>
    <t xml:space="preserve">2416 - </t>
  </si>
  <si>
    <t xml:space="preserve">2417 - </t>
  </si>
  <si>
    <t xml:space="preserve">2418 - </t>
  </si>
  <si>
    <t xml:space="preserve">2419 - </t>
  </si>
  <si>
    <t xml:space="preserve">2420 - </t>
  </si>
  <si>
    <t xml:space="preserve">2421 - </t>
  </si>
  <si>
    <t xml:space="preserve">2422 - </t>
  </si>
  <si>
    <t xml:space="preserve">2423 - </t>
  </si>
  <si>
    <t xml:space="preserve">2424 - </t>
  </si>
  <si>
    <t xml:space="preserve">2425 - </t>
  </si>
  <si>
    <t xml:space="preserve">2426 - </t>
  </si>
  <si>
    <t xml:space="preserve">2427 - </t>
  </si>
  <si>
    <t xml:space="preserve">2428 - </t>
  </si>
  <si>
    <t xml:space="preserve">2429 - </t>
  </si>
  <si>
    <t xml:space="preserve">2430 - </t>
  </si>
  <si>
    <t xml:space="preserve">2431 - </t>
  </si>
  <si>
    <t xml:space="preserve">2432 - </t>
  </si>
  <si>
    <t xml:space="preserve">2433 - </t>
  </si>
  <si>
    <t xml:space="preserve">2434 - </t>
  </si>
  <si>
    <t xml:space="preserve">2435 - </t>
  </si>
  <si>
    <t xml:space="preserve">2436 - </t>
  </si>
  <si>
    <t xml:space="preserve">2437 - </t>
  </si>
  <si>
    <t xml:space="preserve">2438 - </t>
  </si>
  <si>
    <t xml:space="preserve">2439 - </t>
  </si>
  <si>
    <t xml:space="preserve">2440 - </t>
  </si>
  <si>
    <t xml:space="preserve">2441 - </t>
  </si>
  <si>
    <t xml:space="preserve">2442 - </t>
  </si>
  <si>
    <t xml:space="preserve">2443 - </t>
  </si>
  <si>
    <t xml:space="preserve">2444 - </t>
  </si>
  <si>
    <t xml:space="preserve">2445 - </t>
  </si>
  <si>
    <t xml:space="preserve">2446 - </t>
  </si>
  <si>
    <t xml:space="preserve">2447 - </t>
  </si>
  <si>
    <t xml:space="preserve">2448 - </t>
  </si>
  <si>
    <t xml:space="preserve">2449 - </t>
  </si>
  <si>
    <t xml:space="preserve">2450 - </t>
  </si>
  <si>
    <t xml:space="preserve">2451 - </t>
  </si>
  <si>
    <t xml:space="preserve">2452 - </t>
  </si>
  <si>
    <t xml:space="preserve">2453 - </t>
  </si>
  <si>
    <t xml:space="preserve">2454 - </t>
  </si>
  <si>
    <t xml:space="preserve">2455 - </t>
  </si>
  <si>
    <t xml:space="preserve">2456 - </t>
  </si>
  <si>
    <t xml:space="preserve">2457 - </t>
  </si>
  <si>
    <t xml:space="preserve">2458 - </t>
  </si>
  <si>
    <t xml:space="preserve">2459 - </t>
  </si>
  <si>
    <t xml:space="preserve">2460 - </t>
  </si>
  <si>
    <t xml:space="preserve">2461 - </t>
  </si>
  <si>
    <t xml:space="preserve">2462 - </t>
  </si>
  <si>
    <t xml:space="preserve">2463 - </t>
  </si>
  <si>
    <t xml:space="preserve">2464 - </t>
  </si>
  <si>
    <t xml:space="preserve">2465 - </t>
  </si>
  <si>
    <t xml:space="preserve">2466 - </t>
  </si>
  <si>
    <t xml:space="preserve">2467 - </t>
  </si>
  <si>
    <t xml:space="preserve">2468 - </t>
  </si>
  <si>
    <t xml:space="preserve">2469 - </t>
  </si>
  <si>
    <t xml:space="preserve">2470 - </t>
  </si>
  <si>
    <t xml:space="preserve">2471 - </t>
  </si>
  <si>
    <t xml:space="preserve">2472 - </t>
  </si>
  <si>
    <t xml:space="preserve">2473 - </t>
  </si>
  <si>
    <t xml:space="preserve">2474 - </t>
  </si>
  <si>
    <t xml:space="preserve">2475 - </t>
  </si>
  <si>
    <t xml:space="preserve">2476 - </t>
  </si>
  <si>
    <t xml:space="preserve">2477 - </t>
  </si>
  <si>
    <t xml:space="preserve">2478 - </t>
  </si>
  <si>
    <t xml:space="preserve">2479 - </t>
  </si>
  <si>
    <t xml:space="preserve">2480 - </t>
  </si>
  <si>
    <t xml:space="preserve">2481 - </t>
  </si>
  <si>
    <t xml:space="preserve">2482 - </t>
  </si>
  <si>
    <t xml:space="preserve">2483 - </t>
  </si>
  <si>
    <t xml:space="preserve">2484 - </t>
  </si>
  <si>
    <t xml:space="preserve">2485 - </t>
  </si>
  <si>
    <t xml:space="preserve">2486 - </t>
  </si>
  <si>
    <t xml:space="preserve">2487 - </t>
  </si>
  <si>
    <t xml:space="preserve">2488 - </t>
  </si>
  <si>
    <t xml:space="preserve">2489 - </t>
  </si>
  <si>
    <t xml:space="preserve">2490 - </t>
  </si>
  <si>
    <t xml:space="preserve">2491 - </t>
  </si>
  <si>
    <t xml:space="preserve">2492 - </t>
  </si>
  <si>
    <t xml:space="preserve">2493 - </t>
  </si>
  <si>
    <t xml:space="preserve">2494 - </t>
  </si>
  <si>
    <t xml:space="preserve">2495 - </t>
  </si>
  <si>
    <t xml:space="preserve">2496 - </t>
  </si>
  <si>
    <t xml:space="preserve">2497 - </t>
  </si>
  <si>
    <t xml:space="preserve">2498 - </t>
  </si>
  <si>
    <t xml:space="preserve">2499 - </t>
  </si>
  <si>
    <t xml:space="preserve">2500 - </t>
  </si>
  <si>
    <t xml:space="preserve">2501 - </t>
  </si>
  <si>
    <t xml:space="preserve">2502 - </t>
  </si>
  <si>
    <t xml:space="preserve">2503 - </t>
  </si>
  <si>
    <t xml:space="preserve">2504 - </t>
  </si>
  <si>
    <t xml:space="preserve">2505 - </t>
  </si>
  <si>
    <t xml:space="preserve">2506 - </t>
  </si>
  <si>
    <t xml:space="preserve">2507 - </t>
  </si>
  <si>
    <t xml:space="preserve">2508 - </t>
  </si>
  <si>
    <t xml:space="preserve">2509 - </t>
  </si>
  <si>
    <t xml:space="preserve">2510 - </t>
  </si>
  <si>
    <t xml:space="preserve">2511 - </t>
  </si>
  <si>
    <t xml:space="preserve">2512 - </t>
  </si>
  <si>
    <t xml:space="preserve">2513 - </t>
  </si>
  <si>
    <t xml:space="preserve">2514 - </t>
  </si>
  <si>
    <t xml:space="preserve">2515 - </t>
  </si>
  <si>
    <t xml:space="preserve">2516 - </t>
  </si>
  <si>
    <t xml:space="preserve">2517 - </t>
  </si>
  <si>
    <t xml:space="preserve">2518 - </t>
  </si>
  <si>
    <t xml:space="preserve">2519 - </t>
  </si>
  <si>
    <t xml:space="preserve">2520 - </t>
  </si>
  <si>
    <t xml:space="preserve">2521 - </t>
  </si>
  <si>
    <t xml:space="preserve">2522 - </t>
  </si>
  <si>
    <t xml:space="preserve">2523 - </t>
  </si>
  <si>
    <t xml:space="preserve">2524 - </t>
  </si>
  <si>
    <t xml:space="preserve">2525 - </t>
  </si>
  <si>
    <t xml:space="preserve">2526 - </t>
  </si>
  <si>
    <t xml:space="preserve">2527 - </t>
  </si>
  <si>
    <t xml:space="preserve">2528 - </t>
  </si>
  <si>
    <t xml:space="preserve">2529 - </t>
  </si>
  <si>
    <t xml:space="preserve">2530 - </t>
  </si>
  <si>
    <t xml:space="preserve">2531 - </t>
  </si>
  <si>
    <t xml:space="preserve">2532 - </t>
  </si>
  <si>
    <t xml:space="preserve">2533 - </t>
  </si>
  <si>
    <t xml:space="preserve">2534 - </t>
  </si>
  <si>
    <t xml:space="preserve">2535 - </t>
  </si>
  <si>
    <t xml:space="preserve">2536 - </t>
  </si>
  <si>
    <t xml:space="preserve">2537 - </t>
  </si>
  <si>
    <t xml:space="preserve">2538 - </t>
  </si>
  <si>
    <t xml:space="preserve">2539 - </t>
  </si>
  <si>
    <t xml:space="preserve">2540 - </t>
  </si>
  <si>
    <t xml:space="preserve">2541 - </t>
  </si>
  <si>
    <t xml:space="preserve">2542 - </t>
  </si>
  <si>
    <t xml:space="preserve">2543 - </t>
  </si>
  <si>
    <t xml:space="preserve">2544 - </t>
  </si>
  <si>
    <t xml:space="preserve">2545 - </t>
  </si>
  <si>
    <t xml:space="preserve">2546 - </t>
  </si>
  <si>
    <t xml:space="preserve">2547 - </t>
  </si>
  <si>
    <t xml:space="preserve">2548 - </t>
  </si>
  <si>
    <t xml:space="preserve">2549 - </t>
  </si>
  <si>
    <t xml:space="preserve">2550 - </t>
  </si>
  <si>
    <t xml:space="preserve">2551 - </t>
  </si>
  <si>
    <t xml:space="preserve">2552 - </t>
  </si>
  <si>
    <t xml:space="preserve">2553 - </t>
  </si>
  <si>
    <t xml:space="preserve">2554 - </t>
  </si>
  <si>
    <t xml:space="preserve">2555 - </t>
  </si>
  <si>
    <t xml:space="preserve">2556 - </t>
  </si>
  <si>
    <t xml:space="preserve">2557 - </t>
  </si>
  <si>
    <t xml:space="preserve">2558 - </t>
  </si>
  <si>
    <t xml:space="preserve">2559 - </t>
  </si>
  <si>
    <t xml:space="preserve">2560 - </t>
  </si>
  <si>
    <t xml:space="preserve">2561 - </t>
  </si>
  <si>
    <t xml:space="preserve">2562 - </t>
  </si>
  <si>
    <t xml:space="preserve">2563 - </t>
  </si>
  <si>
    <t xml:space="preserve">2564 - </t>
  </si>
  <si>
    <t xml:space="preserve">2565 - </t>
  </si>
  <si>
    <t xml:space="preserve">2566 - </t>
  </si>
  <si>
    <t xml:space="preserve">2567 - </t>
  </si>
  <si>
    <t xml:space="preserve">2568 - </t>
  </si>
  <si>
    <t xml:space="preserve">2569 - </t>
  </si>
  <si>
    <t xml:space="preserve">2570 - </t>
  </si>
  <si>
    <t xml:space="preserve">2571 - </t>
  </si>
  <si>
    <t xml:space="preserve">2572 - </t>
  </si>
  <si>
    <t xml:space="preserve">2573 - </t>
  </si>
  <si>
    <t xml:space="preserve">2574 - </t>
  </si>
  <si>
    <t xml:space="preserve">2575 - </t>
  </si>
  <si>
    <t xml:space="preserve">2576 - </t>
  </si>
  <si>
    <t xml:space="preserve">2577 - </t>
  </si>
  <si>
    <t xml:space="preserve">2578 - </t>
  </si>
  <si>
    <t xml:space="preserve">2579 - </t>
  </si>
  <si>
    <t xml:space="preserve">2580 - </t>
  </si>
  <si>
    <t xml:space="preserve">2581 - </t>
  </si>
  <si>
    <t xml:space="preserve">2582 - </t>
  </si>
  <si>
    <t xml:space="preserve">2583 - </t>
  </si>
  <si>
    <t xml:space="preserve">2584 - </t>
  </si>
  <si>
    <t xml:space="preserve">2585 - </t>
  </si>
  <si>
    <t xml:space="preserve">2586 - </t>
  </si>
  <si>
    <t xml:space="preserve">2587 - </t>
  </si>
  <si>
    <t xml:space="preserve">2588 - </t>
  </si>
  <si>
    <t xml:space="preserve">2589 - </t>
  </si>
  <si>
    <t xml:space="preserve">2590 - </t>
  </si>
  <si>
    <t xml:space="preserve">2591 - </t>
  </si>
  <si>
    <t xml:space="preserve">2592 - </t>
  </si>
  <si>
    <t xml:space="preserve">2593 - </t>
  </si>
  <si>
    <t xml:space="preserve">2594 - </t>
  </si>
  <si>
    <t xml:space="preserve">2595 - </t>
  </si>
  <si>
    <t xml:space="preserve">2596 - </t>
  </si>
  <si>
    <t xml:space="preserve">2597 - </t>
  </si>
  <si>
    <t xml:space="preserve">2598 - </t>
  </si>
  <si>
    <t xml:space="preserve">2599 - </t>
  </si>
  <si>
    <t xml:space="preserve">2600 - </t>
  </si>
  <si>
    <t xml:space="preserve">2601 - </t>
  </si>
  <si>
    <t xml:space="preserve">2602 - </t>
  </si>
  <si>
    <t xml:space="preserve">2603 - </t>
  </si>
  <si>
    <t xml:space="preserve">2604 - </t>
  </si>
  <si>
    <t xml:space="preserve">2605 - </t>
  </si>
  <si>
    <t xml:space="preserve">2606 - </t>
  </si>
  <si>
    <t xml:space="preserve">2607 - </t>
  </si>
  <si>
    <t xml:space="preserve">2608 - </t>
  </si>
  <si>
    <t xml:space="preserve">2609 - </t>
  </si>
  <si>
    <t xml:space="preserve">2610 - </t>
  </si>
  <si>
    <t xml:space="preserve">2611 - </t>
  </si>
  <si>
    <t xml:space="preserve">2612 - </t>
  </si>
  <si>
    <t xml:space="preserve">2613 - </t>
  </si>
  <si>
    <t xml:space="preserve">2614 - </t>
  </si>
  <si>
    <t xml:space="preserve">2615 - </t>
  </si>
  <si>
    <t xml:space="preserve">2616 - </t>
  </si>
  <si>
    <t xml:space="preserve">2617 - </t>
  </si>
  <si>
    <t xml:space="preserve">2618 - </t>
  </si>
  <si>
    <t xml:space="preserve">2619 - </t>
  </si>
  <si>
    <t xml:space="preserve">2620 - </t>
  </si>
  <si>
    <t xml:space="preserve">2621 - </t>
  </si>
  <si>
    <t xml:space="preserve">2622 - </t>
  </si>
  <si>
    <t xml:space="preserve">2623 - </t>
  </si>
  <si>
    <t xml:space="preserve">2624 - </t>
  </si>
  <si>
    <t xml:space="preserve">2625 - </t>
  </si>
  <si>
    <t xml:space="preserve">2626 - </t>
  </si>
  <si>
    <t xml:space="preserve">2627 - </t>
  </si>
  <si>
    <t xml:space="preserve">2628 - </t>
  </si>
  <si>
    <t xml:space="preserve">2629 - </t>
  </si>
  <si>
    <t xml:space="preserve">2630 - </t>
  </si>
  <si>
    <t xml:space="preserve">2631 - </t>
  </si>
  <si>
    <t xml:space="preserve">2632 - </t>
  </si>
  <si>
    <t xml:space="preserve">2633 - </t>
  </si>
  <si>
    <t xml:space="preserve">2634 - </t>
  </si>
  <si>
    <t xml:space="preserve">2635 - </t>
  </si>
  <si>
    <t xml:space="preserve">2636 - </t>
  </si>
  <si>
    <t xml:space="preserve">2637 - </t>
  </si>
  <si>
    <t xml:space="preserve">2638 - </t>
  </si>
  <si>
    <t xml:space="preserve">2639 - </t>
  </si>
  <si>
    <t xml:space="preserve">2640 - </t>
  </si>
  <si>
    <t xml:space="preserve">2641 - </t>
  </si>
  <si>
    <t xml:space="preserve">2642 - </t>
  </si>
  <si>
    <t xml:space="preserve">2643 - </t>
  </si>
  <si>
    <t xml:space="preserve">2644 - </t>
  </si>
  <si>
    <t xml:space="preserve">2645 - </t>
  </si>
  <si>
    <t xml:space="preserve">2646 - </t>
  </si>
  <si>
    <t xml:space="preserve">2647 - </t>
  </si>
  <si>
    <t xml:space="preserve">2648 - </t>
  </si>
  <si>
    <t xml:space="preserve">2649 - </t>
  </si>
  <si>
    <t xml:space="preserve">2650 - </t>
  </si>
  <si>
    <t xml:space="preserve">2651 - </t>
  </si>
  <si>
    <t xml:space="preserve">2652 - </t>
  </si>
  <si>
    <t xml:space="preserve">2653 - </t>
  </si>
  <si>
    <t xml:space="preserve">2654 - </t>
  </si>
  <si>
    <t xml:space="preserve">2655 - </t>
  </si>
  <si>
    <t xml:space="preserve">2656 - </t>
  </si>
  <si>
    <t xml:space="preserve">2657 - </t>
  </si>
  <si>
    <t xml:space="preserve">2658 - </t>
  </si>
  <si>
    <t xml:space="preserve">2659 - </t>
  </si>
  <si>
    <t xml:space="preserve">2660 - </t>
  </si>
  <si>
    <t xml:space="preserve">2661 - </t>
  </si>
  <si>
    <t xml:space="preserve">2662 - </t>
  </si>
  <si>
    <t xml:space="preserve">2663 - </t>
  </si>
  <si>
    <t xml:space="preserve">2664 - </t>
  </si>
  <si>
    <t xml:space="preserve">2665 - </t>
  </si>
  <si>
    <t xml:space="preserve">2666 - </t>
  </si>
  <si>
    <t xml:space="preserve">2667 - </t>
  </si>
  <si>
    <t xml:space="preserve">2668 - </t>
  </si>
  <si>
    <t xml:space="preserve">2669 - </t>
  </si>
  <si>
    <t xml:space="preserve">2670 - </t>
  </si>
  <si>
    <t xml:space="preserve">2671 - </t>
  </si>
  <si>
    <t xml:space="preserve">2672 - </t>
  </si>
  <si>
    <t xml:space="preserve">2673 - </t>
  </si>
  <si>
    <t xml:space="preserve">2674 - </t>
  </si>
  <si>
    <t xml:space="preserve">2675 - </t>
  </si>
  <si>
    <t xml:space="preserve">2676 - </t>
  </si>
  <si>
    <t xml:space="preserve">2677 - </t>
  </si>
  <si>
    <t xml:space="preserve">2678 - </t>
  </si>
  <si>
    <t xml:space="preserve">2679 - </t>
  </si>
  <si>
    <t xml:space="preserve">2680 - </t>
  </si>
  <si>
    <t xml:space="preserve">2681 - </t>
  </si>
  <si>
    <t xml:space="preserve">2682 - </t>
  </si>
  <si>
    <t xml:space="preserve">2683 - </t>
  </si>
  <si>
    <t xml:space="preserve">2684 - </t>
  </si>
  <si>
    <t xml:space="preserve">2685 - </t>
  </si>
  <si>
    <t xml:space="preserve">2686 - </t>
  </si>
  <si>
    <t xml:space="preserve">2687 - </t>
  </si>
  <si>
    <t xml:space="preserve">2688 - </t>
  </si>
  <si>
    <t xml:space="preserve">2689 - </t>
  </si>
  <si>
    <t xml:space="preserve">2690 - </t>
  </si>
  <si>
    <t xml:space="preserve">2691 - </t>
  </si>
  <si>
    <t xml:space="preserve">2692 - </t>
  </si>
  <si>
    <t xml:space="preserve">2693 - </t>
  </si>
  <si>
    <t xml:space="preserve">2694 - </t>
  </si>
  <si>
    <t xml:space="preserve">2695 - </t>
  </si>
  <si>
    <t xml:space="preserve">2696 - </t>
  </si>
  <si>
    <t xml:space="preserve">2697 - </t>
  </si>
  <si>
    <t xml:space="preserve">2698 - </t>
  </si>
  <si>
    <t xml:space="preserve">2699 - </t>
  </si>
  <si>
    <t xml:space="preserve">2700 - </t>
  </si>
  <si>
    <t xml:space="preserve">2701 - </t>
  </si>
  <si>
    <t xml:space="preserve">2702 - </t>
  </si>
  <si>
    <t xml:space="preserve">2703 - </t>
  </si>
  <si>
    <t xml:space="preserve">2704 - </t>
  </si>
  <si>
    <t xml:space="preserve">2705 - </t>
  </si>
  <si>
    <t xml:space="preserve">2706 - </t>
  </si>
  <si>
    <t xml:space="preserve">2707 - </t>
  </si>
  <si>
    <t xml:space="preserve">2708 - </t>
  </si>
  <si>
    <t xml:space="preserve">2709 - </t>
  </si>
  <si>
    <t xml:space="preserve">2710 - </t>
  </si>
  <si>
    <t xml:space="preserve">2711 - </t>
  </si>
  <si>
    <t xml:space="preserve">2712 - </t>
  </si>
  <si>
    <t xml:space="preserve">2713 - </t>
  </si>
  <si>
    <t xml:space="preserve">2714 - </t>
  </si>
  <si>
    <t xml:space="preserve">2715 - </t>
  </si>
  <si>
    <t xml:space="preserve">2716 - </t>
  </si>
  <si>
    <t xml:space="preserve">2717 - </t>
  </si>
  <si>
    <t xml:space="preserve">2718 - </t>
  </si>
  <si>
    <t xml:space="preserve">2719 - </t>
  </si>
  <si>
    <t xml:space="preserve">2720 - </t>
  </si>
  <si>
    <t xml:space="preserve">2721 - </t>
  </si>
  <si>
    <t xml:space="preserve">2722 - </t>
  </si>
  <si>
    <t xml:space="preserve">2723 - </t>
  </si>
  <si>
    <t xml:space="preserve">2724 - </t>
  </si>
  <si>
    <t xml:space="preserve">2725 - </t>
  </si>
  <si>
    <t xml:space="preserve">2726 - </t>
  </si>
  <si>
    <t xml:space="preserve">2727 - </t>
  </si>
  <si>
    <t xml:space="preserve">2728 - </t>
  </si>
  <si>
    <t xml:space="preserve">2729 - </t>
  </si>
  <si>
    <t xml:space="preserve">2730 - </t>
  </si>
  <si>
    <t xml:space="preserve">2731 - </t>
  </si>
  <si>
    <t xml:space="preserve">2732 - </t>
  </si>
  <si>
    <t xml:space="preserve">2733 - </t>
  </si>
  <si>
    <t xml:space="preserve">2734 - </t>
  </si>
  <si>
    <t xml:space="preserve">2735 - </t>
  </si>
  <si>
    <t xml:space="preserve">2736 - </t>
  </si>
  <si>
    <t xml:space="preserve">2737 - </t>
  </si>
  <si>
    <t xml:space="preserve">2738 - </t>
  </si>
  <si>
    <t xml:space="preserve">2739 - </t>
  </si>
  <si>
    <t xml:space="preserve">2740 - </t>
  </si>
  <si>
    <t xml:space="preserve">2741 - </t>
  </si>
  <si>
    <t xml:space="preserve">2742 - </t>
  </si>
  <si>
    <t xml:space="preserve">2743 - </t>
  </si>
  <si>
    <t xml:space="preserve">2744 - </t>
  </si>
  <si>
    <t xml:space="preserve">2745 - </t>
  </si>
  <si>
    <t xml:space="preserve">2746 - </t>
  </si>
  <si>
    <t xml:space="preserve">2747 - </t>
  </si>
  <si>
    <t xml:space="preserve">2748 - </t>
  </si>
  <si>
    <t xml:space="preserve">2749 - </t>
  </si>
  <si>
    <t xml:space="preserve">2750 - </t>
  </si>
  <si>
    <t xml:space="preserve">2751 - </t>
  </si>
  <si>
    <t xml:space="preserve">2752 - </t>
  </si>
  <si>
    <t xml:space="preserve">2753 - </t>
  </si>
  <si>
    <t xml:space="preserve">2754 - </t>
  </si>
  <si>
    <t xml:space="preserve">2755 - </t>
  </si>
  <si>
    <t xml:space="preserve">2756 - </t>
  </si>
  <si>
    <t xml:space="preserve">2757 - </t>
  </si>
  <si>
    <t xml:space="preserve">2758 - </t>
  </si>
  <si>
    <t xml:space="preserve">2759 - </t>
  </si>
  <si>
    <t xml:space="preserve">2760 - </t>
  </si>
  <si>
    <t xml:space="preserve">2761 - </t>
  </si>
  <si>
    <t xml:space="preserve">2762 - </t>
  </si>
  <si>
    <t xml:space="preserve">2763 - </t>
  </si>
  <si>
    <t xml:space="preserve">2764 - </t>
  </si>
  <si>
    <t xml:space="preserve">2765 - </t>
  </si>
  <si>
    <t xml:space="preserve">2766 - </t>
  </si>
  <si>
    <t xml:space="preserve">2767 - </t>
  </si>
  <si>
    <t xml:space="preserve">2768 - </t>
  </si>
  <si>
    <t xml:space="preserve">2769 - </t>
  </si>
  <si>
    <t xml:space="preserve">2770 - </t>
  </si>
  <si>
    <t xml:space="preserve">2771 - </t>
  </si>
  <si>
    <t xml:space="preserve">2772 - </t>
  </si>
  <si>
    <t xml:space="preserve">2773 - </t>
  </si>
  <si>
    <t xml:space="preserve">2774 - </t>
  </si>
  <si>
    <t xml:space="preserve">2775 - </t>
  </si>
  <si>
    <t xml:space="preserve">2776 - </t>
  </si>
  <si>
    <t xml:space="preserve">2777 - </t>
  </si>
  <si>
    <t xml:space="preserve">2778 - </t>
  </si>
  <si>
    <t xml:space="preserve">2779 - </t>
  </si>
  <si>
    <t xml:space="preserve">2780 - </t>
  </si>
  <si>
    <t xml:space="preserve">2781 - </t>
  </si>
  <si>
    <t xml:space="preserve">2782 - </t>
  </si>
  <si>
    <t xml:space="preserve">2783 - </t>
  </si>
  <si>
    <t xml:space="preserve">2784 - </t>
  </si>
  <si>
    <t xml:space="preserve">2785 - </t>
  </si>
  <si>
    <t xml:space="preserve">2786 - </t>
  </si>
  <si>
    <t xml:space="preserve">2787 - </t>
  </si>
  <si>
    <t xml:space="preserve">2788 - </t>
  </si>
  <si>
    <t xml:space="preserve">2789 - </t>
  </si>
  <si>
    <t xml:space="preserve">2790 - </t>
  </si>
  <si>
    <t xml:space="preserve">2791 - </t>
  </si>
  <si>
    <t xml:space="preserve">2792 - </t>
  </si>
  <si>
    <t xml:space="preserve">2793 - </t>
  </si>
  <si>
    <t xml:space="preserve">2794 - </t>
  </si>
  <si>
    <t xml:space="preserve">2795 - </t>
  </si>
  <si>
    <t xml:space="preserve">2796 - </t>
  </si>
  <si>
    <t xml:space="preserve">2797 - </t>
  </si>
  <si>
    <t xml:space="preserve">2798 - </t>
  </si>
  <si>
    <t xml:space="preserve">2799 - </t>
  </si>
  <si>
    <t xml:space="preserve">2800 - </t>
  </si>
  <si>
    <t xml:space="preserve">2801 - </t>
  </si>
  <si>
    <t xml:space="preserve">2802 - </t>
  </si>
  <si>
    <t xml:space="preserve">2803 - </t>
  </si>
  <si>
    <t xml:space="preserve">2804 - </t>
  </si>
  <si>
    <t xml:space="preserve">2805 - </t>
  </si>
  <si>
    <t xml:space="preserve">2806 - </t>
  </si>
  <si>
    <t xml:space="preserve">2807 - </t>
  </si>
  <si>
    <t xml:space="preserve">2808 - </t>
  </si>
  <si>
    <t xml:space="preserve">2809 - </t>
  </si>
  <si>
    <t xml:space="preserve">2810 - </t>
  </si>
  <si>
    <t xml:space="preserve">2811 - </t>
  </si>
  <si>
    <t xml:space="preserve">2812 - </t>
  </si>
  <si>
    <t xml:space="preserve">2813 - </t>
  </si>
  <si>
    <t xml:space="preserve">2814 - </t>
  </si>
  <si>
    <t xml:space="preserve">2815 - </t>
  </si>
  <si>
    <t xml:space="preserve">2816 - </t>
  </si>
  <si>
    <t xml:space="preserve">2817 - </t>
  </si>
  <si>
    <t xml:space="preserve">2818 - </t>
  </si>
  <si>
    <t xml:space="preserve">2819 - </t>
  </si>
  <si>
    <t xml:space="preserve">2820 - </t>
  </si>
  <si>
    <t xml:space="preserve">2821 - </t>
  </si>
  <si>
    <t xml:space="preserve">2822 - </t>
  </si>
  <si>
    <t xml:space="preserve">2823 - </t>
  </si>
  <si>
    <t xml:space="preserve">2824 - </t>
  </si>
  <si>
    <t xml:space="preserve">2825 - </t>
  </si>
  <si>
    <t xml:space="preserve">2826 - </t>
  </si>
  <si>
    <t xml:space="preserve">2827 - </t>
  </si>
  <si>
    <t xml:space="preserve">2828 - </t>
  </si>
  <si>
    <t xml:space="preserve">2829 - </t>
  </si>
  <si>
    <t xml:space="preserve">2830 - </t>
  </si>
  <si>
    <t xml:space="preserve">2831 - </t>
  </si>
  <si>
    <t xml:space="preserve">2832 - </t>
  </si>
  <si>
    <t xml:space="preserve">2833 - </t>
  </si>
  <si>
    <t xml:space="preserve">2834 - </t>
  </si>
  <si>
    <t xml:space="preserve">2835 - </t>
  </si>
  <si>
    <t xml:space="preserve">2836 - </t>
  </si>
  <si>
    <t xml:space="preserve">2837 - </t>
  </si>
  <si>
    <t xml:space="preserve">2838 - </t>
  </si>
  <si>
    <t xml:space="preserve">2839 - </t>
  </si>
  <si>
    <t xml:space="preserve">2840 - </t>
  </si>
  <si>
    <t xml:space="preserve">2841 - </t>
  </si>
  <si>
    <t xml:space="preserve">2842 - </t>
  </si>
  <si>
    <t xml:space="preserve">2843 - </t>
  </si>
  <si>
    <t xml:space="preserve">2844 - </t>
  </si>
  <si>
    <t xml:space="preserve">2845 - </t>
  </si>
  <si>
    <t xml:space="preserve">2846 - </t>
  </si>
  <si>
    <t xml:space="preserve">2847 - </t>
  </si>
  <si>
    <t xml:space="preserve">2848 - </t>
  </si>
  <si>
    <t xml:space="preserve">2849 - </t>
  </si>
  <si>
    <t xml:space="preserve">2850 - </t>
  </si>
  <si>
    <t xml:space="preserve">2851 - </t>
  </si>
  <si>
    <t xml:space="preserve">2852 - </t>
  </si>
  <si>
    <t xml:space="preserve">2853 - </t>
  </si>
  <si>
    <t xml:space="preserve">2854 - </t>
  </si>
  <si>
    <t xml:space="preserve">2855 - </t>
  </si>
  <si>
    <t xml:space="preserve">2856 - </t>
  </si>
  <si>
    <t xml:space="preserve">2857 - </t>
  </si>
  <si>
    <t xml:space="preserve">2858 - </t>
  </si>
  <si>
    <t xml:space="preserve">2859 - </t>
  </si>
  <si>
    <t xml:space="preserve">2860 - </t>
  </si>
  <si>
    <t xml:space="preserve">2861 - </t>
  </si>
  <si>
    <t xml:space="preserve">2862 - </t>
  </si>
  <si>
    <t xml:space="preserve">2863 - </t>
  </si>
  <si>
    <t xml:space="preserve">2864 - </t>
  </si>
  <si>
    <t xml:space="preserve">2865 - </t>
  </si>
  <si>
    <t xml:space="preserve">2866 - </t>
  </si>
  <si>
    <t xml:space="preserve">2867 - </t>
  </si>
  <si>
    <t xml:space="preserve">2868 - </t>
  </si>
  <si>
    <t xml:space="preserve">2869 - </t>
  </si>
  <si>
    <t xml:space="preserve">2870 - </t>
  </si>
  <si>
    <t xml:space="preserve">2871 - </t>
  </si>
  <si>
    <t xml:space="preserve">2872 - </t>
  </si>
  <si>
    <t xml:space="preserve">2873 - </t>
  </si>
  <si>
    <t xml:space="preserve">2874 - </t>
  </si>
  <si>
    <t xml:space="preserve">2875 - </t>
  </si>
  <si>
    <t xml:space="preserve">2876 - </t>
  </si>
  <si>
    <t xml:space="preserve">2877 - </t>
  </si>
  <si>
    <t xml:space="preserve">2878 - </t>
  </si>
  <si>
    <t xml:space="preserve">2879 - </t>
  </si>
  <si>
    <t xml:space="preserve">2880 - </t>
  </si>
  <si>
    <t xml:space="preserve">2881 - </t>
  </si>
  <si>
    <t xml:space="preserve">2882 - </t>
  </si>
  <si>
    <t xml:space="preserve">2883 - </t>
  </si>
  <si>
    <t xml:space="preserve">2884 - </t>
  </si>
  <si>
    <t xml:space="preserve">2885 - </t>
  </si>
  <si>
    <t xml:space="preserve">2886 - </t>
  </si>
  <si>
    <t xml:space="preserve">2887 - </t>
  </si>
  <si>
    <t xml:space="preserve">2888 - </t>
  </si>
  <si>
    <t xml:space="preserve">2889 - </t>
  </si>
  <si>
    <t xml:space="preserve">2890 - </t>
  </si>
  <si>
    <t xml:space="preserve">2891 - </t>
  </si>
  <si>
    <t xml:space="preserve">2892 - </t>
  </si>
  <si>
    <t xml:space="preserve">2893 - </t>
  </si>
  <si>
    <t xml:space="preserve">2894 - </t>
  </si>
  <si>
    <t xml:space="preserve">2895 - </t>
  </si>
  <si>
    <t xml:space="preserve">2896 - </t>
  </si>
  <si>
    <t xml:space="preserve">2897 - </t>
  </si>
  <si>
    <t xml:space="preserve">2898 - </t>
  </si>
  <si>
    <t xml:space="preserve">2899 - </t>
  </si>
  <si>
    <t xml:space="preserve">2900 - </t>
  </si>
  <si>
    <t xml:space="preserve">2901 - </t>
  </si>
  <si>
    <t xml:space="preserve">2902 - </t>
  </si>
  <si>
    <t xml:space="preserve">2903 - </t>
  </si>
  <si>
    <t xml:space="preserve">2904 - </t>
  </si>
  <si>
    <t xml:space="preserve">2905 - </t>
  </si>
  <si>
    <t xml:space="preserve">2906 - </t>
  </si>
  <si>
    <t xml:space="preserve">2907 - </t>
  </si>
  <si>
    <t xml:space="preserve">2908 - </t>
  </si>
  <si>
    <t xml:space="preserve">2909 - </t>
  </si>
  <si>
    <t xml:space="preserve">2910 - </t>
  </si>
  <si>
    <t xml:space="preserve">2911 - </t>
  </si>
  <si>
    <t xml:space="preserve">2912 - </t>
  </si>
  <si>
    <t xml:space="preserve">2913 - </t>
  </si>
  <si>
    <t xml:space="preserve">2914 - </t>
  </si>
  <si>
    <t xml:space="preserve">2915 - </t>
  </si>
  <si>
    <t xml:space="preserve">2916 - </t>
  </si>
  <si>
    <t xml:space="preserve">2917 - </t>
  </si>
  <si>
    <t xml:space="preserve">2918 - </t>
  </si>
  <si>
    <t xml:space="preserve">2919 - </t>
  </si>
  <si>
    <t xml:space="preserve">2920 - </t>
  </si>
  <si>
    <t xml:space="preserve">2921 - </t>
  </si>
  <si>
    <t xml:space="preserve">2922 - </t>
  </si>
  <si>
    <t xml:space="preserve">2923 - </t>
  </si>
  <si>
    <t xml:space="preserve">2924 - </t>
  </si>
  <si>
    <t xml:space="preserve">2925 - </t>
  </si>
  <si>
    <t xml:space="preserve">2926 - </t>
  </si>
  <si>
    <t xml:space="preserve">2927 - </t>
  </si>
  <si>
    <t xml:space="preserve">2928 - </t>
  </si>
  <si>
    <t xml:space="preserve">2929 - </t>
  </si>
  <si>
    <t xml:space="preserve">2930 - </t>
  </si>
  <si>
    <t xml:space="preserve">2931 - </t>
  </si>
  <si>
    <t xml:space="preserve">2932 - </t>
  </si>
  <si>
    <t xml:space="preserve">2933 - </t>
  </si>
  <si>
    <t xml:space="preserve">2934 - </t>
  </si>
  <si>
    <t xml:space="preserve">2935 - </t>
  </si>
  <si>
    <t xml:space="preserve">2936 - </t>
  </si>
  <si>
    <t xml:space="preserve">2937 - </t>
  </si>
  <si>
    <t xml:space="preserve">2938 - </t>
  </si>
  <si>
    <t xml:space="preserve">2939 - </t>
  </si>
  <si>
    <t xml:space="preserve">2940 - </t>
  </si>
  <si>
    <t xml:space="preserve">2941 - </t>
  </si>
  <si>
    <t xml:space="preserve">2942 - </t>
  </si>
  <si>
    <t xml:space="preserve">2943 - </t>
  </si>
  <si>
    <t xml:space="preserve">2944 - </t>
  </si>
  <si>
    <t xml:space="preserve">2945 - </t>
  </si>
  <si>
    <t xml:space="preserve">2946 - </t>
  </si>
  <si>
    <t xml:space="preserve">2947 - </t>
  </si>
  <si>
    <t xml:space="preserve">2948 - </t>
  </si>
  <si>
    <t xml:space="preserve">2949 - </t>
  </si>
  <si>
    <t xml:space="preserve">2950 - </t>
  </si>
  <si>
    <t xml:space="preserve">2951 - </t>
  </si>
  <si>
    <t xml:space="preserve">2952 - </t>
  </si>
  <si>
    <t xml:space="preserve">2953 - </t>
  </si>
  <si>
    <t xml:space="preserve">2954 - </t>
  </si>
  <si>
    <t xml:space="preserve">2955 - </t>
  </si>
  <si>
    <t xml:space="preserve">2956 - </t>
  </si>
  <si>
    <t xml:space="preserve">2957 - </t>
  </si>
  <si>
    <t xml:space="preserve">2958 - </t>
  </si>
  <si>
    <t xml:space="preserve">2959 - </t>
  </si>
  <si>
    <t xml:space="preserve">2960 - </t>
  </si>
  <si>
    <t xml:space="preserve">2961 - </t>
  </si>
  <si>
    <t xml:space="preserve">2962 - </t>
  </si>
  <si>
    <t xml:space="preserve">2963 - </t>
  </si>
  <si>
    <t xml:space="preserve">2964 - </t>
  </si>
  <si>
    <t xml:space="preserve">2965 - </t>
  </si>
  <si>
    <t xml:space="preserve">2966 - </t>
  </si>
  <si>
    <t xml:space="preserve">2967 - </t>
  </si>
  <si>
    <t xml:space="preserve">2968 - </t>
  </si>
  <si>
    <t xml:space="preserve">2969 - </t>
  </si>
  <si>
    <t xml:space="preserve">2970 - </t>
  </si>
  <si>
    <t xml:space="preserve">2971 - </t>
  </si>
  <si>
    <t xml:space="preserve">2972 - </t>
  </si>
  <si>
    <t xml:space="preserve">2973 - </t>
  </si>
  <si>
    <t xml:space="preserve">2974 - </t>
  </si>
  <si>
    <t xml:space="preserve">2975 - </t>
  </si>
  <si>
    <t xml:space="preserve">2976 - </t>
  </si>
  <si>
    <t xml:space="preserve">2977 - </t>
  </si>
  <si>
    <t xml:space="preserve">2978 - </t>
  </si>
  <si>
    <t xml:space="preserve">2979 - </t>
  </si>
  <si>
    <t xml:space="preserve">2980 - </t>
  </si>
  <si>
    <t xml:space="preserve">2981 - </t>
  </si>
  <si>
    <t xml:space="preserve">2982 - </t>
  </si>
  <si>
    <t xml:space="preserve">2983 - </t>
  </si>
  <si>
    <t xml:space="preserve">2984 - </t>
  </si>
  <si>
    <t xml:space="preserve">2985 - </t>
  </si>
  <si>
    <t xml:space="preserve">2986 - </t>
  </si>
  <si>
    <t xml:space="preserve">2987 - </t>
  </si>
  <si>
    <t xml:space="preserve">2988 - </t>
  </si>
  <si>
    <t xml:space="preserve">2989 - </t>
  </si>
  <si>
    <t xml:space="preserve">2990 - </t>
  </si>
  <si>
    <t xml:space="preserve">2991 - </t>
  </si>
  <si>
    <t xml:space="preserve">2992 - </t>
  </si>
  <si>
    <t xml:space="preserve">2993 - </t>
  </si>
  <si>
    <t xml:space="preserve">2994 - </t>
  </si>
  <si>
    <t xml:space="preserve">2995 - </t>
  </si>
  <si>
    <t xml:space="preserve">2996 - </t>
  </si>
  <si>
    <t xml:space="preserve">2997 - </t>
  </si>
  <si>
    <t xml:space="preserve">2998 - </t>
  </si>
  <si>
    <t xml:space="preserve">2999 - </t>
  </si>
  <si>
    <t xml:space="preserve">3000 - </t>
  </si>
  <si>
    <t xml:space="preserve">3001 - </t>
  </si>
  <si>
    <t xml:space="preserve">3002 - </t>
  </si>
  <si>
    <t xml:space="preserve">3003 - </t>
  </si>
  <si>
    <t xml:space="preserve">3004 - </t>
  </si>
  <si>
    <t xml:space="preserve">3005 - </t>
  </si>
  <si>
    <t xml:space="preserve">3006 - </t>
  </si>
  <si>
    <t xml:space="preserve">3007 - </t>
  </si>
  <si>
    <t xml:space="preserve">3008 - </t>
  </si>
  <si>
    <t xml:space="preserve">3009 - </t>
  </si>
  <si>
    <t xml:space="preserve">3010 - </t>
  </si>
  <si>
    <t xml:space="preserve">3011 - </t>
  </si>
  <si>
    <t xml:space="preserve">3012 - </t>
  </si>
  <si>
    <t xml:space="preserve">3013 - </t>
  </si>
  <si>
    <t xml:space="preserve">3014 - </t>
  </si>
  <si>
    <t xml:space="preserve">3015 - </t>
  </si>
  <si>
    <t xml:space="preserve">3016 - </t>
  </si>
  <si>
    <t xml:space="preserve">3017 - </t>
  </si>
  <si>
    <t xml:space="preserve">3018 - </t>
  </si>
  <si>
    <t xml:space="preserve">3019 - </t>
  </si>
  <si>
    <t xml:space="preserve">3020 - </t>
  </si>
  <si>
    <t xml:space="preserve">3021 - </t>
  </si>
  <si>
    <t xml:space="preserve">3022 - </t>
  </si>
  <si>
    <t xml:space="preserve">3023 - </t>
  </si>
  <si>
    <t xml:space="preserve">3024 - </t>
  </si>
  <si>
    <t xml:space="preserve">3025 - </t>
  </si>
  <si>
    <t xml:space="preserve">3026 - </t>
  </si>
  <si>
    <t xml:space="preserve">3027 - </t>
  </si>
  <si>
    <t xml:space="preserve">3028 - </t>
  </si>
  <si>
    <t xml:space="preserve">3029 - </t>
  </si>
  <si>
    <t xml:space="preserve">3030 - </t>
  </si>
  <si>
    <t xml:space="preserve">3031 - </t>
  </si>
  <si>
    <t xml:space="preserve">3032 - </t>
  </si>
  <si>
    <t xml:space="preserve">3033 - </t>
  </si>
  <si>
    <t xml:space="preserve">3034 - </t>
  </si>
  <si>
    <t xml:space="preserve">3035 - </t>
  </si>
  <si>
    <t xml:space="preserve">3036 - </t>
  </si>
  <si>
    <t xml:space="preserve">3037 - </t>
  </si>
  <si>
    <t xml:space="preserve">3038 - </t>
  </si>
  <si>
    <t xml:space="preserve">3039 - </t>
  </si>
  <si>
    <t xml:space="preserve">3040 - </t>
  </si>
  <si>
    <t xml:space="preserve">3041 - </t>
  </si>
  <si>
    <t xml:space="preserve">3042 - </t>
  </si>
  <si>
    <t xml:space="preserve">3043 - </t>
  </si>
  <si>
    <t xml:space="preserve">3044 - </t>
  </si>
  <si>
    <t xml:space="preserve">3045 - </t>
  </si>
  <si>
    <t xml:space="preserve">3046 - </t>
  </si>
  <si>
    <t xml:space="preserve">3047 - </t>
  </si>
  <si>
    <t xml:space="preserve">3048 - </t>
  </si>
  <si>
    <t xml:space="preserve">3049 - </t>
  </si>
  <si>
    <t xml:space="preserve">3050 - </t>
  </si>
  <si>
    <t xml:space="preserve">3051 - </t>
  </si>
  <si>
    <t xml:space="preserve">3052 - </t>
  </si>
  <si>
    <t xml:space="preserve">3053 - </t>
  </si>
  <si>
    <t xml:space="preserve">3054 - </t>
  </si>
  <si>
    <t xml:space="preserve">3055 - </t>
  </si>
  <si>
    <t xml:space="preserve">3056 - </t>
  </si>
  <si>
    <t xml:space="preserve">3057 - </t>
  </si>
  <si>
    <t xml:space="preserve">3058 - </t>
  </si>
  <si>
    <t xml:space="preserve">3059 - </t>
  </si>
  <si>
    <t xml:space="preserve">3060 - </t>
  </si>
  <si>
    <t xml:space="preserve">3061 - </t>
  </si>
  <si>
    <t xml:space="preserve">3062 - </t>
  </si>
  <si>
    <t xml:space="preserve">3063 - </t>
  </si>
  <si>
    <t xml:space="preserve">3064 - </t>
  </si>
  <si>
    <t xml:space="preserve">3065 - </t>
  </si>
  <si>
    <t xml:space="preserve">3066 - </t>
  </si>
  <si>
    <t xml:space="preserve">3067 - </t>
  </si>
  <si>
    <t xml:space="preserve">3068 - </t>
  </si>
  <si>
    <t xml:space="preserve">3069 - </t>
  </si>
  <si>
    <t xml:space="preserve">3070 - </t>
  </si>
  <si>
    <t xml:space="preserve">3071 - </t>
  </si>
  <si>
    <t xml:space="preserve">3072 - </t>
  </si>
  <si>
    <t xml:space="preserve">3073 - </t>
  </si>
  <si>
    <t xml:space="preserve">3074 - </t>
  </si>
  <si>
    <t xml:space="preserve">3075 - </t>
  </si>
  <si>
    <t xml:space="preserve">3076 - </t>
  </si>
  <si>
    <t xml:space="preserve">3077 - </t>
  </si>
  <si>
    <t xml:space="preserve">3078 - </t>
  </si>
  <si>
    <t xml:space="preserve">3079 - </t>
  </si>
  <si>
    <t xml:space="preserve">3080 - </t>
  </si>
  <si>
    <t xml:space="preserve">3081 - </t>
  </si>
  <si>
    <t xml:space="preserve">3082 - </t>
  </si>
  <si>
    <t xml:space="preserve">3083 - </t>
  </si>
  <si>
    <t xml:space="preserve">3084 - </t>
  </si>
  <si>
    <t xml:space="preserve">3085 - </t>
  </si>
  <si>
    <t xml:space="preserve">3086 - </t>
  </si>
  <si>
    <t xml:space="preserve">3087 - </t>
  </si>
  <si>
    <t xml:space="preserve">3088 - </t>
  </si>
  <si>
    <t xml:space="preserve">3089 - </t>
  </si>
  <si>
    <t xml:space="preserve">3090 - </t>
  </si>
  <si>
    <t xml:space="preserve">3091 - </t>
  </si>
  <si>
    <t xml:space="preserve">3092 - </t>
  </si>
  <si>
    <t xml:space="preserve">3093 - </t>
  </si>
  <si>
    <t xml:space="preserve">3094 - </t>
  </si>
  <si>
    <t xml:space="preserve">3095 - </t>
  </si>
  <si>
    <t xml:space="preserve">3096 - </t>
  </si>
  <si>
    <t xml:space="preserve">3097 - </t>
  </si>
  <si>
    <t xml:space="preserve">3098 - </t>
  </si>
  <si>
    <t xml:space="preserve">3099 - </t>
  </si>
  <si>
    <t xml:space="preserve">3100 - </t>
  </si>
  <si>
    <t xml:space="preserve">3101 - </t>
  </si>
  <si>
    <t xml:space="preserve">3102 - </t>
  </si>
  <si>
    <t xml:space="preserve">3103 - </t>
  </si>
  <si>
    <t xml:space="preserve">3104 - </t>
  </si>
  <si>
    <t xml:space="preserve">3105 - </t>
  </si>
  <si>
    <t xml:space="preserve">3106 - </t>
  </si>
  <si>
    <t xml:space="preserve">3107 - </t>
  </si>
  <si>
    <t xml:space="preserve">3108 - </t>
  </si>
  <si>
    <t xml:space="preserve">3109 - </t>
  </si>
  <si>
    <t xml:space="preserve">3110 - </t>
  </si>
  <si>
    <t xml:space="preserve">3111 - </t>
  </si>
  <si>
    <t xml:space="preserve">3112 - </t>
  </si>
  <si>
    <t xml:space="preserve">3113 - </t>
  </si>
  <si>
    <t xml:space="preserve">3114 - </t>
  </si>
  <si>
    <t xml:space="preserve">3115 - </t>
  </si>
  <si>
    <t xml:space="preserve">3116 - </t>
  </si>
  <si>
    <t xml:space="preserve">3117 - </t>
  </si>
  <si>
    <t xml:space="preserve">3118 - </t>
  </si>
  <si>
    <t xml:space="preserve">3119 - </t>
  </si>
  <si>
    <t xml:space="preserve">3120 - </t>
  </si>
  <si>
    <t xml:space="preserve">3121 - </t>
  </si>
  <si>
    <t xml:space="preserve">3122 - </t>
  </si>
  <si>
    <t xml:space="preserve">3123 - </t>
  </si>
  <si>
    <t xml:space="preserve">3124 - </t>
  </si>
  <si>
    <t xml:space="preserve">3125 - </t>
  </si>
  <si>
    <t xml:space="preserve">3126 - </t>
  </si>
  <si>
    <t xml:space="preserve">3127 - </t>
  </si>
  <si>
    <t xml:space="preserve">3128 - </t>
  </si>
  <si>
    <t xml:space="preserve">3129 - </t>
  </si>
  <si>
    <t xml:space="preserve">3130 - </t>
  </si>
  <si>
    <t xml:space="preserve">3131 - </t>
  </si>
  <si>
    <t xml:space="preserve">3132 - </t>
  </si>
  <si>
    <t xml:space="preserve">3133 - </t>
  </si>
  <si>
    <t xml:space="preserve">3134 - </t>
  </si>
  <si>
    <t xml:space="preserve">3135 - </t>
  </si>
  <si>
    <t xml:space="preserve">3136 - </t>
  </si>
  <si>
    <t xml:space="preserve">3137 - </t>
  </si>
  <si>
    <t xml:space="preserve">3138 - </t>
  </si>
  <si>
    <t xml:space="preserve">3139 - </t>
  </si>
  <si>
    <t xml:space="preserve">3140 - </t>
  </si>
  <si>
    <t xml:space="preserve">3141 - </t>
  </si>
  <si>
    <t xml:space="preserve">3142 - </t>
  </si>
  <si>
    <t xml:space="preserve">3143 - </t>
  </si>
  <si>
    <t xml:space="preserve">3144 - </t>
  </si>
  <si>
    <t xml:space="preserve">3145 - </t>
  </si>
  <si>
    <t xml:space="preserve">3146 - </t>
  </si>
  <si>
    <t xml:space="preserve">3147 - </t>
  </si>
  <si>
    <t xml:space="preserve">3148 - </t>
  </si>
  <si>
    <t xml:space="preserve">3149 - </t>
  </si>
  <si>
    <t xml:space="preserve">3150 - </t>
  </si>
  <si>
    <t xml:space="preserve">3151 - </t>
  </si>
  <si>
    <t xml:space="preserve">3152 - </t>
  </si>
  <si>
    <t xml:space="preserve">3153 - </t>
  </si>
  <si>
    <t xml:space="preserve">3154 - </t>
  </si>
  <si>
    <t xml:space="preserve">3155 - </t>
  </si>
  <si>
    <t xml:space="preserve">3156 - </t>
  </si>
  <si>
    <t xml:space="preserve">3157 - </t>
  </si>
  <si>
    <t xml:space="preserve">3158 - </t>
  </si>
  <si>
    <t xml:space="preserve">3159 - </t>
  </si>
  <si>
    <t xml:space="preserve">3160 - </t>
  </si>
  <si>
    <t xml:space="preserve">3161 - </t>
  </si>
  <si>
    <t xml:space="preserve">3162 - </t>
  </si>
  <si>
    <t xml:space="preserve">3163 - </t>
  </si>
  <si>
    <t xml:space="preserve">3164 - </t>
  </si>
  <si>
    <t xml:space="preserve">3165 - </t>
  </si>
  <si>
    <t xml:space="preserve">3166 - </t>
  </si>
  <si>
    <t xml:space="preserve">3167 - </t>
  </si>
  <si>
    <t xml:space="preserve">3168 - </t>
  </si>
  <si>
    <t xml:space="preserve">3169 - </t>
  </si>
  <si>
    <t xml:space="preserve">3170 - </t>
  </si>
  <si>
    <t xml:space="preserve">3171 - </t>
  </si>
  <si>
    <t xml:space="preserve">3172 - </t>
  </si>
  <si>
    <t xml:space="preserve">3173 - </t>
  </si>
  <si>
    <t xml:space="preserve">3174 - </t>
  </si>
  <si>
    <t xml:space="preserve">3175 - </t>
  </si>
  <si>
    <t xml:space="preserve">3176 - </t>
  </si>
  <si>
    <t xml:space="preserve">3177 - </t>
  </si>
  <si>
    <t xml:space="preserve">3178 - </t>
  </si>
  <si>
    <t xml:space="preserve">3179 - </t>
  </si>
  <si>
    <t xml:space="preserve">3180 - </t>
  </si>
  <si>
    <t xml:space="preserve">3181 - </t>
  </si>
  <si>
    <t xml:space="preserve">3182 - </t>
  </si>
  <si>
    <t xml:space="preserve">3183 - </t>
  </si>
  <si>
    <t xml:space="preserve">3184 - </t>
  </si>
  <si>
    <t xml:space="preserve">3185 - </t>
  </si>
  <si>
    <t xml:space="preserve">3186 - </t>
  </si>
  <si>
    <t xml:space="preserve">3187 - </t>
  </si>
  <si>
    <t xml:space="preserve">3188 - </t>
  </si>
  <si>
    <t xml:space="preserve">3189 - </t>
  </si>
  <si>
    <t xml:space="preserve">3190 - </t>
  </si>
  <si>
    <t xml:space="preserve">3191 - </t>
  </si>
  <si>
    <t xml:space="preserve">3192 - </t>
  </si>
  <si>
    <t xml:space="preserve">3193 - </t>
  </si>
  <si>
    <t xml:space="preserve">3194 - </t>
  </si>
  <si>
    <t xml:space="preserve">3195 - </t>
  </si>
  <si>
    <t xml:space="preserve">3196 - </t>
  </si>
  <si>
    <t xml:space="preserve">3197 - </t>
  </si>
  <si>
    <t xml:space="preserve">3198 - </t>
  </si>
  <si>
    <t xml:space="preserve">3199 - </t>
  </si>
  <si>
    <t xml:space="preserve">3200 - </t>
  </si>
  <si>
    <t xml:space="preserve">3201 - </t>
  </si>
  <si>
    <t xml:space="preserve">3202 - </t>
  </si>
  <si>
    <t xml:space="preserve">3203 - </t>
  </si>
  <si>
    <t xml:space="preserve">3204 - </t>
  </si>
  <si>
    <t xml:space="preserve">3205 - </t>
  </si>
  <si>
    <t xml:space="preserve">3206 - </t>
  </si>
  <si>
    <t xml:space="preserve">3207 - </t>
  </si>
  <si>
    <t xml:space="preserve">3208 - </t>
  </si>
  <si>
    <t xml:space="preserve">3209 - </t>
  </si>
  <si>
    <t xml:space="preserve">3210 - </t>
  </si>
  <si>
    <t xml:space="preserve">3211 - </t>
  </si>
  <si>
    <t xml:space="preserve">3212 - </t>
  </si>
  <si>
    <t xml:space="preserve">3213 - </t>
  </si>
  <si>
    <t xml:space="preserve">3214 - </t>
  </si>
  <si>
    <t xml:space="preserve">3215 - </t>
  </si>
  <si>
    <t xml:space="preserve">3216 - </t>
  </si>
  <si>
    <t xml:space="preserve">3217 - </t>
  </si>
  <si>
    <t xml:space="preserve">3218 - </t>
  </si>
  <si>
    <t xml:space="preserve">3219 - </t>
  </si>
  <si>
    <t xml:space="preserve">3220 - </t>
  </si>
  <si>
    <t xml:space="preserve">3221 - </t>
  </si>
  <si>
    <t xml:space="preserve">3222 - </t>
  </si>
  <si>
    <t xml:space="preserve">3223 - </t>
  </si>
  <si>
    <t xml:space="preserve">3224 - </t>
  </si>
  <si>
    <t xml:space="preserve">3225 - </t>
  </si>
  <si>
    <t xml:space="preserve">3226 - </t>
  </si>
  <si>
    <t xml:space="preserve">3227 - </t>
  </si>
  <si>
    <t xml:space="preserve">3228 - </t>
  </si>
  <si>
    <t xml:space="preserve">3229 - </t>
  </si>
  <si>
    <t xml:space="preserve">3230 - </t>
  </si>
  <si>
    <t xml:space="preserve">3231 - </t>
  </si>
  <si>
    <t xml:space="preserve">3232 - </t>
  </si>
  <si>
    <t xml:space="preserve">3233 - </t>
  </si>
  <si>
    <t xml:space="preserve">3234 - </t>
  </si>
  <si>
    <t xml:space="preserve">3235 - </t>
  </si>
  <si>
    <t xml:space="preserve">3236 - </t>
  </si>
  <si>
    <t xml:space="preserve">3237 - </t>
  </si>
  <si>
    <t xml:space="preserve">3238 - </t>
  </si>
  <si>
    <t xml:space="preserve">3239 - </t>
  </si>
  <si>
    <t xml:space="preserve">3240 - </t>
  </si>
  <si>
    <t xml:space="preserve">3241 - </t>
  </si>
  <si>
    <t xml:space="preserve">3242 - </t>
  </si>
  <si>
    <t xml:space="preserve">3243 - </t>
  </si>
  <si>
    <t xml:space="preserve">3244 - </t>
  </si>
  <si>
    <t xml:space="preserve">3245 - </t>
  </si>
  <si>
    <t xml:space="preserve">3246 - </t>
  </si>
  <si>
    <t xml:space="preserve">3247 - </t>
  </si>
  <si>
    <t xml:space="preserve">3248 - </t>
  </si>
  <si>
    <t xml:space="preserve">3249 - </t>
  </si>
  <si>
    <t xml:space="preserve">3250 - </t>
  </si>
  <si>
    <t xml:space="preserve">3251 - </t>
  </si>
  <si>
    <t xml:space="preserve">3252 - </t>
  </si>
  <si>
    <t xml:space="preserve">3253 - </t>
  </si>
  <si>
    <t xml:space="preserve">3254 - </t>
  </si>
  <si>
    <t xml:space="preserve">3255 - </t>
  </si>
  <si>
    <t xml:space="preserve">3256 - </t>
  </si>
  <si>
    <t xml:space="preserve">3257 - </t>
  </si>
  <si>
    <t xml:space="preserve">3258 - </t>
  </si>
  <si>
    <t xml:space="preserve">3259 - </t>
  </si>
  <si>
    <t xml:space="preserve">3260 - </t>
  </si>
  <si>
    <t xml:space="preserve">3261 - </t>
  </si>
  <si>
    <t xml:space="preserve">3262 - </t>
  </si>
  <si>
    <t xml:space="preserve">3263 - </t>
  </si>
  <si>
    <t xml:space="preserve">3264 - </t>
  </si>
  <si>
    <t xml:space="preserve">3265 - </t>
  </si>
  <si>
    <t xml:space="preserve">3266 - </t>
  </si>
  <si>
    <t xml:space="preserve">3267 - </t>
  </si>
  <si>
    <t xml:space="preserve">3268 - </t>
  </si>
  <si>
    <t xml:space="preserve">3269 - </t>
  </si>
  <si>
    <t xml:space="preserve">3270 - </t>
  </si>
  <si>
    <t xml:space="preserve">3271 - </t>
  </si>
  <si>
    <t xml:space="preserve">3272 - </t>
  </si>
  <si>
    <t xml:space="preserve">3273 - </t>
  </si>
  <si>
    <t xml:space="preserve">3274 - </t>
  </si>
  <si>
    <t xml:space="preserve">3275 - </t>
  </si>
  <si>
    <t xml:space="preserve">3276 - </t>
  </si>
  <si>
    <t xml:space="preserve">3277 - </t>
  </si>
  <si>
    <t xml:space="preserve">3278 - </t>
  </si>
  <si>
    <t xml:space="preserve">3279 - </t>
  </si>
  <si>
    <t xml:space="preserve">3280 - </t>
  </si>
  <si>
    <t xml:space="preserve">3281 - </t>
  </si>
  <si>
    <t xml:space="preserve">3282 - </t>
  </si>
  <si>
    <t xml:space="preserve">3283 - </t>
  </si>
  <si>
    <t xml:space="preserve">3284 - </t>
  </si>
  <si>
    <t xml:space="preserve">3285 - </t>
  </si>
  <si>
    <t xml:space="preserve">3286 - </t>
  </si>
  <si>
    <t xml:space="preserve">3287 - </t>
  </si>
  <si>
    <t xml:space="preserve">3288 - </t>
  </si>
  <si>
    <t xml:space="preserve">3289 - </t>
  </si>
  <si>
    <t xml:space="preserve">3290 - </t>
  </si>
  <si>
    <t xml:space="preserve">3291 - </t>
  </si>
  <si>
    <t xml:space="preserve">3292 - </t>
  </si>
  <si>
    <t xml:space="preserve">3293 - </t>
  </si>
  <si>
    <t xml:space="preserve">3294 - </t>
  </si>
  <si>
    <t xml:space="preserve">3295 - </t>
  </si>
  <si>
    <t xml:space="preserve">3296 - </t>
  </si>
  <si>
    <t xml:space="preserve">3297 - </t>
  </si>
  <si>
    <t xml:space="preserve">3298 - </t>
  </si>
  <si>
    <t xml:space="preserve">3299 - </t>
  </si>
  <si>
    <t xml:space="preserve">3300 - </t>
  </si>
  <si>
    <t xml:space="preserve">3301 - </t>
  </si>
  <si>
    <t xml:space="preserve">3302 - </t>
  </si>
  <si>
    <t xml:space="preserve">3303 - </t>
  </si>
  <si>
    <t xml:space="preserve">3304 - </t>
  </si>
  <si>
    <t xml:space="preserve">3305 - </t>
  </si>
  <si>
    <t xml:space="preserve">3306 - </t>
  </si>
  <si>
    <t xml:space="preserve">3307 - </t>
  </si>
  <si>
    <t xml:space="preserve">3308 - </t>
  </si>
  <si>
    <t xml:space="preserve">3309 - </t>
  </si>
  <si>
    <t xml:space="preserve">3310 - </t>
  </si>
  <si>
    <t xml:space="preserve">3311 - </t>
  </si>
  <si>
    <t xml:space="preserve">3312 - </t>
  </si>
  <si>
    <t xml:space="preserve">3313 - </t>
  </si>
  <si>
    <t xml:space="preserve">3314 - </t>
  </si>
  <si>
    <t xml:space="preserve">3315 - </t>
  </si>
  <si>
    <t xml:space="preserve">3316 - </t>
  </si>
  <si>
    <t xml:space="preserve">3317 - </t>
  </si>
  <si>
    <t xml:space="preserve">3318 - </t>
  </si>
  <si>
    <t xml:space="preserve">3319 - </t>
  </si>
  <si>
    <t xml:space="preserve">3320 - </t>
  </si>
  <si>
    <t xml:space="preserve">3321 - </t>
  </si>
  <si>
    <t xml:space="preserve">3322 - </t>
  </si>
  <si>
    <t xml:space="preserve">3323 - </t>
  </si>
  <si>
    <t xml:space="preserve">3324 - </t>
  </si>
  <si>
    <t xml:space="preserve">3325 - </t>
  </si>
  <si>
    <t xml:space="preserve">3326 - </t>
  </si>
  <si>
    <t xml:space="preserve">3327 - </t>
  </si>
  <si>
    <t xml:space="preserve">3328 - </t>
  </si>
  <si>
    <t xml:space="preserve">3329 - </t>
  </si>
  <si>
    <t xml:space="preserve">3330 - </t>
  </si>
  <si>
    <t xml:space="preserve">3331 - </t>
  </si>
  <si>
    <t xml:space="preserve">3332 - </t>
  </si>
  <si>
    <t xml:space="preserve">3333 - </t>
  </si>
  <si>
    <t xml:space="preserve">3334 - </t>
  </si>
  <si>
    <t xml:space="preserve">3335 - </t>
  </si>
  <si>
    <t xml:space="preserve">3336 - </t>
  </si>
  <si>
    <t xml:space="preserve">3337 - </t>
  </si>
  <si>
    <t xml:space="preserve">3338 - </t>
  </si>
  <si>
    <t xml:space="preserve">3339 - </t>
  </si>
  <si>
    <t xml:space="preserve">3340 - </t>
  </si>
  <si>
    <t xml:space="preserve">3341 - </t>
  </si>
  <si>
    <t xml:space="preserve">3342 - </t>
  </si>
  <si>
    <t xml:space="preserve">3343 - </t>
  </si>
  <si>
    <t xml:space="preserve">3344 - </t>
  </si>
  <si>
    <t xml:space="preserve">3345 - </t>
  </si>
  <si>
    <t xml:space="preserve">3346 - </t>
  </si>
  <si>
    <t xml:space="preserve">3347 - </t>
  </si>
  <si>
    <t xml:space="preserve">3348 - </t>
  </si>
  <si>
    <t xml:space="preserve">3349 - </t>
  </si>
  <si>
    <t xml:space="preserve">3350 - </t>
  </si>
  <si>
    <t xml:space="preserve">3351 - </t>
  </si>
  <si>
    <t xml:space="preserve">3352 - </t>
  </si>
  <si>
    <t xml:space="preserve">3353 - </t>
  </si>
  <si>
    <t xml:space="preserve">3354 - </t>
  </si>
  <si>
    <t xml:space="preserve">3355 - </t>
  </si>
  <si>
    <t xml:space="preserve">3356 - </t>
  </si>
  <si>
    <t xml:space="preserve">3357 - </t>
  </si>
  <si>
    <t xml:space="preserve">3358 - </t>
  </si>
  <si>
    <t xml:space="preserve">3359 - </t>
  </si>
  <si>
    <t xml:space="preserve">3360 - </t>
  </si>
  <si>
    <t xml:space="preserve">3361 - </t>
  </si>
  <si>
    <t xml:space="preserve">3362 - </t>
  </si>
  <si>
    <t xml:space="preserve">3363 - </t>
  </si>
  <si>
    <t xml:space="preserve">3364 - </t>
  </si>
  <si>
    <t xml:space="preserve">3365 - </t>
  </si>
  <si>
    <t xml:space="preserve">3366 - </t>
  </si>
  <si>
    <t xml:space="preserve">3367 - </t>
  </si>
  <si>
    <t xml:space="preserve">3368 - </t>
  </si>
  <si>
    <t xml:space="preserve">3369 - </t>
  </si>
  <si>
    <t xml:space="preserve">3370 - </t>
  </si>
  <si>
    <t xml:space="preserve">3371 - </t>
  </si>
  <si>
    <t xml:space="preserve">3372 - </t>
  </si>
  <si>
    <t xml:space="preserve">3373 - </t>
  </si>
  <si>
    <t xml:space="preserve">3374 - </t>
  </si>
  <si>
    <t xml:space="preserve">3375 - </t>
  </si>
  <si>
    <t xml:space="preserve">3376 - </t>
  </si>
  <si>
    <t xml:space="preserve">3377 - </t>
  </si>
  <si>
    <t xml:space="preserve">3378 - </t>
  </si>
  <si>
    <t xml:space="preserve">3379 - </t>
  </si>
  <si>
    <t xml:space="preserve">3380 - </t>
  </si>
  <si>
    <t xml:space="preserve">3381 - </t>
  </si>
  <si>
    <t xml:space="preserve">3382 - </t>
  </si>
  <si>
    <t xml:space="preserve">3383 - </t>
  </si>
  <si>
    <t xml:space="preserve">3384 - </t>
  </si>
  <si>
    <t xml:space="preserve">3385 - </t>
  </si>
  <si>
    <t xml:space="preserve">3386 - </t>
  </si>
  <si>
    <t xml:space="preserve">3387 - </t>
  </si>
  <si>
    <t xml:space="preserve">3388 - </t>
  </si>
  <si>
    <t xml:space="preserve">3389 - </t>
  </si>
  <si>
    <t xml:space="preserve">3390 - </t>
  </si>
  <si>
    <t xml:space="preserve">3391 - </t>
  </si>
  <si>
    <t xml:space="preserve">3392 - </t>
  </si>
  <si>
    <t xml:space="preserve">3393 - </t>
  </si>
  <si>
    <t xml:space="preserve">3394 - </t>
  </si>
  <si>
    <t xml:space="preserve">3395 - </t>
  </si>
  <si>
    <t xml:space="preserve">3396 - </t>
  </si>
  <si>
    <t xml:space="preserve">3397 - </t>
  </si>
  <si>
    <t xml:space="preserve">3398 - </t>
  </si>
  <si>
    <t xml:space="preserve">3399 - </t>
  </si>
  <si>
    <t xml:space="preserve">3400 - </t>
  </si>
  <si>
    <t xml:space="preserve">3401 - </t>
  </si>
  <si>
    <t xml:space="preserve">3402 - </t>
  </si>
  <si>
    <t xml:space="preserve">3403 - </t>
  </si>
  <si>
    <t xml:space="preserve">3404 - </t>
  </si>
  <si>
    <t xml:space="preserve">3405 - </t>
  </si>
  <si>
    <t xml:space="preserve">3406 - </t>
  </si>
  <si>
    <t xml:space="preserve">3407 - </t>
  </si>
  <si>
    <t xml:space="preserve">3408 - </t>
  </si>
  <si>
    <t xml:space="preserve">3409 - </t>
  </si>
  <si>
    <t xml:space="preserve">3410 - </t>
  </si>
  <si>
    <t xml:space="preserve">3411 - </t>
  </si>
  <si>
    <t xml:space="preserve">3412 - </t>
  </si>
  <si>
    <t xml:space="preserve">3413 - </t>
  </si>
  <si>
    <t xml:space="preserve">3414 - </t>
  </si>
  <si>
    <t xml:space="preserve">3415 - </t>
  </si>
  <si>
    <t xml:space="preserve">3416 - </t>
  </si>
  <si>
    <t xml:space="preserve">3417 - </t>
  </si>
  <si>
    <t xml:space="preserve">3418 - </t>
  </si>
  <si>
    <t xml:space="preserve">3419 - </t>
  </si>
  <si>
    <t xml:space="preserve">3420 - </t>
  </si>
  <si>
    <t xml:space="preserve">3421 - </t>
  </si>
  <si>
    <t xml:space="preserve">3422 - </t>
  </si>
  <si>
    <t xml:space="preserve">3423 - </t>
  </si>
  <si>
    <t xml:space="preserve">3424 - </t>
  </si>
  <si>
    <t xml:space="preserve">3425 - </t>
  </si>
  <si>
    <t xml:space="preserve">3426 - </t>
  </si>
  <si>
    <t xml:space="preserve">3427 - </t>
  </si>
  <si>
    <t xml:space="preserve">3428 - </t>
  </si>
  <si>
    <t xml:space="preserve">3429 - </t>
  </si>
  <si>
    <t xml:space="preserve">3430 - </t>
  </si>
  <si>
    <t xml:space="preserve">3431 - </t>
  </si>
  <si>
    <t xml:space="preserve">3432 - </t>
  </si>
  <si>
    <t xml:space="preserve">3433 - </t>
  </si>
  <si>
    <t xml:space="preserve">3434 - </t>
  </si>
  <si>
    <t xml:space="preserve">3435 - </t>
  </si>
  <si>
    <t xml:space="preserve">3436 - </t>
  </si>
  <si>
    <t xml:space="preserve">3437 - </t>
  </si>
  <si>
    <t xml:space="preserve">3438 - </t>
  </si>
  <si>
    <t xml:space="preserve">3439 - </t>
  </si>
  <si>
    <t xml:space="preserve">3440 - </t>
  </si>
  <si>
    <t xml:space="preserve">3441 - </t>
  </si>
  <si>
    <t xml:space="preserve">3442 - </t>
  </si>
  <si>
    <t xml:space="preserve">3443 - </t>
  </si>
  <si>
    <t xml:space="preserve">3444 - </t>
  </si>
  <si>
    <t xml:space="preserve">3445 - </t>
  </si>
  <si>
    <t xml:space="preserve">3446 - </t>
  </si>
  <si>
    <t xml:space="preserve">3447 - </t>
  </si>
  <si>
    <t xml:space="preserve">3448 - </t>
  </si>
  <si>
    <t xml:space="preserve">3449 - </t>
  </si>
  <si>
    <t xml:space="preserve">3450 - </t>
  </si>
  <si>
    <t xml:space="preserve">3451 - </t>
  </si>
  <si>
    <t xml:space="preserve">3452 - </t>
  </si>
  <si>
    <t xml:space="preserve">3453 - </t>
  </si>
  <si>
    <t xml:space="preserve">3454 - </t>
  </si>
  <si>
    <t xml:space="preserve">3455 - </t>
  </si>
  <si>
    <t xml:space="preserve">3456 - </t>
  </si>
  <si>
    <t xml:space="preserve">3457 - </t>
  </si>
  <si>
    <t xml:space="preserve">3458 - </t>
  </si>
  <si>
    <t xml:space="preserve">3459 - </t>
  </si>
  <si>
    <t xml:space="preserve">3460 - </t>
  </si>
  <si>
    <t xml:space="preserve">3461 - </t>
  </si>
  <si>
    <t xml:space="preserve">3462 - </t>
  </si>
  <si>
    <t xml:space="preserve">3463 - </t>
  </si>
  <si>
    <t xml:space="preserve">3464 - </t>
  </si>
  <si>
    <t xml:space="preserve">3465 - </t>
  </si>
  <si>
    <t xml:space="preserve">3466 - </t>
  </si>
  <si>
    <t xml:space="preserve">3467 - </t>
  </si>
  <si>
    <t xml:space="preserve">3468 - </t>
  </si>
  <si>
    <t xml:space="preserve">3469 - </t>
  </si>
  <si>
    <t xml:space="preserve">3470 - </t>
  </si>
  <si>
    <t xml:space="preserve">3471 - </t>
  </si>
  <si>
    <t xml:space="preserve">3472 - </t>
  </si>
  <si>
    <t xml:space="preserve">3473 - </t>
  </si>
  <si>
    <t xml:space="preserve">3474 - </t>
  </si>
  <si>
    <t xml:space="preserve">3475 - </t>
  </si>
  <si>
    <t xml:space="preserve">3476 - </t>
  </si>
  <si>
    <t xml:space="preserve">3477 - </t>
  </si>
  <si>
    <t xml:space="preserve">3478 - </t>
  </si>
  <si>
    <t xml:space="preserve">3479 - </t>
  </si>
  <si>
    <t xml:space="preserve">3480 - </t>
  </si>
  <si>
    <t xml:space="preserve">3481 - </t>
  </si>
  <si>
    <t xml:space="preserve">3482 - </t>
  </si>
  <si>
    <t xml:space="preserve">3483 - </t>
  </si>
  <si>
    <t xml:space="preserve">3484 - </t>
  </si>
  <si>
    <t xml:space="preserve">3485 - </t>
  </si>
  <si>
    <t xml:space="preserve">3486 - </t>
  </si>
  <si>
    <t xml:space="preserve">3487 - </t>
  </si>
  <si>
    <t xml:space="preserve">3488 - </t>
  </si>
  <si>
    <t xml:space="preserve">3489 - </t>
  </si>
  <si>
    <t xml:space="preserve">3490 - </t>
  </si>
  <si>
    <t xml:space="preserve">3491 - </t>
  </si>
  <si>
    <t xml:space="preserve">3492 - </t>
  </si>
  <si>
    <t xml:space="preserve">3493 - </t>
  </si>
  <si>
    <t xml:space="preserve">3494 - </t>
  </si>
  <si>
    <t xml:space="preserve">3495 - </t>
  </si>
  <si>
    <t xml:space="preserve">3496 - </t>
  </si>
  <si>
    <t xml:space="preserve">3497 - </t>
  </si>
  <si>
    <t xml:space="preserve">3498 - </t>
  </si>
  <si>
    <t xml:space="preserve">3499 - </t>
  </si>
  <si>
    <t xml:space="preserve">3500 - </t>
  </si>
  <si>
    <t xml:space="preserve">3501 - </t>
  </si>
  <si>
    <t xml:space="preserve">3502 - </t>
  </si>
  <si>
    <t xml:space="preserve">3503 - </t>
  </si>
  <si>
    <t xml:space="preserve">3504 - </t>
  </si>
  <si>
    <t xml:space="preserve">3505 - </t>
  </si>
  <si>
    <t xml:space="preserve">3506 - </t>
  </si>
  <si>
    <t xml:space="preserve">3507 - </t>
  </si>
  <si>
    <t xml:space="preserve">3508 - </t>
  </si>
  <si>
    <t xml:space="preserve">3509 - </t>
  </si>
  <si>
    <t xml:space="preserve">3510 - </t>
  </si>
  <si>
    <t xml:space="preserve">3511 - </t>
  </si>
  <si>
    <t xml:space="preserve">3512 - </t>
  </si>
  <si>
    <t xml:space="preserve">3513 - </t>
  </si>
  <si>
    <t xml:space="preserve">3514 - </t>
  </si>
  <si>
    <t xml:space="preserve">3515 - </t>
  </si>
  <si>
    <t xml:space="preserve">3516 - </t>
  </si>
  <si>
    <t xml:space="preserve">3517 - </t>
  </si>
  <si>
    <t xml:space="preserve">3518 - </t>
  </si>
  <si>
    <t xml:space="preserve">3519 - </t>
  </si>
  <si>
    <t xml:space="preserve">3520 - </t>
  </si>
  <si>
    <t xml:space="preserve">3521 - </t>
  </si>
  <si>
    <t xml:space="preserve">3522 - </t>
  </si>
  <si>
    <t xml:space="preserve">3523 - </t>
  </si>
  <si>
    <t xml:space="preserve">3524 - </t>
  </si>
  <si>
    <t xml:space="preserve">3525 - </t>
  </si>
  <si>
    <t xml:space="preserve">3526 - </t>
  </si>
  <si>
    <t xml:space="preserve">3527 - </t>
  </si>
  <si>
    <t xml:space="preserve">3528 - </t>
  </si>
  <si>
    <t xml:space="preserve">3529 - </t>
  </si>
  <si>
    <t xml:space="preserve">3530 - </t>
  </si>
  <si>
    <t xml:space="preserve">3531 - </t>
  </si>
  <si>
    <t xml:space="preserve">3532 - </t>
  </si>
  <si>
    <t xml:space="preserve">3533 - </t>
  </si>
  <si>
    <t xml:space="preserve">3534 - </t>
  </si>
  <si>
    <t xml:space="preserve">3535 - </t>
  </si>
  <si>
    <t xml:space="preserve">3536 - </t>
  </si>
  <si>
    <t xml:space="preserve">3537 - </t>
  </si>
  <si>
    <t xml:space="preserve">3538 - </t>
  </si>
  <si>
    <t xml:space="preserve">3539 - </t>
  </si>
  <si>
    <t xml:space="preserve">3540 - </t>
  </si>
  <si>
    <t xml:space="preserve">3541 - </t>
  </si>
  <si>
    <t xml:space="preserve">3542 - </t>
  </si>
  <si>
    <t xml:space="preserve">3543 - </t>
  </si>
  <si>
    <t xml:space="preserve">3544 - </t>
  </si>
  <si>
    <t xml:space="preserve">3545 - </t>
  </si>
  <si>
    <t xml:space="preserve">3546 - </t>
  </si>
  <si>
    <t xml:space="preserve">3547 - </t>
  </si>
  <si>
    <t xml:space="preserve">3548 - </t>
  </si>
  <si>
    <t xml:space="preserve">3549 - </t>
  </si>
  <si>
    <t xml:space="preserve">3550 - </t>
  </si>
  <si>
    <t xml:space="preserve">3551 - </t>
  </si>
  <si>
    <t xml:space="preserve">3552 - </t>
  </si>
  <si>
    <t xml:space="preserve">3553 - </t>
  </si>
  <si>
    <t xml:space="preserve">3554 - </t>
  </si>
  <si>
    <t xml:space="preserve">3555 - </t>
  </si>
  <si>
    <t xml:space="preserve">3556 - </t>
  </si>
  <si>
    <t xml:space="preserve">3557 - </t>
  </si>
  <si>
    <t xml:space="preserve">3558 - </t>
  </si>
  <si>
    <t xml:space="preserve">3559 - </t>
  </si>
  <si>
    <t xml:space="preserve">3560 - </t>
  </si>
  <si>
    <t xml:space="preserve">3561 - </t>
  </si>
  <si>
    <t xml:space="preserve">3562 - </t>
  </si>
  <si>
    <t xml:space="preserve">3563 - </t>
  </si>
  <si>
    <t xml:space="preserve">3564 - </t>
  </si>
  <si>
    <t xml:space="preserve">3565 - </t>
  </si>
  <si>
    <t xml:space="preserve">3566 - </t>
  </si>
  <si>
    <t xml:space="preserve">3567 - </t>
  </si>
  <si>
    <t xml:space="preserve">3568 - </t>
  </si>
  <si>
    <t xml:space="preserve">3569 - </t>
  </si>
  <si>
    <t xml:space="preserve">3570 - </t>
  </si>
  <si>
    <t xml:space="preserve">3571 - </t>
  </si>
  <si>
    <t xml:space="preserve">3572 - </t>
  </si>
  <si>
    <t xml:space="preserve">3573 - </t>
  </si>
  <si>
    <t xml:space="preserve">3574 - </t>
  </si>
  <si>
    <t xml:space="preserve">3575 - </t>
  </si>
  <si>
    <t xml:space="preserve">3576 - </t>
  </si>
  <si>
    <t xml:space="preserve">3577 - </t>
  </si>
  <si>
    <t xml:space="preserve">3578 - </t>
  </si>
  <si>
    <t xml:space="preserve">3579 - </t>
  </si>
  <si>
    <t xml:space="preserve">3580 - </t>
  </si>
  <si>
    <t xml:space="preserve">3581 - </t>
  </si>
  <si>
    <t xml:space="preserve">3582 - </t>
  </si>
  <si>
    <t xml:space="preserve">3583 - </t>
  </si>
  <si>
    <t xml:space="preserve">3584 - </t>
  </si>
  <si>
    <t xml:space="preserve">3585 - </t>
  </si>
  <si>
    <t xml:space="preserve">3586 - </t>
  </si>
  <si>
    <t xml:space="preserve">3587 - </t>
  </si>
  <si>
    <t xml:space="preserve">3588 - </t>
  </si>
  <si>
    <t xml:space="preserve">3589 - </t>
  </si>
  <si>
    <t xml:space="preserve">3590 - </t>
  </si>
  <si>
    <t xml:space="preserve">3591 - </t>
  </si>
  <si>
    <t xml:space="preserve">3592 - </t>
  </si>
  <si>
    <t xml:space="preserve">3593 - </t>
  </si>
  <si>
    <t xml:space="preserve">3594 - </t>
  </si>
  <si>
    <t xml:space="preserve">3595 - </t>
  </si>
  <si>
    <t xml:space="preserve">3596 - </t>
  </si>
  <si>
    <t xml:space="preserve">3597 - </t>
  </si>
  <si>
    <t xml:space="preserve">3598 - </t>
  </si>
  <si>
    <t xml:space="preserve">3599 - </t>
  </si>
  <si>
    <t xml:space="preserve">3600 - </t>
  </si>
  <si>
    <t xml:space="preserve">3601 - </t>
  </si>
  <si>
    <t xml:space="preserve">3602 - </t>
  </si>
  <si>
    <t xml:space="preserve">3603 - </t>
  </si>
  <si>
    <t xml:space="preserve">3604 - </t>
  </si>
  <si>
    <t xml:space="preserve">3605 - </t>
  </si>
  <si>
    <t xml:space="preserve">3606 - </t>
  </si>
  <si>
    <t xml:space="preserve">3607 - </t>
  </si>
  <si>
    <t xml:space="preserve">3608 - </t>
  </si>
  <si>
    <t xml:space="preserve">3609 - </t>
  </si>
  <si>
    <t xml:space="preserve">3610 - </t>
  </si>
  <si>
    <t xml:space="preserve">3611 - </t>
  </si>
  <si>
    <t xml:space="preserve">3612 - </t>
  </si>
  <si>
    <t xml:space="preserve">3613 - </t>
  </si>
  <si>
    <t xml:space="preserve">3614 - </t>
  </si>
  <si>
    <t xml:space="preserve">3615 - </t>
  </si>
  <si>
    <t xml:space="preserve">3616 - </t>
  </si>
  <si>
    <t xml:space="preserve">3617 - </t>
  </si>
  <si>
    <t xml:space="preserve">3618 - </t>
  </si>
  <si>
    <t xml:space="preserve">3619 - </t>
  </si>
  <si>
    <t xml:space="preserve">3620 - </t>
  </si>
  <si>
    <t xml:space="preserve">3621 - </t>
  </si>
  <si>
    <t xml:space="preserve">3622 - </t>
  </si>
  <si>
    <t xml:space="preserve">3623 - </t>
  </si>
  <si>
    <t xml:space="preserve">3624 - </t>
  </si>
  <si>
    <t xml:space="preserve">3625 - </t>
  </si>
  <si>
    <t xml:space="preserve">3626 - </t>
  </si>
  <si>
    <t xml:space="preserve">3627 - </t>
  </si>
  <si>
    <t xml:space="preserve">3628 - </t>
  </si>
  <si>
    <t xml:space="preserve">3629 - </t>
  </si>
  <si>
    <t xml:space="preserve">3630 - </t>
  </si>
  <si>
    <t xml:space="preserve">3631 - </t>
  </si>
  <si>
    <t xml:space="preserve">3632 - </t>
  </si>
  <si>
    <t xml:space="preserve">3633 - </t>
  </si>
  <si>
    <t xml:space="preserve">3634 - </t>
  </si>
  <si>
    <t xml:space="preserve">3635 - </t>
  </si>
  <si>
    <t xml:space="preserve">3636 - </t>
  </si>
  <si>
    <t xml:space="preserve">3637 - </t>
  </si>
  <si>
    <t xml:space="preserve">3638 - </t>
  </si>
  <si>
    <t xml:space="preserve">3639 - </t>
  </si>
  <si>
    <t xml:space="preserve">3640 - </t>
  </si>
  <si>
    <t xml:space="preserve">3641 - </t>
  </si>
  <si>
    <t xml:space="preserve">3642 - </t>
  </si>
  <si>
    <t xml:space="preserve">3643 - </t>
  </si>
  <si>
    <t xml:space="preserve">3644 - </t>
  </si>
  <si>
    <t xml:space="preserve">3645 - </t>
  </si>
  <si>
    <t xml:space="preserve">3646 - </t>
  </si>
  <si>
    <t xml:space="preserve">3647 - </t>
  </si>
  <si>
    <t xml:space="preserve">3648 - </t>
  </si>
  <si>
    <t xml:space="preserve">3649 - </t>
  </si>
  <si>
    <t xml:space="preserve">3650 - </t>
  </si>
  <si>
    <t xml:space="preserve">3651 - </t>
  </si>
  <si>
    <t xml:space="preserve">3652 - </t>
  </si>
  <si>
    <t xml:space="preserve">3653 - </t>
  </si>
  <si>
    <t xml:space="preserve">3654 - </t>
  </si>
  <si>
    <t xml:space="preserve">3655 - </t>
  </si>
  <si>
    <t xml:space="preserve">3656 - </t>
  </si>
  <si>
    <t xml:space="preserve">3657 - </t>
  </si>
  <si>
    <t xml:space="preserve">3658 - </t>
  </si>
  <si>
    <t xml:space="preserve">3659 - </t>
  </si>
  <si>
    <t xml:space="preserve">3660 - </t>
  </si>
  <si>
    <t xml:space="preserve">3661 - </t>
  </si>
  <si>
    <t xml:space="preserve">3662 - </t>
  </si>
  <si>
    <t xml:space="preserve">3663 - </t>
  </si>
  <si>
    <t xml:space="preserve">3664 - </t>
  </si>
  <si>
    <t xml:space="preserve">3665 - </t>
  </si>
  <si>
    <t xml:space="preserve">3666 - </t>
  </si>
  <si>
    <t xml:space="preserve">3667 - </t>
  </si>
  <si>
    <t xml:space="preserve">3668 - </t>
  </si>
  <si>
    <t xml:space="preserve">3669 - </t>
  </si>
  <si>
    <t xml:space="preserve">3670 - </t>
  </si>
  <si>
    <t xml:space="preserve">3671 - </t>
  </si>
  <si>
    <t xml:space="preserve">3672 - </t>
  </si>
  <si>
    <t xml:space="preserve">3673 - </t>
  </si>
  <si>
    <t xml:space="preserve">3674 - </t>
  </si>
  <si>
    <t xml:space="preserve">3675 - </t>
  </si>
  <si>
    <t xml:space="preserve">3676 - </t>
  </si>
  <si>
    <t xml:space="preserve">3677 - </t>
  </si>
  <si>
    <t xml:space="preserve">3678 - </t>
  </si>
  <si>
    <t xml:space="preserve">3679 - </t>
  </si>
  <si>
    <t xml:space="preserve">3680 - </t>
  </si>
  <si>
    <t xml:space="preserve">3681 - </t>
  </si>
  <si>
    <t xml:space="preserve">3682 - </t>
  </si>
  <si>
    <t xml:space="preserve">3683 - </t>
  </si>
  <si>
    <t xml:space="preserve">3684 - </t>
  </si>
  <si>
    <t xml:space="preserve">3685 - </t>
  </si>
  <si>
    <t xml:space="preserve">3686 - </t>
  </si>
  <si>
    <t xml:space="preserve">3687 - </t>
  </si>
  <si>
    <t xml:space="preserve">3688 - </t>
  </si>
  <si>
    <t xml:space="preserve">3689 - </t>
  </si>
  <si>
    <t xml:space="preserve">3690 - </t>
  </si>
  <si>
    <t xml:space="preserve">3691 - </t>
  </si>
  <si>
    <t xml:space="preserve">3692 - </t>
  </si>
  <si>
    <t xml:space="preserve">3693 - </t>
  </si>
  <si>
    <t xml:space="preserve">3694 - </t>
  </si>
  <si>
    <t xml:space="preserve">3695 - </t>
  </si>
  <si>
    <t xml:space="preserve">3696 - </t>
  </si>
  <si>
    <t xml:space="preserve">3697 - </t>
  </si>
  <si>
    <t xml:space="preserve">3698 - </t>
  </si>
  <si>
    <t xml:space="preserve">3699 - </t>
  </si>
  <si>
    <t xml:space="preserve">3700 - </t>
  </si>
  <si>
    <t xml:space="preserve">3701 - </t>
  </si>
  <si>
    <t xml:space="preserve">3702 - </t>
  </si>
  <si>
    <t xml:space="preserve">3703 - </t>
  </si>
  <si>
    <t xml:space="preserve">3704 - </t>
  </si>
  <si>
    <t xml:space="preserve">3705 - </t>
  </si>
  <si>
    <t xml:space="preserve">3706 - </t>
  </si>
  <si>
    <t xml:space="preserve">3707 - </t>
  </si>
  <si>
    <t xml:space="preserve">3708 - </t>
  </si>
  <si>
    <t xml:space="preserve">3709 - </t>
  </si>
  <si>
    <t xml:space="preserve">3710 - </t>
  </si>
  <si>
    <t xml:space="preserve">3711 - </t>
  </si>
  <si>
    <t xml:space="preserve">3712 - </t>
  </si>
  <si>
    <t xml:space="preserve">3713 - </t>
  </si>
  <si>
    <t xml:space="preserve">3714 - </t>
  </si>
  <si>
    <t xml:space="preserve">3715 - </t>
  </si>
  <si>
    <t xml:space="preserve">3716 - </t>
  </si>
  <si>
    <t xml:space="preserve">3717 - </t>
  </si>
  <si>
    <t xml:space="preserve">3718 - </t>
  </si>
  <si>
    <t xml:space="preserve">3719 - </t>
  </si>
  <si>
    <t xml:space="preserve">3720 - </t>
  </si>
  <si>
    <t xml:space="preserve">3721 - </t>
  </si>
  <si>
    <t xml:space="preserve">3722 - </t>
  </si>
  <si>
    <t xml:space="preserve">3723 - </t>
  </si>
  <si>
    <t xml:space="preserve">3724 - </t>
  </si>
  <si>
    <t xml:space="preserve">3725 - </t>
  </si>
  <si>
    <t xml:space="preserve">3726 - </t>
  </si>
  <si>
    <t xml:space="preserve">3727 - </t>
  </si>
  <si>
    <t xml:space="preserve">3728 - </t>
  </si>
  <si>
    <t xml:space="preserve">3729 - </t>
  </si>
  <si>
    <t xml:space="preserve">3730 - </t>
  </si>
  <si>
    <t xml:space="preserve">3731 - </t>
  </si>
  <si>
    <t xml:space="preserve">3732 - </t>
  </si>
  <si>
    <t xml:space="preserve">3733 - </t>
  </si>
  <si>
    <t xml:space="preserve">3734 - </t>
  </si>
  <si>
    <t xml:space="preserve">3735 - </t>
  </si>
  <si>
    <t xml:space="preserve">3736 - </t>
  </si>
  <si>
    <t xml:space="preserve">3737 - </t>
  </si>
  <si>
    <t xml:space="preserve">3738 - </t>
  </si>
  <si>
    <t xml:space="preserve">3739 - </t>
  </si>
  <si>
    <t xml:space="preserve">3740 - </t>
  </si>
  <si>
    <t xml:space="preserve">3741 - </t>
  </si>
  <si>
    <t xml:space="preserve">3742 - </t>
  </si>
  <si>
    <t xml:space="preserve">3743 - </t>
  </si>
  <si>
    <t xml:space="preserve">3744 - </t>
  </si>
  <si>
    <t xml:space="preserve">3745 - </t>
  </si>
  <si>
    <t xml:space="preserve">3746 - </t>
  </si>
  <si>
    <t xml:space="preserve">3747 - </t>
  </si>
  <si>
    <t xml:space="preserve">3748 - </t>
  </si>
  <si>
    <t xml:space="preserve">3749 - </t>
  </si>
  <si>
    <t xml:space="preserve">3750 - </t>
  </si>
  <si>
    <t xml:space="preserve">3751 - </t>
  </si>
  <si>
    <t xml:space="preserve">3752 - </t>
  </si>
  <si>
    <t xml:space="preserve">3753 - </t>
  </si>
  <si>
    <t xml:space="preserve">3754 - </t>
  </si>
  <si>
    <t xml:space="preserve">3755 - </t>
  </si>
  <si>
    <t xml:space="preserve">3756 - </t>
  </si>
  <si>
    <t xml:space="preserve">3757 - </t>
  </si>
  <si>
    <t xml:space="preserve">3758 - </t>
  </si>
  <si>
    <t xml:space="preserve">3759 - </t>
  </si>
  <si>
    <t xml:space="preserve">3760 - </t>
  </si>
  <si>
    <t xml:space="preserve">3761 - </t>
  </si>
  <si>
    <t xml:space="preserve">3762 - </t>
  </si>
  <si>
    <t xml:space="preserve">3763 - </t>
  </si>
  <si>
    <t xml:space="preserve">3764 - </t>
  </si>
  <si>
    <t xml:space="preserve">3765 - </t>
  </si>
  <si>
    <t xml:space="preserve">3766 - </t>
  </si>
  <si>
    <t xml:space="preserve">3767 - </t>
  </si>
  <si>
    <t xml:space="preserve">3768 - </t>
  </si>
  <si>
    <t xml:space="preserve">3769 - </t>
  </si>
  <si>
    <t xml:space="preserve">3770 - </t>
  </si>
  <si>
    <t xml:space="preserve">3771 - </t>
  </si>
  <si>
    <t xml:space="preserve">3772 - </t>
  </si>
  <si>
    <t xml:space="preserve">3773 - </t>
  </si>
  <si>
    <t xml:space="preserve">3774 - </t>
  </si>
  <si>
    <t xml:space="preserve">3775 - </t>
  </si>
  <si>
    <t xml:space="preserve">3776 - </t>
  </si>
  <si>
    <t xml:space="preserve">3777 - </t>
  </si>
  <si>
    <t xml:space="preserve">3778 - </t>
  </si>
  <si>
    <t xml:space="preserve">3779 - </t>
  </si>
  <si>
    <t xml:space="preserve">3780 - </t>
  </si>
  <si>
    <t xml:space="preserve">3781 - </t>
  </si>
  <si>
    <t xml:space="preserve">3782 - </t>
  </si>
  <si>
    <t xml:space="preserve">3783 - </t>
  </si>
  <si>
    <t xml:space="preserve">3784 - </t>
  </si>
  <si>
    <t xml:space="preserve">3785 - </t>
  </si>
  <si>
    <t xml:space="preserve">3786 - </t>
  </si>
  <si>
    <t xml:space="preserve">3787 - </t>
  </si>
  <si>
    <t xml:space="preserve">3788 - </t>
  </si>
  <si>
    <t xml:space="preserve">3789 - </t>
  </si>
  <si>
    <t xml:space="preserve">3790 - </t>
  </si>
  <si>
    <t xml:space="preserve">3791 - </t>
  </si>
  <si>
    <t xml:space="preserve">3792 - </t>
  </si>
  <si>
    <t xml:space="preserve">3793 - </t>
  </si>
  <si>
    <t xml:space="preserve">3794 - </t>
  </si>
  <si>
    <t xml:space="preserve">3795 - </t>
  </si>
  <si>
    <t xml:space="preserve">3796 - </t>
  </si>
  <si>
    <t xml:space="preserve">3797 - </t>
  </si>
  <si>
    <t xml:space="preserve">3798 - </t>
  </si>
  <si>
    <t xml:space="preserve">3799 - </t>
  </si>
  <si>
    <t xml:space="preserve">3800 - </t>
  </si>
  <si>
    <t xml:space="preserve">3801 - </t>
  </si>
  <si>
    <t xml:space="preserve">3802 - </t>
  </si>
  <si>
    <t xml:space="preserve">3803 - </t>
  </si>
  <si>
    <t xml:space="preserve">3804 - </t>
  </si>
  <si>
    <t xml:space="preserve">3805 - </t>
  </si>
  <si>
    <t xml:space="preserve">3806 - </t>
  </si>
  <si>
    <t xml:space="preserve">3807 - </t>
  </si>
  <si>
    <t xml:space="preserve">3808 - </t>
  </si>
  <si>
    <t xml:space="preserve">3809 - </t>
  </si>
  <si>
    <t xml:space="preserve">3810 - </t>
  </si>
  <si>
    <t xml:space="preserve">3811 - </t>
  </si>
  <si>
    <t xml:space="preserve">3812 - </t>
  </si>
  <si>
    <t xml:space="preserve">3813 - </t>
  </si>
  <si>
    <t xml:space="preserve">3814 - </t>
  </si>
  <si>
    <t xml:space="preserve">3815 - </t>
  </si>
  <si>
    <t xml:space="preserve">3816 - </t>
  </si>
  <si>
    <t xml:space="preserve">3817 - </t>
  </si>
  <si>
    <t xml:space="preserve">3818 - </t>
  </si>
  <si>
    <t xml:space="preserve">3819 - </t>
  </si>
  <si>
    <t xml:space="preserve">3820 - </t>
  </si>
  <si>
    <t xml:space="preserve">3821 - </t>
  </si>
  <si>
    <t xml:space="preserve">3822 - </t>
  </si>
  <si>
    <t xml:space="preserve">3823 - </t>
  </si>
  <si>
    <t xml:space="preserve">3824 - </t>
  </si>
  <si>
    <t xml:space="preserve">3825 - </t>
  </si>
  <si>
    <t xml:space="preserve">3826 - </t>
  </si>
  <si>
    <t xml:space="preserve">3827 - </t>
  </si>
  <si>
    <t xml:space="preserve">3828 - </t>
  </si>
  <si>
    <t xml:space="preserve">3829 - </t>
  </si>
  <si>
    <t xml:space="preserve">3830 - </t>
  </si>
  <si>
    <t xml:space="preserve">3831 - </t>
  </si>
  <si>
    <t xml:space="preserve">3832 - </t>
  </si>
  <si>
    <t xml:space="preserve">3833 - </t>
  </si>
  <si>
    <t xml:space="preserve">3834 - </t>
  </si>
  <si>
    <t xml:space="preserve">3835 - </t>
  </si>
  <si>
    <t xml:space="preserve">3836 - </t>
  </si>
  <si>
    <t xml:space="preserve">3837 - </t>
  </si>
  <si>
    <t xml:space="preserve">3838 - </t>
  </si>
  <si>
    <t xml:space="preserve">3839 - </t>
  </si>
  <si>
    <t xml:space="preserve">3840 - </t>
  </si>
  <si>
    <t xml:space="preserve">3841 - </t>
  </si>
  <si>
    <t xml:space="preserve">3842 - </t>
  </si>
  <si>
    <t xml:space="preserve">3843 - </t>
  </si>
  <si>
    <t xml:space="preserve">3844 - </t>
  </si>
  <si>
    <t xml:space="preserve">3845 - </t>
  </si>
  <si>
    <t xml:space="preserve">3846 - </t>
  </si>
  <si>
    <t xml:space="preserve">3847 - </t>
  </si>
  <si>
    <t xml:space="preserve">3848 - </t>
  </si>
  <si>
    <t xml:space="preserve">3849 - </t>
  </si>
  <si>
    <t xml:space="preserve">3850 - </t>
  </si>
  <si>
    <t xml:space="preserve">3851 - </t>
  </si>
  <si>
    <t xml:space="preserve">3852 - </t>
  </si>
  <si>
    <t xml:space="preserve">3853 - </t>
  </si>
  <si>
    <t xml:space="preserve">3854 - </t>
  </si>
  <si>
    <t xml:space="preserve">3855 - </t>
  </si>
  <si>
    <t xml:space="preserve">3856 - </t>
  </si>
  <si>
    <t xml:space="preserve">3857 - </t>
  </si>
  <si>
    <t xml:space="preserve">3858 - </t>
  </si>
  <si>
    <t xml:space="preserve">3859 - </t>
  </si>
  <si>
    <t xml:space="preserve">3860 - </t>
  </si>
  <si>
    <t xml:space="preserve">3861 - </t>
  </si>
  <si>
    <t xml:space="preserve">3862 - </t>
  </si>
  <si>
    <t xml:space="preserve">3863 - </t>
  </si>
  <si>
    <t xml:space="preserve">3864 - </t>
  </si>
  <si>
    <t xml:space="preserve">3865 - </t>
  </si>
  <si>
    <t xml:space="preserve">3866 - </t>
  </si>
  <si>
    <t xml:space="preserve">3867 - </t>
  </si>
  <si>
    <t xml:space="preserve">3868 - </t>
  </si>
  <si>
    <t xml:space="preserve">3869 - </t>
  </si>
  <si>
    <t xml:space="preserve">3870 - </t>
  </si>
  <si>
    <t xml:space="preserve">3871 - </t>
  </si>
  <si>
    <t xml:space="preserve">3872 - </t>
  </si>
  <si>
    <t xml:space="preserve">3873 - </t>
  </si>
  <si>
    <t xml:space="preserve">3874 - </t>
  </si>
  <si>
    <t xml:space="preserve">3875 - </t>
  </si>
  <si>
    <t xml:space="preserve">3876 - </t>
  </si>
  <si>
    <t xml:space="preserve">3877 - </t>
  </si>
  <si>
    <t xml:space="preserve">3878 - </t>
  </si>
  <si>
    <t xml:space="preserve">3879 - </t>
  </si>
  <si>
    <t xml:space="preserve">3880 - </t>
  </si>
  <si>
    <t xml:space="preserve">3881 - </t>
  </si>
  <si>
    <t xml:space="preserve">3882 - </t>
  </si>
  <si>
    <t xml:space="preserve">3883 - </t>
  </si>
  <si>
    <t xml:space="preserve">3884 - </t>
  </si>
  <si>
    <t xml:space="preserve">3885 - </t>
  </si>
  <si>
    <t xml:space="preserve">3886 - </t>
  </si>
  <si>
    <t xml:space="preserve">3887 - </t>
  </si>
  <si>
    <t xml:space="preserve">3888 - </t>
  </si>
  <si>
    <t xml:space="preserve">3889 - </t>
  </si>
  <si>
    <t xml:space="preserve">3890 - </t>
  </si>
  <si>
    <t xml:space="preserve">3891 - </t>
  </si>
  <si>
    <t xml:space="preserve">3892 - </t>
  </si>
  <si>
    <t xml:space="preserve">3893 - </t>
  </si>
  <si>
    <t xml:space="preserve">3894 - </t>
  </si>
  <si>
    <t xml:space="preserve">3895 - </t>
  </si>
  <si>
    <t xml:space="preserve">3896 - </t>
  </si>
  <si>
    <t xml:space="preserve">3897 - </t>
  </si>
  <si>
    <t xml:space="preserve">3898 - </t>
  </si>
  <si>
    <t xml:space="preserve">3899 - </t>
  </si>
  <si>
    <t xml:space="preserve">3900 - </t>
  </si>
  <si>
    <t xml:space="preserve">3901 - </t>
  </si>
  <si>
    <t xml:space="preserve">3902 - </t>
  </si>
  <si>
    <t xml:space="preserve">3903 - </t>
  </si>
  <si>
    <t xml:space="preserve">3904 - </t>
  </si>
  <si>
    <t xml:space="preserve">3905 - </t>
  </si>
  <si>
    <t xml:space="preserve">3906 - </t>
  </si>
  <si>
    <t xml:space="preserve">3907 - </t>
  </si>
  <si>
    <t xml:space="preserve">3908 - </t>
  </si>
  <si>
    <t xml:space="preserve">3909 - </t>
  </si>
  <si>
    <t xml:space="preserve">3910 - </t>
  </si>
  <si>
    <t xml:space="preserve">3911 - </t>
  </si>
  <si>
    <t xml:space="preserve">3912 - </t>
  </si>
  <si>
    <t xml:space="preserve">3913 - </t>
  </si>
  <si>
    <t xml:space="preserve">3914 - </t>
  </si>
  <si>
    <t xml:space="preserve">3915 - </t>
  </si>
  <si>
    <t xml:space="preserve">3916 - </t>
  </si>
  <si>
    <t xml:space="preserve">3917 - </t>
  </si>
  <si>
    <t xml:space="preserve">3918 - </t>
  </si>
  <si>
    <t xml:space="preserve">3919 - </t>
  </si>
  <si>
    <t xml:space="preserve">3920 - </t>
  </si>
  <si>
    <t xml:space="preserve">3921 - </t>
  </si>
  <si>
    <t xml:space="preserve">3922 - </t>
  </si>
  <si>
    <t xml:space="preserve">3923 - </t>
  </si>
  <si>
    <t xml:space="preserve">3924 - </t>
  </si>
  <si>
    <t xml:space="preserve">3925 - </t>
  </si>
  <si>
    <t xml:space="preserve">3926 - </t>
  </si>
  <si>
    <t xml:space="preserve">3927 - </t>
  </si>
  <si>
    <t xml:space="preserve">3928 - </t>
  </si>
  <si>
    <t xml:space="preserve">3929 - </t>
  </si>
  <si>
    <t xml:space="preserve">3930 - </t>
  </si>
  <si>
    <t xml:space="preserve">3931 - </t>
  </si>
  <si>
    <t xml:space="preserve">3932 - </t>
  </si>
  <si>
    <t xml:space="preserve">3933 - </t>
  </si>
  <si>
    <t xml:space="preserve">3934 - </t>
  </si>
  <si>
    <t xml:space="preserve">3935 - </t>
  </si>
  <si>
    <t xml:space="preserve">3936 - </t>
  </si>
  <si>
    <t xml:space="preserve">3937 - </t>
  </si>
  <si>
    <t xml:space="preserve">3938 - </t>
  </si>
  <si>
    <t xml:space="preserve">3939 - </t>
  </si>
  <si>
    <t xml:space="preserve">3940 - </t>
  </si>
  <si>
    <t xml:space="preserve">3941 - </t>
  </si>
  <si>
    <t xml:space="preserve">3942 - </t>
  </si>
  <si>
    <t xml:space="preserve">3943 - </t>
  </si>
  <si>
    <t xml:space="preserve">3944 - </t>
  </si>
  <si>
    <t xml:space="preserve">3945 - </t>
  </si>
  <si>
    <t xml:space="preserve">3946 - </t>
  </si>
  <si>
    <t xml:space="preserve">3947 - </t>
  </si>
  <si>
    <t xml:space="preserve">3948 - </t>
  </si>
  <si>
    <t xml:space="preserve">3949 - </t>
  </si>
  <si>
    <t xml:space="preserve">3950 - </t>
  </si>
  <si>
    <t xml:space="preserve">3951 - </t>
  </si>
  <si>
    <t xml:space="preserve">3952 - </t>
  </si>
  <si>
    <t xml:space="preserve">3953 - </t>
  </si>
  <si>
    <t xml:space="preserve">3954 - </t>
  </si>
  <si>
    <t xml:space="preserve">3955 - </t>
  </si>
  <si>
    <t xml:space="preserve">3956 - </t>
  </si>
  <si>
    <t xml:space="preserve">3957 - </t>
  </si>
  <si>
    <t xml:space="preserve">3958 - </t>
  </si>
  <si>
    <t xml:space="preserve">3959 - </t>
  </si>
  <si>
    <t xml:space="preserve">3960 - </t>
  </si>
  <si>
    <t xml:space="preserve">3961 - </t>
  </si>
  <si>
    <t xml:space="preserve">3962 - </t>
  </si>
  <si>
    <t xml:space="preserve">3963 - </t>
  </si>
  <si>
    <t xml:space="preserve">3964 - </t>
  </si>
  <si>
    <t xml:space="preserve">3965 - </t>
  </si>
  <si>
    <t xml:space="preserve">3966 - </t>
  </si>
  <si>
    <t xml:space="preserve">3967 - </t>
  </si>
  <si>
    <t xml:space="preserve">3968 - </t>
  </si>
  <si>
    <t xml:space="preserve">3969 - </t>
  </si>
  <si>
    <t xml:space="preserve">3970 - </t>
  </si>
  <si>
    <t xml:space="preserve">3971 - </t>
  </si>
  <si>
    <t xml:space="preserve">3972 - </t>
  </si>
  <si>
    <t xml:space="preserve">3973 - </t>
  </si>
  <si>
    <t xml:space="preserve">3974 - </t>
  </si>
  <si>
    <t xml:space="preserve">3975 - </t>
  </si>
  <si>
    <t xml:space="preserve">3976 - </t>
  </si>
  <si>
    <t xml:space="preserve">3977 - </t>
  </si>
  <si>
    <t xml:space="preserve">3978 - </t>
  </si>
  <si>
    <t xml:space="preserve">3979 - </t>
  </si>
  <si>
    <t xml:space="preserve">3980 - </t>
  </si>
  <si>
    <t xml:space="preserve">3981 - </t>
  </si>
  <si>
    <t xml:space="preserve">3982 - </t>
  </si>
  <si>
    <t xml:space="preserve">3983 - </t>
  </si>
  <si>
    <t xml:space="preserve">3984 - </t>
  </si>
  <si>
    <t xml:space="preserve">3985 - </t>
  </si>
  <si>
    <t xml:space="preserve">3986 - </t>
  </si>
  <si>
    <t xml:space="preserve">3987 - </t>
  </si>
  <si>
    <t xml:space="preserve">3988 - </t>
  </si>
  <si>
    <t xml:space="preserve">3989 - </t>
  </si>
  <si>
    <t xml:space="preserve">3990 - </t>
  </si>
  <si>
    <t xml:space="preserve">3991 - </t>
  </si>
  <si>
    <t xml:space="preserve">3992 - </t>
  </si>
  <si>
    <t xml:space="preserve">3993 - </t>
  </si>
  <si>
    <t xml:space="preserve">3994 - </t>
  </si>
  <si>
    <t xml:space="preserve">3995 - </t>
  </si>
  <si>
    <t xml:space="preserve">3996 - </t>
  </si>
  <si>
    <t xml:space="preserve">3997 - </t>
  </si>
  <si>
    <t xml:space="preserve">3998 - </t>
  </si>
  <si>
    <t xml:space="preserve">3999 - </t>
  </si>
  <si>
    <t xml:space="preserve">4000 - </t>
  </si>
  <si>
    <t xml:space="preserve">4001 - </t>
  </si>
  <si>
    <t xml:space="preserve">4002 - </t>
  </si>
  <si>
    <t xml:space="preserve">4003 - </t>
  </si>
  <si>
    <t xml:space="preserve">4004 - </t>
  </si>
  <si>
    <t xml:space="preserve">4005 - </t>
  </si>
  <si>
    <t xml:space="preserve">4006 - </t>
  </si>
  <si>
    <t xml:space="preserve">4007 - </t>
  </si>
  <si>
    <t xml:space="preserve">4008 - </t>
  </si>
  <si>
    <t xml:space="preserve">4009 - </t>
  </si>
  <si>
    <t xml:space="preserve">4010 - </t>
  </si>
  <si>
    <t xml:space="preserve">4011 - </t>
  </si>
  <si>
    <t xml:space="preserve">4012 - </t>
  </si>
  <si>
    <t xml:space="preserve">4013 - </t>
  </si>
  <si>
    <t xml:space="preserve">4014 - </t>
  </si>
  <si>
    <t xml:space="preserve">4015 - </t>
  </si>
  <si>
    <t xml:space="preserve">4016 - </t>
  </si>
  <si>
    <t xml:space="preserve">4017 - </t>
  </si>
  <si>
    <t xml:space="preserve">4018 - </t>
  </si>
  <si>
    <t xml:space="preserve">4019 - </t>
  </si>
  <si>
    <t xml:space="preserve">4020 - </t>
  </si>
  <si>
    <t xml:space="preserve">4021 - </t>
  </si>
  <si>
    <t xml:space="preserve">4022 - </t>
  </si>
  <si>
    <t xml:space="preserve">4023 - </t>
  </si>
  <si>
    <t xml:space="preserve">4024 - </t>
  </si>
  <si>
    <t xml:space="preserve">4025 - </t>
  </si>
  <si>
    <t xml:space="preserve">4026 - </t>
  </si>
  <si>
    <t xml:space="preserve">4027 - </t>
  </si>
  <si>
    <t xml:space="preserve">4028 - </t>
  </si>
  <si>
    <t xml:space="preserve">4029 - </t>
  </si>
  <si>
    <t xml:space="preserve">4030 - </t>
  </si>
  <si>
    <t xml:space="preserve">4031 - </t>
  </si>
  <si>
    <t xml:space="preserve">4032 - </t>
  </si>
  <si>
    <t xml:space="preserve">4033 - </t>
  </si>
  <si>
    <t xml:space="preserve">4034 - </t>
  </si>
  <si>
    <t xml:space="preserve">4035 - </t>
  </si>
  <si>
    <t xml:space="preserve">4036 - </t>
  </si>
  <si>
    <t xml:space="preserve">4037 - </t>
  </si>
  <si>
    <t xml:space="preserve">4038 - </t>
  </si>
  <si>
    <t xml:space="preserve">4039 - </t>
  </si>
  <si>
    <t xml:space="preserve">4040 - </t>
  </si>
  <si>
    <t xml:space="preserve">4041 - </t>
  </si>
  <si>
    <t xml:space="preserve">4042 - </t>
  </si>
  <si>
    <t xml:space="preserve">4043 - </t>
  </si>
  <si>
    <t xml:space="preserve">4044 - </t>
  </si>
  <si>
    <t xml:space="preserve">4045 - </t>
  </si>
  <si>
    <t xml:space="preserve">4046 - </t>
  </si>
  <si>
    <t xml:space="preserve">4047 - </t>
  </si>
  <si>
    <t xml:space="preserve">4048 - </t>
  </si>
  <si>
    <t xml:space="preserve">4049 - </t>
  </si>
  <si>
    <t xml:space="preserve">4050 - </t>
  </si>
  <si>
    <t xml:space="preserve">4051 - </t>
  </si>
  <si>
    <t xml:space="preserve">4052 - </t>
  </si>
  <si>
    <t xml:space="preserve">4053 - </t>
  </si>
  <si>
    <t xml:space="preserve">4054 - </t>
  </si>
  <si>
    <t xml:space="preserve">4055 - </t>
  </si>
  <si>
    <t xml:space="preserve">4056 - </t>
  </si>
  <si>
    <t xml:space="preserve">4057 - </t>
  </si>
  <si>
    <t xml:space="preserve">4058 - </t>
  </si>
  <si>
    <t xml:space="preserve">4059 - </t>
  </si>
  <si>
    <t xml:space="preserve">4060 - </t>
  </si>
  <si>
    <t xml:space="preserve">4061 - </t>
  </si>
  <si>
    <t xml:space="preserve">4062 - </t>
  </si>
  <si>
    <t xml:space="preserve">4063 - </t>
  </si>
  <si>
    <t xml:space="preserve">4064 - </t>
  </si>
  <si>
    <t xml:space="preserve">4065 - </t>
  </si>
  <si>
    <t xml:space="preserve">4066 - </t>
  </si>
  <si>
    <t xml:space="preserve">4067 - </t>
  </si>
  <si>
    <t xml:space="preserve">4068 - </t>
  </si>
  <si>
    <t xml:space="preserve">4069 - </t>
  </si>
  <si>
    <t xml:space="preserve">4070 - </t>
  </si>
  <si>
    <t xml:space="preserve">4071 - </t>
  </si>
  <si>
    <t xml:space="preserve">4072 - </t>
  </si>
  <si>
    <t xml:space="preserve">4073 - </t>
  </si>
  <si>
    <t xml:space="preserve">4074 - </t>
  </si>
  <si>
    <t xml:space="preserve">4075 - </t>
  </si>
  <si>
    <t xml:space="preserve">4076 - </t>
  </si>
  <si>
    <t xml:space="preserve">4077 - </t>
  </si>
  <si>
    <t xml:space="preserve">4078 - </t>
  </si>
  <si>
    <t xml:space="preserve">4079 - </t>
  </si>
  <si>
    <t xml:space="preserve">4080 - </t>
  </si>
  <si>
    <t xml:space="preserve">4081 - </t>
  </si>
  <si>
    <t xml:space="preserve">4082 - </t>
  </si>
  <si>
    <t xml:space="preserve">4083 - </t>
  </si>
  <si>
    <t xml:space="preserve">4084 - </t>
  </si>
  <si>
    <t xml:space="preserve">4085 - </t>
  </si>
  <si>
    <t xml:space="preserve">4086 - </t>
  </si>
  <si>
    <t xml:space="preserve">4087 - </t>
  </si>
  <si>
    <t xml:space="preserve">4088 - </t>
  </si>
  <si>
    <t xml:space="preserve">4089 - </t>
  </si>
  <si>
    <t xml:space="preserve">4090 - </t>
  </si>
  <si>
    <t xml:space="preserve">4091 - </t>
  </si>
  <si>
    <t xml:space="preserve">4092 - </t>
  </si>
  <si>
    <t xml:space="preserve">4093 - </t>
  </si>
  <si>
    <t xml:space="preserve">4094 - </t>
  </si>
  <si>
    <t xml:space="preserve">4095 - </t>
  </si>
  <si>
    <t xml:space="preserve">4096 - </t>
  </si>
  <si>
    <t xml:space="preserve">4097 - </t>
  </si>
  <si>
    <t xml:space="preserve">4098 - </t>
  </si>
  <si>
    <t xml:space="preserve">4099 - </t>
  </si>
  <si>
    <t xml:space="preserve">4100 - </t>
  </si>
  <si>
    <t xml:space="preserve">4101 - </t>
  </si>
  <si>
    <t xml:space="preserve">4102 - </t>
  </si>
  <si>
    <t xml:space="preserve">4103 - </t>
  </si>
  <si>
    <t xml:space="preserve">4104 - </t>
  </si>
  <si>
    <t xml:space="preserve">4105 - </t>
  </si>
  <si>
    <t xml:space="preserve">4106 - </t>
  </si>
  <si>
    <t xml:space="preserve">4107 - </t>
  </si>
  <si>
    <t xml:space="preserve">4108 - </t>
  </si>
  <si>
    <t xml:space="preserve">4109 - </t>
  </si>
  <si>
    <t xml:space="preserve">4110 - </t>
  </si>
  <si>
    <t xml:space="preserve">4111 - </t>
  </si>
  <si>
    <t xml:space="preserve">4112 - </t>
  </si>
  <si>
    <t xml:space="preserve">4113 - </t>
  </si>
  <si>
    <t xml:space="preserve">4114 - </t>
  </si>
  <si>
    <t xml:space="preserve">4115 - </t>
  </si>
  <si>
    <t xml:space="preserve">4116 - </t>
  </si>
  <si>
    <t xml:space="preserve">4117 - </t>
  </si>
  <si>
    <t xml:space="preserve">4118 - </t>
  </si>
  <si>
    <t xml:space="preserve">4119 - </t>
  </si>
  <si>
    <t xml:space="preserve">4120 - </t>
  </si>
  <si>
    <t xml:space="preserve">4121 - </t>
  </si>
  <si>
    <t xml:space="preserve">4122 - </t>
  </si>
  <si>
    <t xml:space="preserve">4123 - </t>
  </si>
  <si>
    <t xml:space="preserve">4124 - </t>
  </si>
  <si>
    <t xml:space="preserve">4125 - </t>
  </si>
  <si>
    <t xml:space="preserve">4126 - </t>
  </si>
  <si>
    <t xml:space="preserve">4127 - </t>
  </si>
  <si>
    <t xml:space="preserve">4128 - </t>
  </si>
  <si>
    <t xml:space="preserve">4129 - </t>
  </si>
  <si>
    <t xml:space="preserve">4130 - </t>
  </si>
  <si>
    <t xml:space="preserve">4131 - </t>
  </si>
  <si>
    <t xml:space="preserve">4132 - </t>
  </si>
  <si>
    <t xml:space="preserve">4133 - </t>
  </si>
  <si>
    <t xml:space="preserve">4134 - </t>
  </si>
  <si>
    <t xml:space="preserve">4135 - </t>
  </si>
  <si>
    <t xml:space="preserve">4136 - </t>
  </si>
  <si>
    <t xml:space="preserve">4137 - </t>
  </si>
  <si>
    <t xml:space="preserve">4138 - </t>
  </si>
  <si>
    <t xml:space="preserve">4139 - </t>
  </si>
  <si>
    <t xml:space="preserve">4140 - </t>
  </si>
  <si>
    <t xml:space="preserve">4141 - </t>
  </si>
  <si>
    <t xml:space="preserve">4142 - </t>
  </si>
  <si>
    <t xml:space="preserve">4143 - </t>
  </si>
  <si>
    <t xml:space="preserve">4144 - </t>
  </si>
  <si>
    <t xml:space="preserve">4145 - </t>
  </si>
  <si>
    <t xml:space="preserve">4146 - </t>
  </si>
  <si>
    <t xml:space="preserve">4147 - </t>
  </si>
  <si>
    <t xml:space="preserve">4148 - </t>
  </si>
  <si>
    <t xml:space="preserve">4149 - </t>
  </si>
  <si>
    <t xml:space="preserve">4150 - </t>
  </si>
  <si>
    <t xml:space="preserve">4151 - </t>
  </si>
  <si>
    <t xml:space="preserve">4152 - </t>
  </si>
  <si>
    <t xml:space="preserve">4153 - </t>
  </si>
  <si>
    <t xml:space="preserve">4154 - </t>
  </si>
  <si>
    <t xml:space="preserve">4155 - </t>
  </si>
  <si>
    <t xml:space="preserve">4156 - </t>
  </si>
  <si>
    <t xml:space="preserve">4157 - </t>
  </si>
  <si>
    <t xml:space="preserve">4158 - </t>
  </si>
  <si>
    <t xml:space="preserve">4159 - </t>
  </si>
  <si>
    <t xml:space="preserve">4160 - </t>
  </si>
  <si>
    <t xml:space="preserve">4161 - </t>
  </si>
  <si>
    <t xml:space="preserve">4162 - </t>
  </si>
  <si>
    <t xml:space="preserve">4163 - </t>
  </si>
  <si>
    <t xml:space="preserve">4164 - </t>
  </si>
  <si>
    <t xml:space="preserve">4165 - </t>
  </si>
  <si>
    <t xml:space="preserve">4166 - </t>
  </si>
  <si>
    <t xml:space="preserve">4167 - </t>
  </si>
  <si>
    <t xml:space="preserve">4168 - </t>
  </si>
  <si>
    <t xml:space="preserve">4169 - </t>
  </si>
  <si>
    <t xml:space="preserve">4170 - </t>
  </si>
  <si>
    <t xml:space="preserve">4171 - </t>
  </si>
  <si>
    <t xml:space="preserve">4172 - </t>
  </si>
  <si>
    <t xml:space="preserve">4173 - </t>
  </si>
  <si>
    <t xml:space="preserve">4174 - </t>
  </si>
  <si>
    <t xml:space="preserve">4175 - </t>
  </si>
  <si>
    <t xml:space="preserve">4176 - </t>
  </si>
  <si>
    <t xml:space="preserve">4177 - </t>
  </si>
  <si>
    <t xml:space="preserve">4178 - </t>
  </si>
  <si>
    <t xml:space="preserve">4179 - </t>
  </si>
  <si>
    <t xml:space="preserve">4180 - </t>
  </si>
  <si>
    <t xml:space="preserve">4181 - </t>
  </si>
  <si>
    <t xml:space="preserve">4182 - </t>
  </si>
  <si>
    <t xml:space="preserve">4183 - </t>
  </si>
  <si>
    <t xml:space="preserve">4184 - </t>
  </si>
  <si>
    <t xml:space="preserve">4185 - </t>
  </si>
  <si>
    <t xml:space="preserve">4186 - </t>
  </si>
  <si>
    <t xml:space="preserve">4187 - </t>
  </si>
  <si>
    <t xml:space="preserve">4188 - </t>
  </si>
  <si>
    <t xml:space="preserve">4189 - </t>
  </si>
  <si>
    <t xml:space="preserve">4190 - </t>
  </si>
  <si>
    <t xml:space="preserve">4191 - </t>
  </si>
  <si>
    <t xml:space="preserve">4192 - </t>
  </si>
  <si>
    <t xml:space="preserve">4193 - </t>
  </si>
  <si>
    <t xml:space="preserve">4194 - </t>
  </si>
  <si>
    <t xml:space="preserve">4195 - </t>
  </si>
  <si>
    <t xml:space="preserve">4196 - </t>
  </si>
  <si>
    <t xml:space="preserve">4197 - </t>
  </si>
  <si>
    <t xml:space="preserve">4198 - </t>
  </si>
  <si>
    <t xml:space="preserve">4199 - </t>
  </si>
  <si>
    <t xml:space="preserve">4200 - </t>
  </si>
  <si>
    <t xml:space="preserve">4201 - </t>
  </si>
  <si>
    <t xml:space="preserve">4202 - </t>
  </si>
  <si>
    <t xml:space="preserve">4203 - </t>
  </si>
  <si>
    <t xml:space="preserve">4204 - </t>
  </si>
  <si>
    <t xml:space="preserve">4205 - </t>
  </si>
  <si>
    <t xml:space="preserve">4206 - </t>
  </si>
  <si>
    <t xml:space="preserve">4207 - </t>
  </si>
  <si>
    <t xml:space="preserve">4208 - </t>
  </si>
  <si>
    <t xml:space="preserve">4209 - </t>
  </si>
  <si>
    <t xml:space="preserve">4210 - </t>
  </si>
  <si>
    <t xml:space="preserve">4211 - </t>
  </si>
  <si>
    <t xml:space="preserve">4212 - </t>
  </si>
  <si>
    <t xml:space="preserve">4213 - </t>
  </si>
  <si>
    <t xml:space="preserve">4214 - </t>
  </si>
  <si>
    <t xml:space="preserve">4215 - </t>
  </si>
  <si>
    <t xml:space="preserve">4216 - </t>
  </si>
  <si>
    <t xml:space="preserve">4217 - </t>
  </si>
  <si>
    <t xml:space="preserve">4218 - </t>
  </si>
  <si>
    <t xml:space="preserve">4219 - </t>
  </si>
  <si>
    <t xml:space="preserve">4220 - </t>
  </si>
  <si>
    <t xml:space="preserve">4221 - </t>
  </si>
  <si>
    <t xml:space="preserve">4222 - </t>
  </si>
  <si>
    <t xml:space="preserve">4223 - </t>
  </si>
  <si>
    <t xml:space="preserve">4224 - </t>
  </si>
  <si>
    <t xml:space="preserve">4225 - </t>
  </si>
  <si>
    <t xml:space="preserve">4226 - </t>
  </si>
  <si>
    <t xml:space="preserve">4227 - </t>
  </si>
  <si>
    <t xml:space="preserve">4228 - </t>
  </si>
  <si>
    <t xml:space="preserve">4229 - </t>
  </si>
  <si>
    <t xml:space="preserve">4230 - </t>
  </si>
  <si>
    <t xml:space="preserve">4231 - </t>
  </si>
  <si>
    <t xml:space="preserve">4232 - </t>
  </si>
  <si>
    <t xml:space="preserve">4233 - </t>
  </si>
  <si>
    <t xml:space="preserve">4234 - </t>
  </si>
  <si>
    <t xml:space="preserve">4235 - </t>
  </si>
  <si>
    <t xml:space="preserve">4236 - </t>
  </si>
  <si>
    <t xml:space="preserve">4237 - </t>
  </si>
  <si>
    <t xml:space="preserve">4238 - </t>
  </si>
  <si>
    <t xml:space="preserve">4239 - </t>
  </si>
  <si>
    <t xml:space="preserve">4240 - </t>
  </si>
  <si>
    <t xml:space="preserve">4241 - </t>
  </si>
  <si>
    <t xml:space="preserve">4242 - </t>
  </si>
  <si>
    <t xml:space="preserve">4243 - </t>
  </si>
  <si>
    <t xml:space="preserve">4244 - </t>
  </si>
  <si>
    <t xml:space="preserve">4245 - </t>
  </si>
  <si>
    <t xml:space="preserve">4246 - </t>
  </si>
  <si>
    <t xml:space="preserve">4247 - </t>
  </si>
  <si>
    <t xml:space="preserve">4248 - </t>
  </si>
  <si>
    <t xml:space="preserve">4249 - </t>
  </si>
  <si>
    <t xml:space="preserve">4250 - </t>
  </si>
  <si>
    <t xml:space="preserve">4251 - </t>
  </si>
  <si>
    <t xml:space="preserve">4252 - </t>
  </si>
  <si>
    <t xml:space="preserve">4253 - </t>
  </si>
  <si>
    <t xml:space="preserve">4254 - </t>
  </si>
  <si>
    <t xml:space="preserve">4255 - </t>
  </si>
  <si>
    <t xml:space="preserve">4256 - </t>
  </si>
  <si>
    <t xml:space="preserve">4257 - </t>
  </si>
  <si>
    <t xml:space="preserve">4258 - </t>
  </si>
  <si>
    <t xml:space="preserve">4259 - </t>
  </si>
  <si>
    <t xml:space="preserve">4260 - </t>
  </si>
  <si>
    <t xml:space="preserve">4261 - </t>
  </si>
  <si>
    <t xml:space="preserve">4262 - </t>
  </si>
  <si>
    <t xml:space="preserve">4263 - </t>
  </si>
  <si>
    <t xml:space="preserve">4264 - </t>
  </si>
  <si>
    <t xml:space="preserve">4265 - </t>
  </si>
  <si>
    <t xml:space="preserve">4266 - </t>
  </si>
  <si>
    <t xml:space="preserve">4267 - </t>
  </si>
  <si>
    <t xml:space="preserve">4268 - </t>
  </si>
  <si>
    <t xml:space="preserve">4269 - </t>
  </si>
  <si>
    <t xml:space="preserve">4270 - </t>
  </si>
  <si>
    <t xml:space="preserve">4271 - </t>
  </si>
  <si>
    <t xml:space="preserve">4272 - </t>
  </si>
  <si>
    <t xml:space="preserve">4273 - </t>
  </si>
  <si>
    <t xml:space="preserve">4274 - </t>
  </si>
  <si>
    <t xml:space="preserve">4275 - </t>
  </si>
  <si>
    <t xml:space="preserve">4276 - </t>
  </si>
  <si>
    <t xml:space="preserve">4277 - </t>
  </si>
  <si>
    <t xml:space="preserve">4278 - </t>
  </si>
  <si>
    <t xml:space="preserve">4279 - </t>
  </si>
  <si>
    <t xml:space="preserve">4280 - </t>
  </si>
  <si>
    <t xml:space="preserve">4281 - </t>
  </si>
  <si>
    <t xml:space="preserve">4282 - </t>
  </si>
  <si>
    <t xml:space="preserve">4283 - </t>
  </si>
  <si>
    <t xml:space="preserve">4284 - </t>
  </si>
  <si>
    <t xml:space="preserve">4285 - </t>
  </si>
  <si>
    <t xml:space="preserve">4286 - </t>
  </si>
  <si>
    <t xml:space="preserve">4287 - </t>
  </si>
  <si>
    <t xml:space="preserve">4288 - </t>
  </si>
  <si>
    <t xml:space="preserve">4289 - </t>
  </si>
  <si>
    <t xml:space="preserve">4290 - </t>
  </si>
  <si>
    <t xml:space="preserve">4291 - </t>
  </si>
  <si>
    <t xml:space="preserve">4292 - </t>
  </si>
  <si>
    <t xml:space="preserve">4293 - </t>
  </si>
  <si>
    <t xml:space="preserve">4294 - </t>
  </si>
  <si>
    <t xml:space="preserve">4295 - </t>
  </si>
  <si>
    <t xml:space="preserve">4296 - </t>
  </si>
  <si>
    <t xml:space="preserve">4297 - </t>
  </si>
  <si>
    <t xml:space="preserve">4298 - </t>
  </si>
  <si>
    <t xml:space="preserve">4299 - </t>
  </si>
  <si>
    <t xml:space="preserve">4300 - </t>
  </si>
  <si>
    <t xml:space="preserve">4301 - </t>
  </si>
  <si>
    <t xml:space="preserve">4302 - </t>
  </si>
  <si>
    <t xml:space="preserve">4303 - </t>
  </si>
  <si>
    <t xml:space="preserve">4304 - </t>
  </si>
  <si>
    <t xml:space="preserve">4305 - </t>
  </si>
  <si>
    <t xml:space="preserve">4306 - </t>
  </si>
  <si>
    <t xml:space="preserve">4307 - </t>
  </si>
  <si>
    <t xml:space="preserve">4308 - </t>
  </si>
  <si>
    <t xml:space="preserve">4309 - </t>
  </si>
  <si>
    <t xml:space="preserve">4310 - </t>
  </si>
  <si>
    <t xml:space="preserve">4311 - </t>
  </si>
  <si>
    <t xml:space="preserve">4312 - </t>
  </si>
  <si>
    <t xml:space="preserve">4313 - </t>
  </si>
  <si>
    <t xml:space="preserve">4314 - </t>
  </si>
  <si>
    <t xml:space="preserve">4315 - </t>
  </si>
  <si>
    <t xml:space="preserve">4316 - </t>
  </si>
  <si>
    <t xml:space="preserve">4317 - </t>
  </si>
  <si>
    <t xml:space="preserve">4318 - </t>
  </si>
  <si>
    <t xml:space="preserve">4319 - </t>
  </si>
  <si>
    <t xml:space="preserve">4320 - </t>
  </si>
  <si>
    <t xml:space="preserve">4321 - </t>
  </si>
  <si>
    <t xml:space="preserve">4322 - </t>
  </si>
  <si>
    <t xml:space="preserve">4323 - </t>
  </si>
  <si>
    <t xml:space="preserve">4324 - </t>
  </si>
  <si>
    <t xml:space="preserve">4325 - </t>
  </si>
  <si>
    <t xml:space="preserve">4326 - </t>
  </si>
  <si>
    <t xml:space="preserve">4327 - </t>
  </si>
  <si>
    <t xml:space="preserve">4328 - </t>
  </si>
  <si>
    <t xml:space="preserve">4329 - </t>
  </si>
  <si>
    <t xml:space="preserve">4330 - </t>
  </si>
  <si>
    <t xml:space="preserve">4331 - </t>
  </si>
  <si>
    <t xml:space="preserve">4332 - </t>
  </si>
  <si>
    <t xml:space="preserve">4333 - </t>
  </si>
  <si>
    <t xml:space="preserve">4334 - </t>
  </si>
  <si>
    <t xml:space="preserve">4335 - </t>
  </si>
  <si>
    <t xml:space="preserve">4336 - </t>
  </si>
  <si>
    <t xml:space="preserve">4337 - </t>
  </si>
  <si>
    <t xml:space="preserve">4338 - </t>
  </si>
  <si>
    <t xml:space="preserve">4339 - </t>
  </si>
  <si>
    <t xml:space="preserve">4340 - </t>
  </si>
  <si>
    <t xml:space="preserve">4341 - </t>
  </si>
  <si>
    <t xml:space="preserve">4342 - </t>
  </si>
  <si>
    <t xml:space="preserve">4343 - </t>
  </si>
  <si>
    <t xml:space="preserve">4344 - </t>
  </si>
  <si>
    <t xml:space="preserve">4345 - </t>
  </si>
  <si>
    <t xml:space="preserve">4346 - </t>
  </si>
  <si>
    <t xml:space="preserve">4347 - </t>
  </si>
  <si>
    <t xml:space="preserve">4348 - </t>
  </si>
  <si>
    <t xml:space="preserve">4349 - </t>
  </si>
  <si>
    <t xml:space="preserve">4350 - </t>
  </si>
  <si>
    <t xml:space="preserve">4351 - </t>
  </si>
  <si>
    <t xml:space="preserve">4352 - </t>
  </si>
  <si>
    <t xml:space="preserve">4353 - </t>
  </si>
  <si>
    <t xml:space="preserve">4354 - </t>
  </si>
  <si>
    <t xml:space="preserve">4355 - </t>
  </si>
  <si>
    <t xml:space="preserve">4356 - </t>
  </si>
  <si>
    <t xml:space="preserve">4357 - </t>
  </si>
  <si>
    <t xml:space="preserve">4358 - </t>
  </si>
  <si>
    <t xml:space="preserve">4359 - </t>
  </si>
  <si>
    <t xml:space="preserve">4360 - </t>
  </si>
  <si>
    <t xml:space="preserve">4361 - </t>
  </si>
  <si>
    <t xml:space="preserve">4362 - </t>
  </si>
  <si>
    <t xml:space="preserve">4363 - </t>
  </si>
  <si>
    <t xml:space="preserve">4364 - </t>
  </si>
  <si>
    <t xml:space="preserve">4365 - </t>
  </si>
  <si>
    <t xml:space="preserve">4366 - </t>
  </si>
  <si>
    <t xml:space="preserve">4367 - </t>
  </si>
  <si>
    <t xml:space="preserve">4368 - </t>
  </si>
  <si>
    <t xml:space="preserve">4369 - </t>
  </si>
  <si>
    <t xml:space="preserve">4370 - </t>
  </si>
  <si>
    <t xml:space="preserve">4371 - </t>
  </si>
  <si>
    <t xml:space="preserve">4372 - </t>
  </si>
  <si>
    <t xml:space="preserve">4373 - </t>
  </si>
  <si>
    <t xml:space="preserve">4374 - </t>
  </si>
  <si>
    <t xml:space="preserve">4375 - </t>
  </si>
  <si>
    <t xml:space="preserve">4376 - </t>
  </si>
  <si>
    <t xml:space="preserve">4377 - </t>
  </si>
  <si>
    <t xml:space="preserve">4378 - </t>
  </si>
  <si>
    <t xml:space="preserve">4379 - </t>
  </si>
  <si>
    <t xml:space="preserve">4380 - </t>
  </si>
  <si>
    <t xml:space="preserve">4381 - </t>
  </si>
  <si>
    <t xml:space="preserve">4382 - </t>
  </si>
  <si>
    <t xml:space="preserve">4383 - </t>
  </si>
  <si>
    <t xml:space="preserve">4384 - </t>
  </si>
  <si>
    <t xml:space="preserve">4385 - </t>
  </si>
  <si>
    <t xml:space="preserve">4386 - </t>
  </si>
  <si>
    <t xml:space="preserve">4387 - </t>
  </si>
  <si>
    <t xml:space="preserve">4388 - </t>
  </si>
  <si>
    <t xml:space="preserve">4389 - </t>
  </si>
  <si>
    <t xml:space="preserve">4390 - </t>
  </si>
  <si>
    <t xml:space="preserve">4391 - </t>
  </si>
  <si>
    <t xml:space="preserve">4392 - </t>
  </si>
  <si>
    <t xml:space="preserve">4393 - </t>
  </si>
  <si>
    <t xml:space="preserve">4394 - </t>
  </si>
  <si>
    <t xml:space="preserve">4395 - </t>
  </si>
  <si>
    <t xml:space="preserve">4396 - </t>
  </si>
  <si>
    <t xml:space="preserve">4397 - </t>
  </si>
  <si>
    <t xml:space="preserve">4398 - </t>
  </si>
  <si>
    <t xml:space="preserve">4399 - </t>
  </si>
  <si>
    <t xml:space="preserve">4400 - </t>
  </si>
  <si>
    <t xml:space="preserve">4401 - </t>
  </si>
  <si>
    <t xml:space="preserve">4402 - </t>
  </si>
  <si>
    <t xml:space="preserve">4403 - </t>
  </si>
  <si>
    <t xml:space="preserve">4404 - </t>
  </si>
  <si>
    <t xml:space="preserve">4405 - </t>
  </si>
  <si>
    <t xml:space="preserve">4406 - </t>
  </si>
  <si>
    <t xml:space="preserve">4407 - </t>
  </si>
  <si>
    <t xml:space="preserve">4408 - </t>
  </si>
  <si>
    <t xml:space="preserve">4409 - </t>
  </si>
  <si>
    <t xml:space="preserve">4410 - </t>
  </si>
  <si>
    <t xml:space="preserve">4411 - </t>
  </si>
  <si>
    <t xml:space="preserve">4412 - </t>
  </si>
  <si>
    <t xml:space="preserve">4413 - </t>
  </si>
  <si>
    <t xml:space="preserve">4414 - </t>
  </si>
  <si>
    <t xml:space="preserve">4415 - </t>
  </si>
  <si>
    <t xml:space="preserve">4416 - </t>
  </si>
  <si>
    <t xml:space="preserve">4417 - </t>
  </si>
  <si>
    <t xml:space="preserve">4418 - </t>
  </si>
  <si>
    <t xml:space="preserve">4419 - </t>
  </si>
  <si>
    <t xml:space="preserve">4420 - </t>
  </si>
  <si>
    <t xml:space="preserve">4421 - </t>
  </si>
  <si>
    <t xml:space="preserve">4422 - </t>
  </si>
  <si>
    <t xml:space="preserve">4423 - </t>
  </si>
  <si>
    <t xml:space="preserve">4424 - </t>
  </si>
  <si>
    <t xml:space="preserve">4425 - </t>
  </si>
  <si>
    <t xml:space="preserve">4426 - </t>
  </si>
  <si>
    <t xml:space="preserve">4427 - </t>
  </si>
  <si>
    <t xml:space="preserve">4428 - </t>
  </si>
  <si>
    <t xml:space="preserve">4429 - </t>
  </si>
  <si>
    <t xml:space="preserve">4430 - </t>
  </si>
  <si>
    <t xml:space="preserve">4431 - </t>
  </si>
  <si>
    <t xml:space="preserve">4432 - </t>
  </si>
  <si>
    <t xml:space="preserve">4433 - </t>
  </si>
  <si>
    <t xml:space="preserve">4434 - </t>
  </si>
  <si>
    <t xml:space="preserve">4435 - </t>
  </si>
  <si>
    <t xml:space="preserve">4436 - </t>
  </si>
  <si>
    <t xml:space="preserve">4437 - </t>
  </si>
  <si>
    <t xml:space="preserve">4438 - </t>
  </si>
  <si>
    <t xml:space="preserve">4439 - </t>
  </si>
  <si>
    <t xml:space="preserve">4440 - </t>
  </si>
  <si>
    <t xml:space="preserve">4441 - </t>
  </si>
  <si>
    <t xml:space="preserve">4442 - </t>
  </si>
  <si>
    <t xml:space="preserve">4443 - </t>
  </si>
  <si>
    <t xml:space="preserve">4444 - </t>
  </si>
  <si>
    <t xml:space="preserve">4445 - </t>
  </si>
  <si>
    <t xml:space="preserve">4446 - </t>
  </si>
  <si>
    <t xml:space="preserve">4447 - </t>
  </si>
  <si>
    <t xml:space="preserve">4448 - </t>
  </si>
  <si>
    <t xml:space="preserve">4449 - </t>
  </si>
  <si>
    <t xml:space="preserve">4450 - </t>
  </si>
  <si>
    <t xml:space="preserve">4451 - </t>
  </si>
  <si>
    <t xml:space="preserve">4452 - </t>
  </si>
  <si>
    <t xml:space="preserve">4453 - </t>
  </si>
  <si>
    <t xml:space="preserve">4454 - </t>
  </si>
  <si>
    <t xml:space="preserve">4455 - </t>
  </si>
  <si>
    <t xml:space="preserve">4456 - </t>
  </si>
  <si>
    <t xml:space="preserve">4457 - </t>
  </si>
  <si>
    <t xml:space="preserve">4458 - </t>
  </si>
  <si>
    <t xml:space="preserve">4459 - </t>
  </si>
  <si>
    <t xml:space="preserve">4460 - </t>
  </si>
  <si>
    <t xml:space="preserve">4461 - </t>
  </si>
  <si>
    <t xml:space="preserve">4462 - </t>
  </si>
  <si>
    <t xml:space="preserve">4463 - </t>
  </si>
  <si>
    <t xml:space="preserve">4464 - </t>
  </si>
  <si>
    <t xml:space="preserve">4465 - </t>
  </si>
  <si>
    <t xml:space="preserve">4466 - </t>
  </si>
  <si>
    <t xml:space="preserve">4467 - </t>
  </si>
  <si>
    <t xml:space="preserve">4468 - </t>
  </si>
  <si>
    <t xml:space="preserve">4469 - </t>
  </si>
  <si>
    <t xml:space="preserve">4470 - </t>
  </si>
  <si>
    <t xml:space="preserve">4471 - </t>
  </si>
  <si>
    <t xml:space="preserve">4472 - </t>
  </si>
  <si>
    <t xml:space="preserve">4473 - </t>
  </si>
  <si>
    <t xml:space="preserve">4474 - </t>
  </si>
  <si>
    <t xml:space="preserve">4475 - </t>
  </si>
  <si>
    <t xml:space="preserve">4476 - </t>
  </si>
  <si>
    <t xml:space="preserve">4477 - </t>
  </si>
  <si>
    <t xml:space="preserve">4478 - </t>
  </si>
  <si>
    <t xml:space="preserve">4479 - </t>
  </si>
  <si>
    <t xml:space="preserve">4480 - </t>
  </si>
  <si>
    <t xml:space="preserve">4481 - </t>
  </si>
  <si>
    <t xml:space="preserve">4482 - </t>
  </si>
  <si>
    <t xml:space="preserve">4483 - </t>
  </si>
  <si>
    <t xml:space="preserve">4484 - </t>
  </si>
  <si>
    <t xml:space="preserve">4485 - </t>
  </si>
  <si>
    <t xml:space="preserve">4486 - </t>
  </si>
  <si>
    <t xml:space="preserve">4487 - </t>
  </si>
  <si>
    <t xml:space="preserve">4488 - </t>
  </si>
  <si>
    <t xml:space="preserve">4489 - </t>
  </si>
  <si>
    <t xml:space="preserve">4490 - </t>
  </si>
  <si>
    <t xml:space="preserve">4491 - </t>
  </si>
  <si>
    <t xml:space="preserve">4492 - </t>
  </si>
  <si>
    <t xml:space="preserve">4493 - </t>
  </si>
  <si>
    <t xml:space="preserve">4494 - </t>
  </si>
  <si>
    <t xml:space="preserve">4495 - </t>
  </si>
  <si>
    <t xml:space="preserve">4496 - </t>
  </si>
  <si>
    <t xml:space="preserve">4497 - </t>
  </si>
  <si>
    <t xml:space="preserve">4498 - </t>
  </si>
  <si>
    <t xml:space="preserve">4499 - </t>
  </si>
  <si>
    <t xml:space="preserve">4500 - </t>
  </si>
  <si>
    <t xml:space="preserve">4501 - </t>
  </si>
  <si>
    <t xml:space="preserve">4502 - </t>
  </si>
  <si>
    <t xml:space="preserve">4503 - </t>
  </si>
  <si>
    <t xml:space="preserve">4504 - </t>
  </si>
  <si>
    <t xml:space="preserve">4505 - </t>
  </si>
  <si>
    <t xml:space="preserve">4506 - </t>
  </si>
  <si>
    <t xml:space="preserve">4507 - </t>
  </si>
  <si>
    <t xml:space="preserve">4508 - </t>
  </si>
  <si>
    <t xml:space="preserve">4509 - </t>
  </si>
  <si>
    <t xml:space="preserve">4510 - </t>
  </si>
  <si>
    <t xml:space="preserve">4511 - </t>
  </si>
  <si>
    <t xml:space="preserve">4512 - </t>
  </si>
  <si>
    <t xml:space="preserve">4513 - </t>
  </si>
  <si>
    <t xml:space="preserve">4514 - </t>
  </si>
  <si>
    <t xml:space="preserve">4515 - </t>
  </si>
  <si>
    <t xml:space="preserve">4516 - </t>
  </si>
  <si>
    <t xml:space="preserve">4517 - </t>
  </si>
  <si>
    <t xml:space="preserve">4518 - </t>
  </si>
  <si>
    <t xml:space="preserve">4519 - </t>
  </si>
  <si>
    <t xml:space="preserve">4520 - </t>
  </si>
  <si>
    <t xml:space="preserve">4521 - </t>
  </si>
  <si>
    <t xml:space="preserve">4522 - </t>
  </si>
  <si>
    <t xml:space="preserve">4523 - </t>
  </si>
  <si>
    <t xml:space="preserve">4524 - </t>
  </si>
  <si>
    <t xml:space="preserve">4525 - </t>
  </si>
  <si>
    <t xml:space="preserve">4526 - </t>
  </si>
  <si>
    <t xml:space="preserve">4527 - </t>
  </si>
  <si>
    <t xml:space="preserve">4528 - </t>
  </si>
  <si>
    <t xml:space="preserve">4529 - </t>
  </si>
  <si>
    <t xml:space="preserve">4530 - </t>
  </si>
  <si>
    <t xml:space="preserve">4531 - </t>
  </si>
  <si>
    <t xml:space="preserve">4532 - </t>
  </si>
  <si>
    <t xml:space="preserve">4533 - </t>
  </si>
  <si>
    <t xml:space="preserve">4534 - </t>
  </si>
  <si>
    <t xml:space="preserve">4535 - </t>
  </si>
  <si>
    <t xml:space="preserve">4536 - </t>
  </si>
  <si>
    <t xml:space="preserve">4537 - </t>
  </si>
  <si>
    <t xml:space="preserve">4538 - </t>
  </si>
  <si>
    <t xml:space="preserve">4539 - </t>
  </si>
  <si>
    <t xml:space="preserve">4540 - </t>
  </si>
  <si>
    <t xml:space="preserve">4541 - </t>
  </si>
  <si>
    <t xml:space="preserve">4542 - </t>
  </si>
  <si>
    <t xml:space="preserve">4543 - </t>
  </si>
  <si>
    <t xml:space="preserve">4544 - </t>
  </si>
  <si>
    <t xml:space="preserve">4545 - </t>
  </si>
  <si>
    <t xml:space="preserve">4546 - </t>
  </si>
  <si>
    <t xml:space="preserve">4547 - </t>
  </si>
  <si>
    <t xml:space="preserve">4548 - </t>
  </si>
  <si>
    <t xml:space="preserve">4549 - </t>
  </si>
  <si>
    <t xml:space="preserve">4550 - </t>
  </si>
  <si>
    <t xml:space="preserve">4551 - </t>
  </si>
  <si>
    <t xml:space="preserve">4552 - </t>
  </si>
  <si>
    <t xml:space="preserve">4553 - </t>
  </si>
  <si>
    <t xml:space="preserve">4554 - </t>
  </si>
  <si>
    <t xml:space="preserve">4555 - </t>
  </si>
  <si>
    <t xml:space="preserve">4556 - </t>
  </si>
  <si>
    <t xml:space="preserve">4557 - </t>
  </si>
  <si>
    <t xml:space="preserve">4558 - </t>
  </si>
  <si>
    <t xml:space="preserve">4559 - </t>
  </si>
  <si>
    <t xml:space="preserve">4560 - </t>
  </si>
  <si>
    <t xml:space="preserve">4561 - </t>
  </si>
  <si>
    <t xml:space="preserve">4562 - </t>
  </si>
  <si>
    <t xml:space="preserve">4563 - </t>
  </si>
  <si>
    <t xml:space="preserve">4564 - </t>
  </si>
  <si>
    <t xml:space="preserve">4565 - </t>
  </si>
  <si>
    <t xml:space="preserve">4566 - </t>
  </si>
  <si>
    <t xml:space="preserve">4567 - </t>
  </si>
  <si>
    <t xml:space="preserve">4568 - </t>
  </si>
  <si>
    <t xml:space="preserve">4569 - </t>
  </si>
  <si>
    <t xml:space="preserve">4570 - </t>
  </si>
  <si>
    <t xml:space="preserve">4571 - </t>
  </si>
  <si>
    <t xml:space="preserve">4572 - </t>
  </si>
  <si>
    <t xml:space="preserve">4573 - </t>
  </si>
  <si>
    <t xml:space="preserve">4574 - </t>
  </si>
  <si>
    <t xml:space="preserve">4575 - </t>
  </si>
  <si>
    <t xml:space="preserve">4576 - </t>
  </si>
  <si>
    <t xml:space="preserve">4577 - </t>
  </si>
  <si>
    <t xml:space="preserve">4578 - </t>
  </si>
  <si>
    <t xml:space="preserve">4579 - </t>
  </si>
  <si>
    <t xml:space="preserve">4580 - </t>
  </si>
  <si>
    <t xml:space="preserve">4581 - </t>
  </si>
  <si>
    <t xml:space="preserve">4582 - </t>
  </si>
  <si>
    <t xml:space="preserve">4583 - </t>
  </si>
  <si>
    <t xml:space="preserve">4584 - </t>
  </si>
  <si>
    <t xml:space="preserve">4585 - </t>
  </si>
  <si>
    <t xml:space="preserve">4586 - </t>
  </si>
  <si>
    <t xml:space="preserve">4587 - </t>
  </si>
  <si>
    <t xml:space="preserve">4588 - </t>
  </si>
  <si>
    <t xml:space="preserve">4589 - </t>
  </si>
  <si>
    <t xml:space="preserve">4590 - </t>
  </si>
  <si>
    <t xml:space="preserve">4591 - </t>
  </si>
  <si>
    <t xml:space="preserve">4592 - </t>
  </si>
  <si>
    <t xml:space="preserve">4593 - </t>
  </si>
  <si>
    <t xml:space="preserve">4594 - </t>
  </si>
  <si>
    <t xml:space="preserve">4595 - </t>
  </si>
  <si>
    <t xml:space="preserve">4596 - </t>
  </si>
  <si>
    <t xml:space="preserve">4597 - </t>
  </si>
  <si>
    <t xml:space="preserve">4598 - </t>
  </si>
  <si>
    <t xml:space="preserve">4599 - </t>
  </si>
  <si>
    <t xml:space="preserve">4600 - </t>
  </si>
  <si>
    <t xml:space="preserve">4601 - </t>
  </si>
  <si>
    <t xml:space="preserve">4602 - </t>
  </si>
  <si>
    <t xml:space="preserve">4603 - </t>
  </si>
  <si>
    <t xml:space="preserve">4604 - </t>
  </si>
  <si>
    <t xml:space="preserve">4605 - </t>
  </si>
  <si>
    <t xml:space="preserve">4606 - </t>
  </si>
  <si>
    <t xml:space="preserve">4607 - </t>
  </si>
  <si>
    <t xml:space="preserve">4608 - </t>
  </si>
  <si>
    <t xml:space="preserve">4609 - </t>
  </si>
  <si>
    <t xml:space="preserve">4610 - </t>
  </si>
  <si>
    <t xml:space="preserve">4611 - </t>
  </si>
  <si>
    <t xml:space="preserve">4612 - </t>
  </si>
  <si>
    <t xml:space="preserve">4613 - </t>
  </si>
  <si>
    <t xml:space="preserve">4614 - </t>
  </si>
  <si>
    <t xml:space="preserve">4615 - </t>
  </si>
  <si>
    <t xml:space="preserve">4616 - </t>
  </si>
  <si>
    <t xml:space="preserve">4617 - </t>
  </si>
  <si>
    <t xml:space="preserve">4618 - </t>
  </si>
  <si>
    <t xml:space="preserve">4619 - </t>
  </si>
  <si>
    <t xml:space="preserve">4620 - </t>
  </si>
  <si>
    <t xml:space="preserve">4621 - </t>
  </si>
  <si>
    <t xml:space="preserve">4622 - </t>
  </si>
  <si>
    <t xml:space="preserve">4623 - </t>
  </si>
  <si>
    <t xml:space="preserve">4624 - </t>
  </si>
  <si>
    <t xml:space="preserve">4625 - </t>
  </si>
  <si>
    <t xml:space="preserve">4626 - </t>
  </si>
  <si>
    <t xml:space="preserve">4627 - </t>
  </si>
  <si>
    <t xml:space="preserve">4628 - </t>
  </si>
  <si>
    <t xml:space="preserve">4629 - </t>
  </si>
  <si>
    <t xml:space="preserve">4630 - </t>
  </si>
  <si>
    <t xml:space="preserve">4631 - </t>
  </si>
  <si>
    <t xml:space="preserve">4632 - </t>
  </si>
  <si>
    <t xml:space="preserve">4633 - </t>
  </si>
  <si>
    <t xml:space="preserve">4634 - </t>
  </si>
  <si>
    <t xml:space="preserve">4635 - </t>
  </si>
  <si>
    <t xml:space="preserve">4636 - </t>
  </si>
  <si>
    <t xml:space="preserve">4637 - </t>
  </si>
  <si>
    <t xml:space="preserve">4638 - </t>
  </si>
  <si>
    <t xml:space="preserve">4639 - </t>
  </si>
  <si>
    <t xml:space="preserve">4640 - </t>
  </si>
  <si>
    <t xml:space="preserve">4641 - </t>
  </si>
  <si>
    <t xml:space="preserve">4642 - </t>
  </si>
  <si>
    <t xml:space="preserve">4643 - </t>
  </si>
  <si>
    <t xml:space="preserve">4644 - </t>
  </si>
  <si>
    <t xml:space="preserve">4645 - </t>
  </si>
  <si>
    <t xml:space="preserve">4646 - </t>
  </si>
  <si>
    <t xml:space="preserve">4647 - </t>
  </si>
  <si>
    <t xml:space="preserve">4648 - </t>
  </si>
  <si>
    <t xml:space="preserve">4649 - </t>
  </si>
  <si>
    <t xml:space="preserve">4650 - </t>
  </si>
  <si>
    <t xml:space="preserve">4651 - </t>
  </si>
  <si>
    <t xml:space="preserve">4652 - </t>
  </si>
  <si>
    <t xml:space="preserve">4653 - </t>
  </si>
  <si>
    <t xml:space="preserve">4654 - </t>
  </si>
  <si>
    <t xml:space="preserve">4655 - </t>
  </si>
  <si>
    <t xml:space="preserve">4656 - </t>
  </si>
  <si>
    <t xml:space="preserve">4657 - </t>
  </si>
  <si>
    <t xml:space="preserve">4658 - </t>
  </si>
  <si>
    <t xml:space="preserve">4659 - </t>
  </si>
  <si>
    <t xml:space="preserve">4660 - </t>
  </si>
  <si>
    <t xml:space="preserve">4661 - </t>
  </si>
  <si>
    <t xml:space="preserve">4662 - </t>
  </si>
  <si>
    <t xml:space="preserve">4663 - </t>
  </si>
  <si>
    <t xml:space="preserve">4664 - </t>
  </si>
  <si>
    <t xml:space="preserve">4665 - </t>
  </si>
  <si>
    <t xml:space="preserve">4666 - </t>
  </si>
  <si>
    <t xml:space="preserve">4667 - </t>
  </si>
  <si>
    <t xml:space="preserve">4668 - </t>
  </si>
  <si>
    <t xml:space="preserve">4669 - </t>
  </si>
  <si>
    <t xml:space="preserve">4670 - </t>
  </si>
  <si>
    <t xml:space="preserve">4671 - </t>
  </si>
  <si>
    <t xml:space="preserve">4672 - </t>
  </si>
  <si>
    <t xml:space="preserve">4673 - </t>
  </si>
  <si>
    <t xml:space="preserve">4674 - </t>
  </si>
  <si>
    <t xml:space="preserve">4675 - </t>
  </si>
  <si>
    <t xml:space="preserve">4676 - </t>
  </si>
  <si>
    <t xml:space="preserve">4677 - </t>
  </si>
  <si>
    <t xml:space="preserve">4678 - </t>
  </si>
  <si>
    <t xml:space="preserve">4679 - </t>
  </si>
  <si>
    <t xml:space="preserve">4680 - </t>
  </si>
  <si>
    <t xml:space="preserve">4681 - </t>
  </si>
  <si>
    <t xml:space="preserve">4682 - </t>
  </si>
  <si>
    <t xml:space="preserve">4683 - </t>
  </si>
  <si>
    <t xml:space="preserve">4684 - </t>
  </si>
  <si>
    <t xml:space="preserve">4685 - </t>
  </si>
  <si>
    <t xml:space="preserve">4686 - </t>
  </si>
  <si>
    <t xml:space="preserve">4687 - </t>
  </si>
  <si>
    <t xml:space="preserve">4688 - </t>
  </si>
  <si>
    <t xml:space="preserve">4689 - </t>
  </si>
  <si>
    <t xml:space="preserve">4690 - </t>
  </si>
  <si>
    <t xml:space="preserve">4691 - </t>
  </si>
  <si>
    <t xml:space="preserve">4692 - </t>
  </si>
  <si>
    <t xml:space="preserve">4693 - </t>
  </si>
  <si>
    <t xml:space="preserve">4694 - </t>
  </si>
  <si>
    <t xml:space="preserve">4695 - </t>
  </si>
  <si>
    <t xml:space="preserve">4696 - </t>
  </si>
  <si>
    <t xml:space="preserve">4697 - </t>
  </si>
  <si>
    <t xml:space="preserve">4698 - </t>
  </si>
  <si>
    <t xml:space="preserve">4699 - </t>
  </si>
  <si>
    <t xml:space="preserve">4700 - </t>
  </si>
  <si>
    <t xml:space="preserve">4701 - </t>
  </si>
  <si>
    <t xml:space="preserve">4702 - </t>
  </si>
  <si>
    <t xml:space="preserve">4703 - </t>
  </si>
  <si>
    <t xml:space="preserve">4704 - </t>
  </si>
  <si>
    <t xml:space="preserve">4705 - </t>
  </si>
  <si>
    <t xml:space="preserve">4706 - </t>
  </si>
  <si>
    <t xml:space="preserve">4707 - </t>
  </si>
  <si>
    <t xml:space="preserve">4708 - </t>
  </si>
  <si>
    <t xml:space="preserve">4709 - </t>
  </si>
  <si>
    <t xml:space="preserve">4710 - </t>
  </si>
  <si>
    <t xml:space="preserve">4711 - </t>
  </si>
  <si>
    <t xml:space="preserve">4712 - </t>
  </si>
  <si>
    <t xml:space="preserve">4713 - </t>
  </si>
  <si>
    <t xml:space="preserve">4714 - </t>
  </si>
  <si>
    <t xml:space="preserve">4715 - </t>
  </si>
  <si>
    <t xml:space="preserve">4716 - </t>
  </si>
  <si>
    <t xml:space="preserve">4717 - </t>
  </si>
  <si>
    <t xml:space="preserve">4718 - </t>
  </si>
  <si>
    <t xml:space="preserve">4719 - </t>
  </si>
  <si>
    <t xml:space="preserve">4720 - </t>
  </si>
  <si>
    <t xml:space="preserve">4721 - </t>
  </si>
  <si>
    <t xml:space="preserve">4722 - </t>
  </si>
  <si>
    <t xml:space="preserve">4723 - </t>
  </si>
  <si>
    <t xml:space="preserve">4724 - </t>
  </si>
  <si>
    <t xml:space="preserve">4725 - </t>
  </si>
  <si>
    <t xml:space="preserve">4726 - </t>
  </si>
  <si>
    <t xml:space="preserve">4727 - </t>
  </si>
  <si>
    <t xml:space="preserve">4728 - </t>
  </si>
  <si>
    <t xml:space="preserve">4729 - </t>
  </si>
  <si>
    <t xml:space="preserve">4730 - </t>
  </si>
  <si>
    <t xml:space="preserve">4731 - </t>
  </si>
  <si>
    <t xml:space="preserve">4732 - </t>
  </si>
  <si>
    <t xml:space="preserve">4733 - </t>
  </si>
  <si>
    <t xml:space="preserve">4734 - </t>
  </si>
  <si>
    <t xml:space="preserve">4735 - </t>
  </si>
  <si>
    <t xml:space="preserve">4736 - </t>
  </si>
  <si>
    <t xml:space="preserve">4737 - </t>
  </si>
  <si>
    <t xml:space="preserve">4738 - </t>
  </si>
  <si>
    <t xml:space="preserve">4739 - </t>
  </si>
  <si>
    <t xml:space="preserve">4740 - </t>
  </si>
  <si>
    <t xml:space="preserve">4741 - </t>
  </si>
  <si>
    <t xml:space="preserve">4742 - </t>
  </si>
  <si>
    <t xml:space="preserve">4743 - </t>
  </si>
  <si>
    <t xml:space="preserve">4744 - </t>
  </si>
  <si>
    <t xml:space="preserve">4745 - </t>
  </si>
  <si>
    <t xml:space="preserve">4746 - </t>
  </si>
  <si>
    <t xml:space="preserve">4747 - </t>
  </si>
  <si>
    <t xml:space="preserve">4748 - </t>
  </si>
  <si>
    <t xml:space="preserve">4749 - </t>
  </si>
  <si>
    <t xml:space="preserve">4750 - </t>
  </si>
  <si>
    <t xml:space="preserve">4751 - </t>
  </si>
  <si>
    <t xml:space="preserve">4752 - </t>
  </si>
  <si>
    <t xml:space="preserve">4753 - </t>
  </si>
  <si>
    <t xml:space="preserve">4754 - </t>
  </si>
  <si>
    <t xml:space="preserve">4755 - </t>
  </si>
  <si>
    <t xml:space="preserve">4756 - </t>
  </si>
  <si>
    <t xml:space="preserve">4757 - </t>
  </si>
  <si>
    <t xml:space="preserve">4758 - </t>
  </si>
  <si>
    <t xml:space="preserve">4759 - </t>
  </si>
  <si>
    <t xml:space="preserve">4760 - </t>
  </si>
  <si>
    <t xml:space="preserve">4761 - </t>
  </si>
  <si>
    <t xml:space="preserve">4762 - </t>
  </si>
  <si>
    <t xml:space="preserve">4763 - </t>
  </si>
  <si>
    <t xml:space="preserve">4764 - </t>
  </si>
  <si>
    <t xml:space="preserve">4765 - </t>
  </si>
  <si>
    <t xml:space="preserve">4766 - </t>
  </si>
  <si>
    <t xml:space="preserve">4767 - </t>
  </si>
  <si>
    <t xml:space="preserve">4768 - </t>
  </si>
  <si>
    <t xml:space="preserve">4769 - </t>
  </si>
  <si>
    <t xml:space="preserve">4770 - </t>
  </si>
  <si>
    <t xml:space="preserve">4771 - </t>
  </si>
  <si>
    <t xml:space="preserve">4772 - </t>
  </si>
  <si>
    <t xml:space="preserve">4773 - </t>
  </si>
  <si>
    <t xml:space="preserve">4774 - </t>
  </si>
  <si>
    <t xml:space="preserve">4775 - </t>
  </si>
  <si>
    <t xml:space="preserve">4776 - </t>
  </si>
  <si>
    <t xml:space="preserve">4777 - </t>
  </si>
  <si>
    <t xml:space="preserve">4778 - </t>
  </si>
  <si>
    <t xml:space="preserve">4779 - </t>
  </si>
  <si>
    <t xml:space="preserve">4780 - </t>
  </si>
  <si>
    <t xml:space="preserve">4781 - </t>
  </si>
  <si>
    <t xml:space="preserve">4782 - </t>
  </si>
  <si>
    <t xml:space="preserve">4783 - </t>
  </si>
  <si>
    <t xml:space="preserve">4784 - </t>
  </si>
  <si>
    <t xml:space="preserve">4785 - </t>
  </si>
  <si>
    <t xml:space="preserve">4786 - </t>
  </si>
  <si>
    <t xml:space="preserve">4787 - </t>
  </si>
  <si>
    <t xml:space="preserve">4788 - </t>
  </si>
  <si>
    <t xml:space="preserve">4789 - </t>
  </si>
  <si>
    <t xml:space="preserve">4790 - </t>
  </si>
  <si>
    <t xml:space="preserve">4791 - </t>
  </si>
  <si>
    <t xml:space="preserve">4792 - </t>
  </si>
  <si>
    <t xml:space="preserve">4793 - </t>
  </si>
  <si>
    <t xml:space="preserve">4794 - </t>
  </si>
  <si>
    <t xml:space="preserve">4795 - </t>
  </si>
  <si>
    <t xml:space="preserve">4796 - </t>
  </si>
  <si>
    <t xml:space="preserve">4797 - </t>
  </si>
  <si>
    <t xml:space="preserve">4798 - </t>
  </si>
  <si>
    <t xml:space="preserve">4799 - </t>
  </si>
  <si>
    <t xml:space="preserve">4800 - </t>
  </si>
  <si>
    <t xml:space="preserve">4801 - </t>
  </si>
  <si>
    <t xml:space="preserve">4802 - </t>
  </si>
  <si>
    <t xml:space="preserve">4803 - </t>
  </si>
  <si>
    <t xml:space="preserve">4804 - </t>
  </si>
  <si>
    <t xml:space="preserve">4805 - </t>
  </si>
  <si>
    <t xml:space="preserve">4806 - </t>
  </si>
  <si>
    <t xml:space="preserve">4807 - </t>
  </si>
  <si>
    <t xml:space="preserve">4808 - </t>
  </si>
  <si>
    <t xml:space="preserve">4809 - </t>
  </si>
  <si>
    <t xml:space="preserve">4810 - </t>
  </si>
  <si>
    <t xml:space="preserve">4811 - </t>
  </si>
  <si>
    <t xml:space="preserve">4812 - </t>
  </si>
  <si>
    <t xml:space="preserve">4813 - </t>
  </si>
  <si>
    <t xml:space="preserve">4814 - </t>
  </si>
  <si>
    <t xml:space="preserve">4815 - </t>
  </si>
  <si>
    <t xml:space="preserve">4816 - </t>
  </si>
  <si>
    <t xml:space="preserve">4817 - </t>
  </si>
  <si>
    <t xml:space="preserve">4818 - </t>
  </si>
  <si>
    <t xml:space="preserve">4819 - </t>
  </si>
  <si>
    <t xml:space="preserve">4820 - </t>
  </si>
  <si>
    <t xml:space="preserve">4821 - </t>
  </si>
  <si>
    <t xml:space="preserve">4822 - </t>
  </si>
  <si>
    <t xml:space="preserve">4823 - </t>
  </si>
  <si>
    <t xml:space="preserve">4824 - </t>
  </si>
  <si>
    <t xml:space="preserve">4825 - </t>
  </si>
  <si>
    <t xml:space="preserve">4826 - </t>
  </si>
  <si>
    <t xml:space="preserve">4827 - </t>
  </si>
  <si>
    <t xml:space="preserve">4828 - </t>
  </si>
  <si>
    <t xml:space="preserve">4829 - </t>
  </si>
  <si>
    <t xml:space="preserve">4830 - </t>
  </si>
  <si>
    <t xml:space="preserve">4831 - </t>
  </si>
  <si>
    <t xml:space="preserve">4832 - </t>
  </si>
  <si>
    <t xml:space="preserve">4833 - </t>
  </si>
  <si>
    <t xml:space="preserve">4834 - </t>
  </si>
  <si>
    <t xml:space="preserve">4835 - </t>
  </si>
  <si>
    <t xml:space="preserve">4836 - </t>
  </si>
  <si>
    <t xml:space="preserve">4837 - </t>
  </si>
  <si>
    <t xml:space="preserve">4838 - </t>
  </si>
  <si>
    <t xml:space="preserve">4839 - </t>
  </si>
  <si>
    <t xml:space="preserve">4840 - </t>
  </si>
  <si>
    <t xml:space="preserve">4841 - </t>
  </si>
  <si>
    <t xml:space="preserve">4842 - </t>
  </si>
  <si>
    <t xml:space="preserve">4843 - </t>
  </si>
  <si>
    <t xml:space="preserve">4844 - </t>
  </si>
  <si>
    <t xml:space="preserve">4845 - </t>
  </si>
  <si>
    <t xml:space="preserve">4846 - </t>
  </si>
  <si>
    <t xml:space="preserve">4847 - </t>
  </si>
  <si>
    <t xml:space="preserve">4848 - </t>
  </si>
  <si>
    <t xml:space="preserve">4849 - </t>
  </si>
  <si>
    <t xml:space="preserve">4850 - </t>
  </si>
  <si>
    <t xml:space="preserve">4851 - </t>
  </si>
  <si>
    <t xml:space="preserve">4852 - </t>
  </si>
  <si>
    <t xml:space="preserve">4853 - </t>
  </si>
  <si>
    <t xml:space="preserve">4854 - </t>
  </si>
  <si>
    <t xml:space="preserve">4855 - </t>
  </si>
  <si>
    <t xml:space="preserve">4856 - </t>
  </si>
  <si>
    <t xml:space="preserve">4857 - </t>
  </si>
  <si>
    <t xml:space="preserve">4858 - </t>
  </si>
  <si>
    <t xml:space="preserve">4859 - </t>
  </si>
  <si>
    <t xml:space="preserve">4860 - </t>
  </si>
  <si>
    <t xml:space="preserve">4861 - </t>
  </si>
  <si>
    <t xml:space="preserve">4862 - </t>
  </si>
  <si>
    <t xml:space="preserve">4863 - </t>
  </si>
  <si>
    <t xml:space="preserve">4864 - </t>
  </si>
  <si>
    <t xml:space="preserve">4865 - </t>
  </si>
  <si>
    <t xml:space="preserve">4866 - </t>
  </si>
  <si>
    <t xml:space="preserve">4867 - </t>
  </si>
  <si>
    <t xml:space="preserve">4868 - </t>
  </si>
  <si>
    <t xml:space="preserve">4869 - </t>
  </si>
  <si>
    <t xml:space="preserve">4870 - </t>
  </si>
  <si>
    <t xml:space="preserve">4871 - </t>
  </si>
  <si>
    <t xml:space="preserve">4872 - </t>
  </si>
  <si>
    <t xml:space="preserve">4873 - </t>
  </si>
  <si>
    <t xml:space="preserve">4874 - </t>
  </si>
  <si>
    <t xml:space="preserve">4875 - </t>
  </si>
  <si>
    <t xml:space="preserve">4876 - </t>
  </si>
  <si>
    <t xml:space="preserve">4877 - </t>
  </si>
  <si>
    <t xml:space="preserve">4878 - </t>
  </si>
  <si>
    <t xml:space="preserve">4879 - </t>
  </si>
  <si>
    <t xml:space="preserve">4880 - </t>
  </si>
  <si>
    <t xml:space="preserve">4881 - </t>
  </si>
  <si>
    <t xml:space="preserve">4882 - </t>
  </si>
  <si>
    <t xml:space="preserve">4883 - </t>
  </si>
  <si>
    <t xml:space="preserve">4884 - </t>
  </si>
  <si>
    <t xml:space="preserve">4885 - </t>
  </si>
  <si>
    <t xml:space="preserve">4886 - </t>
  </si>
  <si>
    <t xml:space="preserve">4887 - </t>
  </si>
  <si>
    <t xml:space="preserve">4888 - </t>
  </si>
  <si>
    <t xml:space="preserve">4889 - </t>
  </si>
  <si>
    <t xml:space="preserve">4890 - </t>
  </si>
  <si>
    <t xml:space="preserve">4891 - </t>
  </si>
  <si>
    <t xml:space="preserve">4892 - </t>
  </si>
  <si>
    <t xml:space="preserve">4893 - </t>
  </si>
  <si>
    <t xml:space="preserve">4894 - </t>
  </si>
  <si>
    <t xml:space="preserve">4895 - </t>
  </si>
  <si>
    <t xml:space="preserve">4896 - </t>
  </si>
  <si>
    <t xml:space="preserve">4897 - </t>
  </si>
  <si>
    <t xml:space="preserve">4898 - </t>
  </si>
  <si>
    <t xml:space="preserve">4899 - </t>
  </si>
  <si>
    <t xml:space="preserve">4900 - </t>
  </si>
  <si>
    <t xml:space="preserve">4901 - </t>
  </si>
  <si>
    <t xml:space="preserve">4902 - </t>
  </si>
  <si>
    <t xml:space="preserve">4903 - </t>
  </si>
  <si>
    <t xml:space="preserve">4904 - </t>
  </si>
  <si>
    <t xml:space="preserve">4905 - </t>
  </si>
  <si>
    <t xml:space="preserve">4906 - </t>
  </si>
  <si>
    <t xml:space="preserve">4907 - </t>
  </si>
  <si>
    <t xml:space="preserve">4908 - </t>
  </si>
  <si>
    <t xml:space="preserve">4909 - </t>
  </si>
  <si>
    <t xml:space="preserve">4910 - </t>
  </si>
  <si>
    <t xml:space="preserve">4911 - </t>
  </si>
  <si>
    <t xml:space="preserve">4912 - </t>
  </si>
  <si>
    <t xml:space="preserve">4913 - </t>
  </si>
  <si>
    <t xml:space="preserve">4914 - </t>
  </si>
  <si>
    <t xml:space="preserve">4915 - </t>
  </si>
  <si>
    <t xml:space="preserve">4916 - </t>
  </si>
  <si>
    <t xml:space="preserve">4917 - </t>
  </si>
  <si>
    <t xml:space="preserve">4918 - </t>
  </si>
  <si>
    <t xml:space="preserve">4919 - </t>
  </si>
  <si>
    <t xml:space="preserve">4920 - </t>
  </si>
  <si>
    <t xml:space="preserve">4921 - </t>
  </si>
  <si>
    <t xml:space="preserve">4922 - </t>
  </si>
  <si>
    <t xml:space="preserve">4923 - </t>
  </si>
  <si>
    <t xml:space="preserve">4924 - </t>
  </si>
  <si>
    <t xml:space="preserve">4925 - </t>
  </si>
  <si>
    <t xml:space="preserve">4926 - </t>
  </si>
  <si>
    <t xml:space="preserve">4927 - </t>
  </si>
  <si>
    <t xml:space="preserve">4928 - </t>
  </si>
  <si>
    <t xml:space="preserve">4929 - </t>
  </si>
  <si>
    <t xml:space="preserve">4930 - </t>
  </si>
  <si>
    <t xml:space="preserve">4931 - </t>
  </si>
  <si>
    <t xml:space="preserve">4932 - </t>
  </si>
  <si>
    <t xml:space="preserve">4933 - </t>
  </si>
  <si>
    <t xml:space="preserve">4934 - </t>
  </si>
  <si>
    <t xml:space="preserve">4935 - </t>
  </si>
  <si>
    <t xml:space="preserve">4936 - </t>
  </si>
  <si>
    <t xml:space="preserve">4937 - </t>
  </si>
  <si>
    <t xml:space="preserve">4938 - </t>
  </si>
  <si>
    <t xml:space="preserve">4939 - </t>
  </si>
  <si>
    <t xml:space="preserve">4940 - </t>
  </si>
  <si>
    <t xml:space="preserve">4941 - </t>
  </si>
  <si>
    <t xml:space="preserve">4942 - </t>
  </si>
  <si>
    <t xml:space="preserve">4943 - </t>
  </si>
  <si>
    <t xml:space="preserve">4944 - </t>
  </si>
  <si>
    <t xml:space="preserve">4945 - </t>
  </si>
  <si>
    <t xml:space="preserve">4946 - </t>
  </si>
  <si>
    <t xml:space="preserve">4947 - </t>
  </si>
  <si>
    <t xml:space="preserve">4948 - </t>
  </si>
  <si>
    <t xml:space="preserve">4949 - </t>
  </si>
  <si>
    <t xml:space="preserve">4950 - </t>
  </si>
  <si>
    <t xml:space="preserve">4951 - </t>
  </si>
  <si>
    <t xml:space="preserve">4952 - </t>
  </si>
  <si>
    <t xml:space="preserve">4953 - </t>
  </si>
  <si>
    <t xml:space="preserve">4954 - </t>
  </si>
  <si>
    <t xml:space="preserve">4955 - </t>
  </si>
  <si>
    <t xml:space="preserve">4956 - </t>
  </si>
  <si>
    <t xml:space="preserve">4957 - </t>
  </si>
  <si>
    <t xml:space="preserve">4958 - </t>
  </si>
  <si>
    <t xml:space="preserve">4959 - </t>
  </si>
  <si>
    <t xml:space="preserve">4960 - </t>
  </si>
  <si>
    <t xml:space="preserve">4961 - </t>
  </si>
  <si>
    <t xml:space="preserve">4962 - </t>
  </si>
  <si>
    <t xml:space="preserve">4963 - </t>
  </si>
  <si>
    <t xml:space="preserve">4964 - </t>
  </si>
  <si>
    <t xml:space="preserve">4965 - </t>
  </si>
  <si>
    <t xml:space="preserve">4966 - </t>
  </si>
  <si>
    <t xml:space="preserve">4967 - </t>
  </si>
  <si>
    <t xml:space="preserve">4968 - </t>
  </si>
  <si>
    <t xml:space="preserve">4969 - </t>
  </si>
  <si>
    <t xml:space="preserve">4970 - </t>
  </si>
  <si>
    <t xml:space="preserve">4971 - </t>
  </si>
  <si>
    <t xml:space="preserve">4972 - </t>
  </si>
  <si>
    <t xml:space="preserve">4973 - </t>
  </si>
  <si>
    <t xml:space="preserve">4974 - </t>
  </si>
  <si>
    <t xml:space="preserve">4975 - </t>
  </si>
  <si>
    <t xml:space="preserve">4976 - </t>
  </si>
  <si>
    <t xml:space="preserve">4977 - </t>
  </si>
  <si>
    <t xml:space="preserve">4978 - </t>
  </si>
  <si>
    <t xml:space="preserve">4979 - </t>
  </si>
  <si>
    <t xml:space="preserve">4980 - </t>
  </si>
  <si>
    <t xml:space="preserve">4981 - </t>
  </si>
  <si>
    <t xml:space="preserve">4982 - </t>
  </si>
  <si>
    <t xml:space="preserve">4983 - </t>
  </si>
  <si>
    <t xml:space="preserve">4984 - </t>
  </si>
  <si>
    <t xml:space="preserve">4985 - </t>
  </si>
  <si>
    <t xml:space="preserve">4986 - </t>
  </si>
  <si>
    <t xml:space="preserve">4987 - </t>
  </si>
  <si>
    <t xml:space="preserve">4988 - </t>
  </si>
  <si>
    <t xml:space="preserve">4989 - </t>
  </si>
  <si>
    <t xml:space="preserve">4990 - </t>
  </si>
  <si>
    <t xml:space="preserve">4991 - </t>
  </si>
  <si>
    <t xml:space="preserve">4992 - </t>
  </si>
  <si>
    <t xml:space="preserve">4993 - </t>
  </si>
  <si>
    <t xml:space="preserve">4994 - </t>
  </si>
  <si>
    <t xml:space="preserve">4995 - </t>
  </si>
  <si>
    <t xml:space="preserve">4996 - </t>
  </si>
  <si>
    <t xml:space="preserve">4997 - </t>
  </si>
  <si>
    <t xml:space="preserve">4998 - </t>
  </si>
  <si>
    <t xml:space="preserve">4999 - </t>
  </si>
  <si>
    <t xml:space="preserve">5000 - </t>
  </si>
  <si>
    <t xml:space="preserve">5001 - </t>
  </si>
  <si>
    <t xml:space="preserve">5002 - </t>
  </si>
  <si>
    <t xml:space="preserve">5003 - </t>
  </si>
  <si>
    <t xml:space="preserve">5004 - </t>
  </si>
  <si>
    <t xml:space="preserve">5005 - </t>
  </si>
  <si>
    <t xml:space="preserve">5006 - </t>
  </si>
  <si>
    <t xml:space="preserve">5007 - </t>
  </si>
  <si>
    <t xml:space="preserve">5008 - </t>
  </si>
  <si>
    <t xml:space="preserve">5009 - </t>
  </si>
  <si>
    <t xml:space="preserve">5010 - </t>
  </si>
  <si>
    <t xml:space="preserve">5011 - </t>
  </si>
  <si>
    <t xml:space="preserve">5012 - </t>
  </si>
  <si>
    <t xml:space="preserve">5013 - </t>
  </si>
  <si>
    <t xml:space="preserve">5014 - </t>
  </si>
  <si>
    <t xml:space="preserve">5015 - </t>
  </si>
  <si>
    <t xml:space="preserve">5016 - </t>
  </si>
  <si>
    <t xml:space="preserve">5017 - </t>
  </si>
  <si>
    <t xml:space="preserve">5018 - </t>
  </si>
  <si>
    <t xml:space="preserve">5019 - </t>
  </si>
  <si>
    <t xml:space="preserve">5020 - </t>
  </si>
  <si>
    <t xml:space="preserve">5021 - </t>
  </si>
  <si>
    <t xml:space="preserve">5022 - </t>
  </si>
  <si>
    <t xml:space="preserve">5023 - </t>
  </si>
  <si>
    <t xml:space="preserve">5024 - </t>
  </si>
  <si>
    <t xml:space="preserve">5025 - </t>
  </si>
  <si>
    <t xml:space="preserve">5026 - </t>
  </si>
  <si>
    <t xml:space="preserve">5027 - </t>
  </si>
  <si>
    <t xml:space="preserve">5028 - </t>
  </si>
  <si>
    <t xml:space="preserve">5029 - </t>
  </si>
  <si>
    <t xml:space="preserve">5030 - </t>
  </si>
  <si>
    <t xml:space="preserve">5031 - </t>
  </si>
  <si>
    <t xml:space="preserve">5032 - </t>
  </si>
  <si>
    <t xml:space="preserve">5033 - </t>
  </si>
  <si>
    <t xml:space="preserve">5034 - </t>
  </si>
  <si>
    <t xml:space="preserve">5035 - </t>
  </si>
  <si>
    <t xml:space="preserve">5036 - </t>
  </si>
  <si>
    <t xml:space="preserve">5037 - </t>
  </si>
  <si>
    <t xml:space="preserve">5038 - </t>
  </si>
  <si>
    <t xml:space="preserve">5039 - </t>
  </si>
  <si>
    <t xml:space="preserve">5040 - </t>
  </si>
  <si>
    <t xml:space="preserve">5041 - </t>
  </si>
  <si>
    <t xml:space="preserve">5042 - </t>
  </si>
  <si>
    <t xml:space="preserve">5043 - </t>
  </si>
  <si>
    <t xml:space="preserve">5044 - </t>
  </si>
  <si>
    <t xml:space="preserve">5045 - </t>
  </si>
  <si>
    <t xml:space="preserve">5046 - </t>
  </si>
  <si>
    <t xml:space="preserve">5047 - </t>
  </si>
  <si>
    <t xml:space="preserve">5048 - </t>
  </si>
  <si>
    <t xml:space="preserve">5049 - </t>
  </si>
  <si>
    <t xml:space="preserve">5050 - </t>
  </si>
  <si>
    <t xml:space="preserve">5051 - </t>
  </si>
  <si>
    <t xml:space="preserve">5052 - </t>
  </si>
  <si>
    <t xml:space="preserve">5053 - </t>
  </si>
  <si>
    <t xml:space="preserve">5054 - </t>
  </si>
  <si>
    <t xml:space="preserve">5055 - </t>
  </si>
  <si>
    <t xml:space="preserve">5056 - </t>
  </si>
  <si>
    <t xml:space="preserve">5057 - </t>
  </si>
  <si>
    <t xml:space="preserve">5058 - </t>
  </si>
  <si>
    <t xml:space="preserve">5059 - </t>
  </si>
  <si>
    <t xml:space="preserve">5060 - </t>
  </si>
  <si>
    <t xml:space="preserve">5061 - </t>
  </si>
  <si>
    <t xml:space="preserve">5062 - </t>
  </si>
  <si>
    <t xml:space="preserve">5063 - </t>
  </si>
  <si>
    <t xml:space="preserve">5064 - </t>
  </si>
  <si>
    <t xml:space="preserve">5065 - </t>
  </si>
  <si>
    <t xml:space="preserve">5066 - </t>
  </si>
  <si>
    <t xml:space="preserve">5067 - </t>
  </si>
  <si>
    <t xml:space="preserve">5068 - </t>
  </si>
  <si>
    <t xml:space="preserve">5069 - </t>
  </si>
  <si>
    <t xml:space="preserve">5070 - </t>
  </si>
  <si>
    <t xml:space="preserve">5071 - </t>
  </si>
  <si>
    <t xml:space="preserve">5072 - </t>
  </si>
  <si>
    <t xml:space="preserve">5073 - </t>
  </si>
  <si>
    <t xml:space="preserve">5074 - </t>
  </si>
  <si>
    <t xml:space="preserve">5075 - </t>
  </si>
  <si>
    <t xml:space="preserve">5076 - </t>
  </si>
  <si>
    <t xml:space="preserve">5077 - </t>
  </si>
  <si>
    <t xml:space="preserve">5078 - </t>
  </si>
  <si>
    <t xml:space="preserve">5079 - </t>
  </si>
  <si>
    <t xml:space="preserve">5080 - </t>
  </si>
  <si>
    <t xml:space="preserve">5081 - </t>
  </si>
  <si>
    <t xml:space="preserve">5082 - </t>
  </si>
  <si>
    <t xml:space="preserve">5083 - </t>
  </si>
  <si>
    <t xml:space="preserve">5084 - </t>
  </si>
  <si>
    <t xml:space="preserve">5085 - </t>
  </si>
  <si>
    <t xml:space="preserve">5086 - </t>
  </si>
  <si>
    <t xml:space="preserve">5087 - </t>
  </si>
  <si>
    <t xml:space="preserve">5088 - </t>
  </si>
  <si>
    <t xml:space="preserve">5089 - </t>
  </si>
  <si>
    <t xml:space="preserve">5090 - </t>
  </si>
  <si>
    <t xml:space="preserve">5091 - </t>
  </si>
  <si>
    <t xml:space="preserve">5092 - </t>
  </si>
  <si>
    <t xml:space="preserve">5093 - </t>
  </si>
  <si>
    <t xml:space="preserve">5094 - </t>
  </si>
  <si>
    <t xml:space="preserve">5095 - </t>
  </si>
  <si>
    <t xml:space="preserve">5096 - </t>
  </si>
  <si>
    <t xml:space="preserve">5097 - </t>
  </si>
  <si>
    <t xml:space="preserve">5098 - </t>
  </si>
  <si>
    <t xml:space="preserve">5099 - </t>
  </si>
  <si>
    <t xml:space="preserve">5100 - </t>
  </si>
  <si>
    <t xml:space="preserve">5101 - </t>
  </si>
  <si>
    <t xml:space="preserve">5102 - </t>
  </si>
  <si>
    <t xml:space="preserve">5103 - </t>
  </si>
  <si>
    <t xml:space="preserve">5104 - </t>
  </si>
  <si>
    <t xml:space="preserve">5105 - </t>
  </si>
  <si>
    <t xml:space="preserve">5106 - </t>
  </si>
  <si>
    <t xml:space="preserve">5107 - </t>
  </si>
  <si>
    <t xml:space="preserve">5108 - </t>
  </si>
  <si>
    <t xml:space="preserve">5109 - </t>
  </si>
  <si>
    <t xml:space="preserve">5110 - </t>
  </si>
  <si>
    <t xml:space="preserve">5111 - </t>
  </si>
  <si>
    <t xml:space="preserve">5112 - </t>
  </si>
  <si>
    <t xml:space="preserve">5113 - </t>
  </si>
  <si>
    <t xml:space="preserve">5114 - </t>
  </si>
  <si>
    <t xml:space="preserve">5115 - </t>
  </si>
  <si>
    <t xml:space="preserve">5116 - </t>
  </si>
  <si>
    <t xml:space="preserve">5117 - </t>
  </si>
  <si>
    <t xml:space="preserve">5118 - </t>
  </si>
  <si>
    <t xml:space="preserve">5119 - </t>
  </si>
  <si>
    <t xml:space="preserve">5120 - </t>
  </si>
  <si>
    <t xml:space="preserve">5121 - </t>
  </si>
  <si>
    <t xml:space="preserve">5122 - </t>
  </si>
  <si>
    <t xml:space="preserve">5123 - </t>
  </si>
  <si>
    <t xml:space="preserve">5124 - </t>
  </si>
  <si>
    <t xml:space="preserve">5125 - </t>
  </si>
  <si>
    <t xml:space="preserve">5126 - </t>
  </si>
  <si>
    <t xml:space="preserve">5127 - </t>
  </si>
  <si>
    <t xml:space="preserve">5128 - </t>
  </si>
  <si>
    <t xml:space="preserve">5129 - </t>
  </si>
  <si>
    <t xml:space="preserve">5130 - </t>
  </si>
  <si>
    <t xml:space="preserve">5131 - </t>
  </si>
  <si>
    <t xml:space="preserve">5132 - </t>
  </si>
  <si>
    <t xml:space="preserve">5133 - </t>
  </si>
  <si>
    <t xml:space="preserve">5134 - </t>
  </si>
  <si>
    <t xml:space="preserve">5135 - </t>
  </si>
  <si>
    <t xml:space="preserve">5136 - </t>
  </si>
  <si>
    <t xml:space="preserve">5137 - </t>
  </si>
  <si>
    <t xml:space="preserve">5138 - </t>
  </si>
  <si>
    <t xml:space="preserve">5139 - </t>
  </si>
  <si>
    <t xml:space="preserve">5140 - </t>
  </si>
  <si>
    <t xml:space="preserve">5141 - </t>
  </si>
  <si>
    <t xml:space="preserve">5142 - </t>
  </si>
  <si>
    <t xml:space="preserve">5143 - </t>
  </si>
  <si>
    <t xml:space="preserve">5144 - </t>
  </si>
  <si>
    <t xml:space="preserve">5145 - </t>
  </si>
  <si>
    <t xml:space="preserve">5146 - </t>
  </si>
  <si>
    <t xml:space="preserve">5147 - </t>
  </si>
  <si>
    <t xml:space="preserve">5148 - </t>
  </si>
  <si>
    <t xml:space="preserve">5149 - </t>
  </si>
  <si>
    <t xml:space="preserve">5150 - </t>
  </si>
  <si>
    <t xml:space="preserve">5151 - </t>
  </si>
  <si>
    <t xml:space="preserve">5152 - </t>
  </si>
  <si>
    <t xml:space="preserve">5153 - </t>
  </si>
  <si>
    <t xml:space="preserve">5154 - </t>
  </si>
  <si>
    <t xml:space="preserve">5155 - </t>
  </si>
  <si>
    <t xml:space="preserve">5156 - </t>
  </si>
  <si>
    <t xml:space="preserve">5157 - </t>
  </si>
  <si>
    <t xml:space="preserve">5158 - </t>
  </si>
  <si>
    <t xml:space="preserve">5159 - </t>
  </si>
  <si>
    <t xml:space="preserve">5160 - </t>
  </si>
  <si>
    <t xml:space="preserve">5161 - </t>
  </si>
  <si>
    <t xml:space="preserve">5162 - </t>
  </si>
  <si>
    <t xml:space="preserve">5163 - </t>
  </si>
  <si>
    <t xml:space="preserve">5164 - </t>
  </si>
  <si>
    <t xml:space="preserve">5165 - </t>
  </si>
  <si>
    <t xml:space="preserve">5166 - </t>
  </si>
  <si>
    <t xml:space="preserve">5167 - </t>
  </si>
  <si>
    <t xml:space="preserve">5168 - </t>
  </si>
  <si>
    <t xml:space="preserve">5169 - </t>
  </si>
  <si>
    <t xml:space="preserve">5170 - </t>
  </si>
  <si>
    <t xml:space="preserve">5171 - </t>
  </si>
  <si>
    <t xml:space="preserve">5172 - </t>
  </si>
  <si>
    <t xml:space="preserve">5173 - </t>
  </si>
  <si>
    <t xml:space="preserve">5174 - </t>
  </si>
  <si>
    <t xml:space="preserve">5175 - </t>
  </si>
  <si>
    <t xml:space="preserve">5176 - </t>
  </si>
  <si>
    <t xml:space="preserve">5177 - </t>
  </si>
  <si>
    <t xml:space="preserve">5178 - </t>
  </si>
  <si>
    <t xml:space="preserve">5179 - </t>
  </si>
  <si>
    <t xml:space="preserve">5180 - </t>
  </si>
  <si>
    <t xml:space="preserve">5181 - </t>
  </si>
  <si>
    <t xml:space="preserve">5182 - </t>
  </si>
  <si>
    <t xml:space="preserve">5183 - </t>
  </si>
  <si>
    <t xml:space="preserve">5184 - </t>
  </si>
  <si>
    <t xml:space="preserve">5185 - </t>
  </si>
  <si>
    <t xml:space="preserve">5186 - </t>
  </si>
  <si>
    <t xml:space="preserve">5187 - </t>
  </si>
  <si>
    <t xml:space="preserve">5188 - </t>
  </si>
  <si>
    <t xml:space="preserve">5189 - </t>
  </si>
  <si>
    <t xml:space="preserve">5190 - </t>
  </si>
  <si>
    <t xml:space="preserve">5191 - </t>
  </si>
  <si>
    <t xml:space="preserve">5192 - </t>
  </si>
  <si>
    <t xml:space="preserve">5193 - </t>
  </si>
  <si>
    <t xml:space="preserve">5194 - </t>
  </si>
  <si>
    <t xml:space="preserve">5195 - </t>
  </si>
  <si>
    <t xml:space="preserve">5196 - </t>
  </si>
  <si>
    <t xml:space="preserve">5197 - </t>
  </si>
  <si>
    <t xml:space="preserve">5198 - </t>
  </si>
  <si>
    <t xml:space="preserve">5199 - </t>
  </si>
  <si>
    <t xml:space="preserve">5200 - </t>
  </si>
  <si>
    <t xml:space="preserve">5201 - </t>
  </si>
  <si>
    <t xml:space="preserve">5202 - </t>
  </si>
  <si>
    <t xml:space="preserve">5203 - </t>
  </si>
  <si>
    <t xml:space="preserve">5204 - </t>
  </si>
  <si>
    <t xml:space="preserve">5205 - </t>
  </si>
  <si>
    <t xml:space="preserve">5206 - </t>
  </si>
  <si>
    <t xml:space="preserve">5207 - </t>
  </si>
  <si>
    <t xml:space="preserve">5208 - </t>
  </si>
  <si>
    <t xml:space="preserve">5209 - </t>
  </si>
  <si>
    <t xml:space="preserve">5210 - </t>
  </si>
  <si>
    <t xml:space="preserve">5211 - </t>
  </si>
  <si>
    <t xml:space="preserve">5212 - </t>
  </si>
  <si>
    <t xml:space="preserve">5213 - </t>
  </si>
  <si>
    <t xml:space="preserve">5214 - </t>
  </si>
  <si>
    <t xml:space="preserve">5215 - </t>
  </si>
  <si>
    <t xml:space="preserve">5216 - </t>
  </si>
  <si>
    <t xml:space="preserve">5217 - </t>
  </si>
  <si>
    <t xml:space="preserve">5218 - </t>
  </si>
  <si>
    <t xml:space="preserve">5219 - </t>
  </si>
  <si>
    <t xml:space="preserve">5220 - </t>
  </si>
  <si>
    <t xml:space="preserve">5221 - </t>
  </si>
  <si>
    <t xml:space="preserve">5222 - </t>
  </si>
  <si>
    <t xml:space="preserve">5223 - </t>
  </si>
  <si>
    <t xml:space="preserve">5224 - </t>
  </si>
  <si>
    <t xml:space="preserve">5225 - </t>
  </si>
  <si>
    <t xml:space="preserve">5226 - </t>
  </si>
  <si>
    <t xml:space="preserve">5227 - </t>
  </si>
  <si>
    <t xml:space="preserve">5228 - </t>
  </si>
  <si>
    <t xml:space="preserve">5229 - </t>
  </si>
  <si>
    <t xml:space="preserve">5230 - </t>
  </si>
  <si>
    <t xml:space="preserve">5231 - </t>
  </si>
  <si>
    <t xml:space="preserve">5232 - </t>
  </si>
  <si>
    <t xml:space="preserve">5233 - </t>
  </si>
  <si>
    <t xml:space="preserve">5234 - </t>
  </si>
  <si>
    <t xml:space="preserve">5235 - </t>
  </si>
  <si>
    <t xml:space="preserve">5236 - </t>
  </si>
  <si>
    <t xml:space="preserve">5237 - </t>
  </si>
  <si>
    <t xml:space="preserve">5238 - </t>
  </si>
  <si>
    <t xml:space="preserve">5239 - </t>
  </si>
  <si>
    <t xml:space="preserve">5240 - </t>
  </si>
  <si>
    <t xml:space="preserve">5241 - </t>
  </si>
  <si>
    <t xml:space="preserve">5242 - </t>
  </si>
  <si>
    <t xml:space="preserve">5243 - </t>
  </si>
  <si>
    <t xml:space="preserve">5244 - </t>
  </si>
  <si>
    <t xml:space="preserve">5245 - </t>
  </si>
  <si>
    <t xml:space="preserve">5246 - </t>
  </si>
  <si>
    <t xml:space="preserve">5247 - </t>
  </si>
  <si>
    <t xml:space="preserve">5248 - </t>
  </si>
  <si>
    <t xml:space="preserve">5249 - </t>
  </si>
  <si>
    <t xml:space="preserve">5250 - </t>
  </si>
  <si>
    <t xml:space="preserve">5251 - </t>
  </si>
  <si>
    <t xml:space="preserve">5252 - </t>
  </si>
  <si>
    <t xml:space="preserve">5253 - </t>
  </si>
  <si>
    <t xml:space="preserve">5254 - </t>
  </si>
  <si>
    <t xml:space="preserve">5255 - </t>
  </si>
  <si>
    <t xml:space="preserve">5256 - </t>
  </si>
  <si>
    <t xml:space="preserve">5257 - </t>
  </si>
  <si>
    <t xml:space="preserve">5258 - </t>
  </si>
  <si>
    <t xml:space="preserve">5259 - </t>
  </si>
  <si>
    <t xml:space="preserve">5260 - </t>
  </si>
  <si>
    <t xml:space="preserve">5261 - </t>
  </si>
  <si>
    <t xml:space="preserve">5262 - </t>
  </si>
  <si>
    <t xml:space="preserve">5263 - </t>
  </si>
  <si>
    <t xml:space="preserve">5264 - </t>
  </si>
  <si>
    <t xml:space="preserve">5265 - </t>
  </si>
  <si>
    <t xml:space="preserve">5266 - </t>
  </si>
  <si>
    <t xml:space="preserve">5267 - </t>
  </si>
  <si>
    <t xml:space="preserve">5268 - </t>
  </si>
  <si>
    <t xml:space="preserve">5269 - </t>
  </si>
  <si>
    <t xml:space="preserve">5270 - </t>
  </si>
  <si>
    <t xml:space="preserve">5271 - </t>
  </si>
  <si>
    <t xml:space="preserve">5272 - </t>
  </si>
  <si>
    <t xml:space="preserve">5273 - </t>
  </si>
  <si>
    <t xml:space="preserve">5274 - </t>
  </si>
  <si>
    <t xml:space="preserve">5275 - </t>
  </si>
  <si>
    <t xml:space="preserve">5276 - </t>
  </si>
  <si>
    <t xml:space="preserve">5277 - </t>
  </si>
  <si>
    <t xml:space="preserve">5278 - </t>
  </si>
  <si>
    <t xml:space="preserve">5279 - </t>
  </si>
  <si>
    <t xml:space="preserve">5280 - </t>
  </si>
  <si>
    <t xml:space="preserve">5281 - </t>
  </si>
  <si>
    <t xml:space="preserve">5282 - </t>
  </si>
  <si>
    <t xml:space="preserve">5283 - </t>
  </si>
  <si>
    <t xml:space="preserve">5284 - </t>
  </si>
  <si>
    <t xml:space="preserve">5285 - </t>
  </si>
  <si>
    <t xml:space="preserve">5286 - </t>
  </si>
  <si>
    <t xml:space="preserve">5287 - </t>
  </si>
  <si>
    <t xml:space="preserve">5288 - </t>
  </si>
  <si>
    <t xml:space="preserve">5289 - </t>
  </si>
  <si>
    <t xml:space="preserve">5290 - </t>
  </si>
  <si>
    <t xml:space="preserve">5291 - </t>
  </si>
  <si>
    <t xml:space="preserve">5292 - </t>
  </si>
  <si>
    <t xml:space="preserve">5293 - </t>
  </si>
  <si>
    <t xml:space="preserve">5294 - </t>
  </si>
  <si>
    <t xml:space="preserve">5295 - </t>
  </si>
  <si>
    <t xml:space="preserve">5296 - </t>
  </si>
  <si>
    <t xml:space="preserve">5297 - </t>
  </si>
  <si>
    <t xml:space="preserve">5298 - </t>
  </si>
  <si>
    <t xml:space="preserve">5299 - </t>
  </si>
  <si>
    <t xml:space="preserve">5300 - </t>
  </si>
  <si>
    <t xml:space="preserve">5301 - </t>
  </si>
  <si>
    <t xml:space="preserve">5302 - </t>
  </si>
  <si>
    <t xml:space="preserve">5303 - </t>
  </si>
  <si>
    <t xml:space="preserve">5304 - </t>
  </si>
  <si>
    <t xml:space="preserve">5305 - </t>
  </si>
  <si>
    <t xml:space="preserve">5306 - </t>
  </si>
  <si>
    <t xml:space="preserve">5307 - </t>
  </si>
  <si>
    <t xml:space="preserve">5308 - </t>
  </si>
  <si>
    <t xml:space="preserve">5309 - </t>
  </si>
  <si>
    <t xml:space="preserve">5310 - </t>
  </si>
  <si>
    <t xml:space="preserve">5311 - </t>
  </si>
  <si>
    <t xml:space="preserve">5312 - </t>
  </si>
  <si>
    <t xml:space="preserve">5313 - </t>
  </si>
  <si>
    <t xml:space="preserve">5314 - </t>
  </si>
  <si>
    <t xml:space="preserve">5315 - </t>
  </si>
  <si>
    <t xml:space="preserve">5316 - </t>
  </si>
  <si>
    <t xml:space="preserve">5317 - </t>
  </si>
  <si>
    <t xml:space="preserve">5318 - </t>
  </si>
  <si>
    <t xml:space="preserve">5319 - </t>
  </si>
  <si>
    <t xml:space="preserve">5320 - </t>
  </si>
  <si>
    <t xml:space="preserve">5321 - </t>
  </si>
  <si>
    <t xml:space="preserve">5322 - </t>
  </si>
  <si>
    <t xml:space="preserve">5323 - </t>
  </si>
  <si>
    <t xml:space="preserve">5324 - </t>
  </si>
  <si>
    <t xml:space="preserve">5325 - </t>
  </si>
  <si>
    <t xml:space="preserve">5326 - </t>
  </si>
  <si>
    <t xml:space="preserve">5327 - </t>
  </si>
  <si>
    <t xml:space="preserve">5328 - </t>
  </si>
  <si>
    <t xml:space="preserve">5329 - </t>
  </si>
  <si>
    <t xml:space="preserve">5330 - </t>
  </si>
  <si>
    <t xml:space="preserve">5331 - </t>
  </si>
  <si>
    <t xml:space="preserve">5332 - </t>
  </si>
  <si>
    <t xml:space="preserve">5333 - </t>
  </si>
  <si>
    <t xml:space="preserve">5334 - </t>
  </si>
  <si>
    <t xml:space="preserve">5335 - </t>
  </si>
  <si>
    <t xml:space="preserve">5336 - </t>
  </si>
  <si>
    <t xml:space="preserve">5337 - </t>
  </si>
  <si>
    <t xml:space="preserve">5338 - </t>
  </si>
  <si>
    <t xml:space="preserve">5339 - </t>
  </si>
  <si>
    <t xml:space="preserve">5340 - </t>
  </si>
  <si>
    <t xml:space="preserve">5341 - </t>
  </si>
  <si>
    <t xml:space="preserve">5342 - </t>
  </si>
  <si>
    <t xml:space="preserve">5343 - </t>
  </si>
  <si>
    <t xml:space="preserve">5344 - </t>
  </si>
  <si>
    <t xml:space="preserve">5345 - </t>
  </si>
  <si>
    <t xml:space="preserve">5346 - </t>
  </si>
  <si>
    <t xml:space="preserve">5347 - </t>
  </si>
  <si>
    <t xml:space="preserve">5348 - </t>
  </si>
  <si>
    <t xml:space="preserve">5349 - </t>
  </si>
  <si>
    <t xml:space="preserve">5350 - </t>
  </si>
  <si>
    <t xml:space="preserve">5351 - </t>
  </si>
  <si>
    <t xml:space="preserve">5352 - </t>
  </si>
  <si>
    <t xml:space="preserve">5353 - </t>
  </si>
  <si>
    <t xml:space="preserve">5354 - </t>
  </si>
  <si>
    <t xml:space="preserve">5355 - </t>
  </si>
  <si>
    <t xml:space="preserve">5356 - </t>
  </si>
  <si>
    <t xml:space="preserve">5357 - </t>
  </si>
  <si>
    <t xml:space="preserve">5358 - </t>
  </si>
  <si>
    <t xml:space="preserve">5359 - </t>
  </si>
  <si>
    <t xml:space="preserve">5360 - </t>
  </si>
  <si>
    <t xml:space="preserve">5361 - </t>
  </si>
  <si>
    <t xml:space="preserve">5362 - </t>
  </si>
  <si>
    <t xml:space="preserve">5363 - </t>
  </si>
  <si>
    <t xml:space="preserve">5364 - </t>
  </si>
  <si>
    <t xml:space="preserve">5365 - </t>
  </si>
  <si>
    <t xml:space="preserve">5366 - </t>
  </si>
  <si>
    <t xml:space="preserve">5367 - </t>
  </si>
  <si>
    <t xml:space="preserve">5368 - </t>
  </si>
  <si>
    <t xml:space="preserve">5369 - </t>
  </si>
  <si>
    <t xml:space="preserve">5370 - </t>
  </si>
  <si>
    <t xml:space="preserve">5371 - </t>
  </si>
  <si>
    <t xml:space="preserve">5372 - </t>
  </si>
  <si>
    <t xml:space="preserve">5373 - </t>
  </si>
  <si>
    <t xml:space="preserve">5374 - </t>
  </si>
  <si>
    <t xml:space="preserve">5375 - </t>
  </si>
  <si>
    <t xml:space="preserve">5376 - </t>
  </si>
  <si>
    <t xml:space="preserve">5377 - </t>
  </si>
  <si>
    <t xml:space="preserve">5378 - </t>
  </si>
  <si>
    <t xml:space="preserve">5379 - </t>
  </si>
  <si>
    <t xml:space="preserve">5380 - </t>
  </si>
  <si>
    <t xml:space="preserve">5381 - </t>
  </si>
  <si>
    <t xml:space="preserve">5382 - </t>
  </si>
  <si>
    <t xml:space="preserve">5383 - </t>
  </si>
  <si>
    <t xml:space="preserve">5384 - </t>
  </si>
  <si>
    <t xml:space="preserve">5385 - </t>
  </si>
  <si>
    <t xml:space="preserve">5386 - </t>
  </si>
  <si>
    <t xml:space="preserve">5387 - </t>
  </si>
  <si>
    <t xml:space="preserve">5388 - </t>
  </si>
  <si>
    <t xml:space="preserve">5389 - </t>
  </si>
  <si>
    <t xml:space="preserve">5390 - </t>
  </si>
  <si>
    <t xml:space="preserve">5391 - </t>
  </si>
  <si>
    <t xml:space="preserve">5392 - </t>
  </si>
  <si>
    <t xml:space="preserve">5393 - </t>
  </si>
  <si>
    <t xml:space="preserve">5394 - </t>
  </si>
  <si>
    <t xml:space="preserve">5395 - </t>
  </si>
  <si>
    <t xml:space="preserve">5396 - </t>
  </si>
  <si>
    <t xml:space="preserve">5397 - </t>
  </si>
  <si>
    <t xml:space="preserve">5398 - </t>
  </si>
  <si>
    <t xml:space="preserve">5399 - </t>
  </si>
  <si>
    <t xml:space="preserve">5400 - </t>
  </si>
  <si>
    <t xml:space="preserve">5401 - </t>
  </si>
  <si>
    <t xml:space="preserve">5402 - </t>
  </si>
  <si>
    <t xml:space="preserve">5403 - </t>
  </si>
  <si>
    <t xml:space="preserve">5404 - </t>
  </si>
  <si>
    <t xml:space="preserve">5405 - </t>
  </si>
  <si>
    <t xml:space="preserve">5406 - </t>
  </si>
  <si>
    <t xml:space="preserve">5407 - </t>
  </si>
  <si>
    <t xml:space="preserve">5408 - </t>
  </si>
  <si>
    <t xml:space="preserve">5409 - </t>
  </si>
  <si>
    <t xml:space="preserve">5410 - </t>
  </si>
  <si>
    <t xml:space="preserve">5411 - </t>
  </si>
  <si>
    <t xml:space="preserve">5412 - </t>
  </si>
  <si>
    <t xml:space="preserve">5413 - </t>
  </si>
  <si>
    <t xml:space="preserve">5414 - </t>
  </si>
  <si>
    <t xml:space="preserve">5415 - </t>
  </si>
  <si>
    <t xml:space="preserve">5416 - </t>
  </si>
  <si>
    <t xml:space="preserve">5417 - </t>
  </si>
  <si>
    <t xml:space="preserve">5418 - </t>
  </si>
  <si>
    <t xml:space="preserve">5419 - </t>
  </si>
  <si>
    <t xml:space="preserve">5420 - </t>
  </si>
  <si>
    <t xml:space="preserve">5421 - </t>
  </si>
  <si>
    <t xml:space="preserve">5422 - </t>
  </si>
  <si>
    <t xml:space="preserve">5423 - </t>
  </si>
  <si>
    <t xml:space="preserve">5424 - </t>
  </si>
  <si>
    <t xml:space="preserve">5425 - </t>
  </si>
  <si>
    <t xml:space="preserve">5426 - </t>
  </si>
  <si>
    <t xml:space="preserve">5427 - </t>
  </si>
  <si>
    <t xml:space="preserve">5428 - </t>
  </si>
  <si>
    <t xml:space="preserve">5429 - </t>
  </si>
  <si>
    <t xml:space="preserve">5430 - </t>
  </si>
  <si>
    <t xml:space="preserve">5431 - </t>
  </si>
  <si>
    <t xml:space="preserve">5432 - </t>
  </si>
  <si>
    <t xml:space="preserve">5433 - </t>
  </si>
  <si>
    <t xml:space="preserve">5434 - </t>
  </si>
  <si>
    <t xml:space="preserve">5435 - </t>
  </si>
  <si>
    <t xml:space="preserve">5436 - </t>
  </si>
  <si>
    <t xml:space="preserve">5437 - </t>
  </si>
  <si>
    <t xml:space="preserve">5438 - </t>
  </si>
  <si>
    <t xml:space="preserve">5439 - </t>
  </si>
  <si>
    <t xml:space="preserve">5440 - </t>
  </si>
  <si>
    <t xml:space="preserve">5441 - </t>
  </si>
  <si>
    <t xml:space="preserve">5442 - </t>
  </si>
  <si>
    <t xml:space="preserve">5443 - </t>
  </si>
  <si>
    <t xml:space="preserve">5444 - </t>
  </si>
  <si>
    <t xml:space="preserve">5445 - </t>
  </si>
  <si>
    <t xml:space="preserve">5446 - </t>
  </si>
  <si>
    <t xml:space="preserve">5447 - </t>
  </si>
  <si>
    <t xml:space="preserve">5448 - </t>
  </si>
  <si>
    <t xml:space="preserve">5449 - </t>
  </si>
  <si>
    <t xml:space="preserve">5450 - </t>
  </si>
  <si>
    <t xml:space="preserve">5451 - </t>
  </si>
  <si>
    <t xml:space="preserve">5452 - </t>
  </si>
  <si>
    <t xml:space="preserve">5453 - </t>
  </si>
  <si>
    <t xml:space="preserve">5454 - </t>
  </si>
  <si>
    <t xml:space="preserve">5455 - </t>
  </si>
  <si>
    <t xml:space="preserve">5456 - </t>
  </si>
  <si>
    <t xml:space="preserve">5457 - </t>
  </si>
  <si>
    <t xml:space="preserve">5458 - </t>
  </si>
  <si>
    <t xml:space="preserve">5459 - </t>
  </si>
  <si>
    <t xml:space="preserve">5460 - </t>
  </si>
  <si>
    <t xml:space="preserve">5461 - </t>
  </si>
  <si>
    <t xml:space="preserve">5462 - </t>
  </si>
  <si>
    <t xml:space="preserve">5463 - </t>
  </si>
  <si>
    <t xml:space="preserve">5464 - </t>
  </si>
  <si>
    <t xml:space="preserve">5465 - </t>
  </si>
  <si>
    <t xml:space="preserve">5466 - </t>
  </si>
  <si>
    <t xml:space="preserve">5467 - </t>
  </si>
  <si>
    <t xml:space="preserve">5468 - </t>
  </si>
  <si>
    <t xml:space="preserve">5469 - </t>
  </si>
  <si>
    <t xml:space="preserve">5470 - </t>
  </si>
  <si>
    <t xml:space="preserve">5471 - </t>
  </si>
  <si>
    <t xml:space="preserve">5472 - </t>
  </si>
  <si>
    <t xml:space="preserve">5473 - </t>
  </si>
  <si>
    <t xml:space="preserve">5474 - </t>
  </si>
  <si>
    <t xml:space="preserve">5475 - </t>
  </si>
  <si>
    <t xml:space="preserve">5476 - </t>
  </si>
  <si>
    <t xml:space="preserve">5477 - </t>
  </si>
  <si>
    <t xml:space="preserve">5478 - </t>
  </si>
  <si>
    <t xml:space="preserve">5479 - </t>
  </si>
  <si>
    <t xml:space="preserve">5480 - </t>
  </si>
  <si>
    <t xml:space="preserve">5481 - </t>
  </si>
  <si>
    <t xml:space="preserve">5482 - </t>
  </si>
  <si>
    <t xml:space="preserve">5483 - </t>
  </si>
  <si>
    <t xml:space="preserve">5484 - </t>
  </si>
  <si>
    <t xml:space="preserve">5485 - </t>
  </si>
  <si>
    <t xml:space="preserve">5486 - </t>
  </si>
  <si>
    <t xml:space="preserve">5487 - </t>
  </si>
  <si>
    <t xml:space="preserve">5488 - </t>
  </si>
  <si>
    <t xml:space="preserve">5489 - </t>
  </si>
  <si>
    <t xml:space="preserve">5490 - </t>
  </si>
  <si>
    <t xml:space="preserve">5491 - </t>
  </si>
  <si>
    <t xml:space="preserve">5492 - </t>
  </si>
  <si>
    <t xml:space="preserve">5493 - </t>
  </si>
  <si>
    <t xml:space="preserve">5494 - </t>
  </si>
  <si>
    <t xml:space="preserve">5495 - </t>
  </si>
  <si>
    <t xml:space="preserve">5496 - </t>
  </si>
  <si>
    <t xml:space="preserve">5497 - </t>
  </si>
  <si>
    <t xml:space="preserve">5498 - </t>
  </si>
  <si>
    <t xml:space="preserve">5499 - </t>
  </si>
  <si>
    <t xml:space="preserve">5500 - </t>
  </si>
  <si>
    <t xml:space="preserve">5501 - </t>
  </si>
  <si>
    <t xml:space="preserve">5502 - </t>
  </si>
  <si>
    <t xml:space="preserve">5503 - </t>
  </si>
  <si>
    <t xml:space="preserve">5504 - </t>
  </si>
  <si>
    <t xml:space="preserve">5505 - </t>
  </si>
  <si>
    <t xml:space="preserve">5506 - </t>
  </si>
  <si>
    <t xml:space="preserve">5507 - </t>
  </si>
  <si>
    <t xml:space="preserve">5508 - </t>
  </si>
  <si>
    <t xml:space="preserve">5509 - </t>
  </si>
  <si>
    <t xml:space="preserve">5510 - </t>
  </si>
  <si>
    <t xml:space="preserve">5511 - </t>
  </si>
  <si>
    <t xml:space="preserve">5512 - </t>
  </si>
  <si>
    <t xml:space="preserve">5513 - </t>
  </si>
  <si>
    <t xml:space="preserve">5514 - </t>
  </si>
  <si>
    <t xml:space="preserve">5515 - </t>
  </si>
  <si>
    <t xml:space="preserve">5516 - </t>
  </si>
  <si>
    <t xml:space="preserve">5517 - </t>
  </si>
  <si>
    <t xml:space="preserve">5518 - </t>
  </si>
  <si>
    <t xml:space="preserve">5519 - </t>
  </si>
  <si>
    <t xml:space="preserve">5520 - </t>
  </si>
  <si>
    <t xml:space="preserve">5521 - </t>
  </si>
  <si>
    <t xml:space="preserve">5522 - </t>
  </si>
  <si>
    <t xml:space="preserve">5523 - </t>
  </si>
  <si>
    <t xml:space="preserve">5524 - </t>
  </si>
  <si>
    <t xml:space="preserve">5525 - </t>
  </si>
  <si>
    <t xml:space="preserve">5526 - </t>
  </si>
  <si>
    <t xml:space="preserve">5527 - </t>
  </si>
  <si>
    <t xml:space="preserve">5528 - </t>
  </si>
  <si>
    <t xml:space="preserve">5529 - </t>
  </si>
  <si>
    <t xml:space="preserve">5530 - </t>
  </si>
  <si>
    <t xml:space="preserve">5531 - </t>
  </si>
  <si>
    <t xml:space="preserve">5532 - </t>
  </si>
  <si>
    <t xml:space="preserve">5533 - </t>
  </si>
  <si>
    <t xml:space="preserve">5534 - </t>
  </si>
  <si>
    <t xml:space="preserve">5535 - </t>
  </si>
  <si>
    <t xml:space="preserve">5536 - </t>
  </si>
  <si>
    <t xml:space="preserve">5537 - </t>
  </si>
  <si>
    <t xml:space="preserve">5538 - </t>
  </si>
  <si>
    <t xml:space="preserve">5539 - </t>
  </si>
  <si>
    <t xml:space="preserve">5540 - </t>
  </si>
  <si>
    <t xml:space="preserve">5541 - </t>
  </si>
  <si>
    <t xml:space="preserve">5542 - </t>
  </si>
  <si>
    <t xml:space="preserve">5543 - </t>
  </si>
  <si>
    <t xml:space="preserve">5544 - </t>
  </si>
  <si>
    <t xml:space="preserve">5545 - </t>
  </si>
  <si>
    <t xml:space="preserve">5546 - </t>
  </si>
  <si>
    <t xml:space="preserve">5547 - </t>
  </si>
  <si>
    <t xml:space="preserve">5548 - </t>
  </si>
  <si>
    <t xml:space="preserve">5549 - </t>
  </si>
  <si>
    <t xml:space="preserve">5550 - </t>
  </si>
  <si>
    <t xml:space="preserve">5551 - </t>
  </si>
  <si>
    <t xml:space="preserve">5552 - </t>
  </si>
  <si>
    <t xml:space="preserve">5553 - </t>
  </si>
  <si>
    <t xml:space="preserve">5554 - </t>
  </si>
  <si>
    <t xml:space="preserve">5555 - </t>
  </si>
  <si>
    <t xml:space="preserve">5556 - </t>
  </si>
  <si>
    <t xml:space="preserve">5557 - </t>
  </si>
  <si>
    <t xml:space="preserve">5558 - </t>
  </si>
  <si>
    <t xml:space="preserve">5559 - </t>
  </si>
  <si>
    <t xml:space="preserve">5560 - </t>
  </si>
  <si>
    <t xml:space="preserve">5561 - </t>
  </si>
  <si>
    <t xml:space="preserve">5562 - </t>
  </si>
  <si>
    <t xml:space="preserve">5563 - </t>
  </si>
  <si>
    <t xml:space="preserve">5564 - </t>
  </si>
  <si>
    <t xml:space="preserve">5565 - </t>
  </si>
  <si>
    <t xml:space="preserve">5566 - </t>
  </si>
  <si>
    <t xml:space="preserve">5567 - </t>
  </si>
  <si>
    <t xml:space="preserve">5568 - </t>
  </si>
  <si>
    <t xml:space="preserve">5569 - </t>
  </si>
  <si>
    <t xml:space="preserve">5570 - </t>
  </si>
  <si>
    <t xml:space="preserve">5571 - </t>
  </si>
  <si>
    <t xml:space="preserve">5572 - </t>
  </si>
  <si>
    <t xml:space="preserve">5573 - </t>
  </si>
  <si>
    <t xml:space="preserve">5574 - </t>
  </si>
  <si>
    <t xml:space="preserve">5575 - </t>
  </si>
  <si>
    <t xml:space="preserve">5576 - </t>
  </si>
  <si>
    <t xml:space="preserve">5577 - </t>
  </si>
  <si>
    <t xml:space="preserve">5578 - </t>
  </si>
  <si>
    <t xml:space="preserve">5579 - </t>
  </si>
  <si>
    <t xml:space="preserve">5580 - </t>
  </si>
  <si>
    <t xml:space="preserve">5581 - </t>
  </si>
  <si>
    <t xml:space="preserve">5582 - </t>
  </si>
  <si>
    <t xml:space="preserve">5583 - </t>
  </si>
  <si>
    <t xml:space="preserve">5584 - </t>
  </si>
  <si>
    <t xml:space="preserve">5585 - </t>
  </si>
  <si>
    <t xml:space="preserve">5586 - </t>
  </si>
  <si>
    <t xml:space="preserve">5587 - </t>
  </si>
  <si>
    <t xml:space="preserve">5588 - </t>
  </si>
  <si>
    <t xml:space="preserve">5589 - </t>
  </si>
  <si>
    <t xml:space="preserve">5590 - </t>
  </si>
  <si>
    <t xml:space="preserve">5591 - </t>
  </si>
  <si>
    <t xml:space="preserve">5592 - </t>
  </si>
  <si>
    <t xml:space="preserve">5593 - </t>
  </si>
  <si>
    <t xml:space="preserve">5594 - </t>
  </si>
  <si>
    <t xml:space="preserve">5595 - </t>
  </si>
  <si>
    <t xml:space="preserve">5596 - </t>
  </si>
  <si>
    <t xml:space="preserve">5597 - </t>
  </si>
  <si>
    <t xml:space="preserve">5598 - </t>
  </si>
  <si>
    <t xml:space="preserve">5599 - </t>
  </si>
  <si>
    <t xml:space="preserve">5600 - </t>
  </si>
  <si>
    <t xml:space="preserve">5601 - </t>
  </si>
  <si>
    <t xml:space="preserve">5602 - </t>
  </si>
  <si>
    <t xml:space="preserve">5603 - </t>
  </si>
  <si>
    <t xml:space="preserve">5604 - </t>
  </si>
  <si>
    <t xml:space="preserve">5605 - </t>
  </si>
  <si>
    <t xml:space="preserve">5606 - </t>
  </si>
  <si>
    <t xml:space="preserve">5607 - </t>
  </si>
  <si>
    <t xml:space="preserve">5608 - </t>
  </si>
  <si>
    <t xml:space="preserve">5609 - </t>
  </si>
  <si>
    <t xml:space="preserve">5610 - </t>
  </si>
  <si>
    <t xml:space="preserve">5611 - </t>
  </si>
  <si>
    <t xml:space="preserve">5612 - </t>
  </si>
  <si>
    <t xml:space="preserve">5613 - </t>
  </si>
  <si>
    <t xml:space="preserve">5614 - </t>
  </si>
  <si>
    <t xml:space="preserve">5615 - </t>
  </si>
  <si>
    <t xml:space="preserve">5616 - </t>
  </si>
  <si>
    <t xml:space="preserve">5617 - </t>
  </si>
  <si>
    <t xml:space="preserve">5618 - </t>
  </si>
  <si>
    <t xml:space="preserve">5619 - </t>
  </si>
  <si>
    <t xml:space="preserve">5620 - </t>
  </si>
  <si>
    <t xml:space="preserve">5621 - </t>
  </si>
  <si>
    <t xml:space="preserve">5622 - </t>
  </si>
  <si>
    <t xml:space="preserve">5623 - </t>
  </si>
  <si>
    <t xml:space="preserve">5624 - </t>
  </si>
  <si>
    <t xml:space="preserve">5625 - </t>
  </si>
  <si>
    <t xml:space="preserve">5626 - </t>
  </si>
  <si>
    <t xml:space="preserve">5627 - </t>
  </si>
  <si>
    <t xml:space="preserve">5628 - </t>
  </si>
  <si>
    <t xml:space="preserve">5629 - </t>
  </si>
  <si>
    <t xml:space="preserve">5630 - </t>
  </si>
  <si>
    <t xml:space="preserve">5631 - </t>
  </si>
  <si>
    <t xml:space="preserve">5632 - </t>
  </si>
  <si>
    <t xml:space="preserve">5633 - </t>
  </si>
  <si>
    <t xml:space="preserve">5634 - </t>
  </si>
  <si>
    <t xml:space="preserve">5635 - </t>
  </si>
  <si>
    <t xml:space="preserve">5636 - </t>
  </si>
  <si>
    <t xml:space="preserve">5637 - </t>
  </si>
  <si>
    <t xml:space="preserve">5638 - </t>
  </si>
  <si>
    <t xml:space="preserve">5639 - </t>
  </si>
  <si>
    <t xml:space="preserve">5640 - </t>
  </si>
  <si>
    <t xml:space="preserve">5641 - </t>
  </si>
  <si>
    <t xml:space="preserve">5642 - </t>
  </si>
  <si>
    <t xml:space="preserve">5643 - </t>
  </si>
  <si>
    <t xml:space="preserve">5644 - </t>
  </si>
  <si>
    <t xml:space="preserve">5645 - </t>
  </si>
  <si>
    <t xml:space="preserve">5646 - </t>
  </si>
  <si>
    <t xml:space="preserve">5647 - </t>
  </si>
  <si>
    <t xml:space="preserve">5648 - </t>
  </si>
  <si>
    <t xml:space="preserve">5649 - </t>
  </si>
  <si>
    <t xml:space="preserve">5650 - </t>
  </si>
  <si>
    <t xml:space="preserve">5651 - </t>
  </si>
  <si>
    <t xml:space="preserve">5652 - </t>
  </si>
  <si>
    <t xml:space="preserve">5653 - </t>
  </si>
  <si>
    <t xml:space="preserve">5654 - </t>
  </si>
  <si>
    <t xml:space="preserve">5655 - </t>
  </si>
  <si>
    <t xml:space="preserve">5656 - </t>
  </si>
  <si>
    <t xml:space="preserve">5657 - </t>
  </si>
  <si>
    <t xml:space="preserve">5658 - </t>
  </si>
  <si>
    <t xml:space="preserve">5659 - </t>
  </si>
  <si>
    <t xml:space="preserve">5660 - </t>
  </si>
  <si>
    <t xml:space="preserve">5661 - </t>
  </si>
  <si>
    <t xml:space="preserve">5662 - </t>
  </si>
  <si>
    <t xml:space="preserve">5663 - </t>
  </si>
  <si>
    <t xml:space="preserve">5664 - </t>
  </si>
  <si>
    <t xml:space="preserve">5665 - </t>
  </si>
  <si>
    <t xml:space="preserve">5666 - </t>
  </si>
  <si>
    <t xml:space="preserve">5667 - </t>
  </si>
  <si>
    <t xml:space="preserve">5668 - </t>
  </si>
  <si>
    <t xml:space="preserve">5669 - </t>
  </si>
  <si>
    <t xml:space="preserve">5670 - </t>
  </si>
  <si>
    <t xml:space="preserve">5671 - </t>
  </si>
  <si>
    <t xml:space="preserve">5672 - </t>
  </si>
  <si>
    <t xml:space="preserve">5673 - </t>
  </si>
  <si>
    <t xml:space="preserve">5674 - </t>
  </si>
  <si>
    <t xml:space="preserve">5675 - </t>
  </si>
  <si>
    <t xml:space="preserve">5676 - </t>
  </si>
  <si>
    <t xml:space="preserve">5677 - </t>
  </si>
  <si>
    <t xml:space="preserve">5678 - </t>
  </si>
  <si>
    <t xml:space="preserve">5679 - </t>
  </si>
  <si>
    <t xml:space="preserve">5680 - </t>
  </si>
  <si>
    <t xml:space="preserve">5681 - </t>
  </si>
  <si>
    <t xml:space="preserve">5682 - </t>
  </si>
  <si>
    <t xml:space="preserve">5683 - </t>
  </si>
  <si>
    <t xml:space="preserve">5684 - </t>
  </si>
  <si>
    <t xml:space="preserve">5685 - </t>
  </si>
  <si>
    <t xml:space="preserve">5686 - </t>
  </si>
  <si>
    <t xml:space="preserve">5687 - </t>
  </si>
  <si>
    <t xml:space="preserve">5688 - </t>
  </si>
  <si>
    <t xml:space="preserve">5689 - </t>
  </si>
  <si>
    <t xml:space="preserve">5690 - </t>
  </si>
  <si>
    <t xml:space="preserve">5691 - </t>
  </si>
  <si>
    <t xml:space="preserve">5692 - </t>
  </si>
  <si>
    <t xml:space="preserve">5693 - </t>
  </si>
  <si>
    <t xml:space="preserve">5694 - </t>
  </si>
  <si>
    <t xml:space="preserve">5695 - </t>
  </si>
  <si>
    <t xml:space="preserve">5696 - </t>
  </si>
  <si>
    <t xml:space="preserve">5697 - </t>
  </si>
  <si>
    <t xml:space="preserve">5698 - </t>
  </si>
  <si>
    <t xml:space="preserve">5699 - </t>
  </si>
  <si>
    <t xml:space="preserve">5700 - </t>
  </si>
  <si>
    <t xml:space="preserve">5701 - </t>
  </si>
  <si>
    <t xml:space="preserve">5702 - </t>
  </si>
  <si>
    <t xml:space="preserve">5703 - </t>
  </si>
  <si>
    <t xml:space="preserve">5704 - </t>
  </si>
  <si>
    <t xml:space="preserve">5705 - </t>
  </si>
  <si>
    <t xml:space="preserve">5706 - </t>
  </si>
  <si>
    <t xml:space="preserve">5707 - </t>
  </si>
  <si>
    <t xml:space="preserve">5708 - </t>
  </si>
  <si>
    <t xml:space="preserve">5709 - </t>
  </si>
  <si>
    <t xml:space="preserve">5710 - </t>
  </si>
  <si>
    <t xml:space="preserve">5711 - </t>
  </si>
  <si>
    <t xml:space="preserve">5712 - </t>
  </si>
  <si>
    <t xml:space="preserve">5713 - </t>
  </si>
  <si>
    <t xml:space="preserve">5714 - </t>
  </si>
  <si>
    <t xml:space="preserve">5715 - </t>
  </si>
  <si>
    <t xml:space="preserve">5716 - </t>
  </si>
  <si>
    <t xml:space="preserve">5717 - </t>
  </si>
  <si>
    <t xml:space="preserve">5718 - </t>
  </si>
  <si>
    <t xml:space="preserve">5719 - </t>
  </si>
  <si>
    <t xml:space="preserve">5720 - </t>
  </si>
  <si>
    <t xml:space="preserve">5721 - </t>
  </si>
  <si>
    <t xml:space="preserve">5722 - </t>
  </si>
  <si>
    <t xml:space="preserve">5723 - </t>
  </si>
  <si>
    <t xml:space="preserve">5724 - </t>
  </si>
  <si>
    <t xml:space="preserve">5725 - </t>
  </si>
  <si>
    <t xml:space="preserve">5726 - </t>
  </si>
  <si>
    <t xml:space="preserve">5727 - </t>
  </si>
  <si>
    <t xml:space="preserve">5728 - </t>
  </si>
  <si>
    <t xml:space="preserve">5729 - </t>
  </si>
  <si>
    <t xml:space="preserve">5730 - </t>
  </si>
  <si>
    <t xml:space="preserve">5731 - </t>
  </si>
  <si>
    <t xml:space="preserve">5732 - </t>
  </si>
  <si>
    <t xml:space="preserve">5733 - </t>
  </si>
  <si>
    <t xml:space="preserve">5734 - </t>
  </si>
  <si>
    <t xml:space="preserve">5735 - </t>
  </si>
  <si>
    <t xml:space="preserve">5736 - </t>
  </si>
  <si>
    <t xml:space="preserve">5737 - </t>
  </si>
  <si>
    <t xml:space="preserve">5738 - </t>
  </si>
  <si>
    <t xml:space="preserve">5739 - </t>
  </si>
  <si>
    <t xml:space="preserve">5740 - </t>
  </si>
  <si>
    <t xml:space="preserve">5741 - </t>
  </si>
  <si>
    <t xml:space="preserve">5742 - </t>
  </si>
  <si>
    <t xml:space="preserve">5743 - </t>
  </si>
  <si>
    <t xml:space="preserve">5744 - </t>
  </si>
  <si>
    <t xml:space="preserve">5745 - </t>
  </si>
  <si>
    <t xml:space="preserve">5746 - </t>
  </si>
  <si>
    <t xml:space="preserve">5747 - </t>
  </si>
  <si>
    <t xml:space="preserve">5748 - </t>
  </si>
  <si>
    <t xml:space="preserve">5749 - </t>
  </si>
  <si>
    <t xml:space="preserve">5750 - </t>
  </si>
  <si>
    <t xml:space="preserve">5751 - </t>
  </si>
  <si>
    <t xml:space="preserve">5752 - </t>
  </si>
  <si>
    <t xml:space="preserve">5753 - </t>
  </si>
  <si>
    <t xml:space="preserve">5754 - </t>
  </si>
  <si>
    <t xml:space="preserve">5755 - </t>
  </si>
  <si>
    <t xml:space="preserve">5756 - </t>
  </si>
  <si>
    <t xml:space="preserve">5757 - </t>
  </si>
  <si>
    <t xml:space="preserve">5758 - </t>
  </si>
  <si>
    <t xml:space="preserve">5759 - </t>
  </si>
  <si>
    <t xml:space="preserve">5760 - </t>
  </si>
  <si>
    <t xml:space="preserve">5761 - </t>
  </si>
  <si>
    <t xml:space="preserve">5762 - </t>
  </si>
  <si>
    <t xml:space="preserve">5763 - </t>
  </si>
  <si>
    <t xml:space="preserve">5764 - </t>
  </si>
  <si>
    <t xml:space="preserve">5765 - </t>
  </si>
  <si>
    <t xml:space="preserve">5766 - </t>
  </si>
  <si>
    <t xml:space="preserve">5767 - </t>
  </si>
  <si>
    <t xml:space="preserve">5768 - </t>
  </si>
  <si>
    <t xml:space="preserve">5769 - </t>
  </si>
  <si>
    <t xml:space="preserve">5770 - </t>
  </si>
  <si>
    <t xml:space="preserve">5771 - </t>
  </si>
  <si>
    <t xml:space="preserve">5772 - </t>
  </si>
  <si>
    <t xml:space="preserve">5773 - </t>
  </si>
  <si>
    <t xml:space="preserve">5774 - </t>
  </si>
  <si>
    <t xml:space="preserve">5775 - </t>
  </si>
  <si>
    <t xml:space="preserve">5776 - </t>
  </si>
  <si>
    <t xml:space="preserve">5777 - </t>
  </si>
  <si>
    <t xml:space="preserve">5778 - </t>
  </si>
  <si>
    <t xml:space="preserve">5779 - </t>
  </si>
  <si>
    <t xml:space="preserve">5780 - </t>
  </si>
  <si>
    <t xml:space="preserve">5781 - </t>
  </si>
  <si>
    <t xml:space="preserve">5782 - </t>
  </si>
  <si>
    <t xml:space="preserve">5783 - </t>
  </si>
  <si>
    <t xml:space="preserve">5784 - </t>
  </si>
  <si>
    <t xml:space="preserve">5785 - </t>
  </si>
  <si>
    <t xml:space="preserve">5786 - </t>
  </si>
  <si>
    <t xml:space="preserve">5787 - </t>
  </si>
  <si>
    <t xml:space="preserve">5788 - </t>
  </si>
  <si>
    <t xml:space="preserve">5789 - </t>
  </si>
  <si>
    <t xml:space="preserve">5790 - </t>
  </si>
  <si>
    <t xml:space="preserve">5791 - </t>
  </si>
  <si>
    <t xml:space="preserve">5792 - </t>
  </si>
  <si>
    <t xml:space="preserve">5793 - </t>
  </si>
  <si>
    <t xml:space="preserve">5794 - </t>
  </si>
  <si>
    <t xml:space="preserve">5795 - </t>
  </si>
  <si>
    <t xml:space="preserve">5796 - </t>
  </si>
  <si>
    <t xml:space="preserve">5797 - </t>
  </si>
  <si>
    <t xml:space="preserve">5798 - </t>
  </si>
  <si>
    <t xml:space="preserve">5799 - </t>
  </si>
  <si>
    <t xml:space="preserve">5800 - </t>
  </si>
  <si>
    <t xml:space="preserve">5801 - </t>
  </si>
  <si>
    <t xml:space="preserve">5802 - </t>
  </si>
  <si>
    <t xml:space="preserve">5803 - </t>
  </si>
  <si>
    <t xml:space="preserve">5804 - </t>
  </si>
  <si>
    <t xml:space="preserve">5805 - </t>
  </si>
  <si>
    <t xml:space="preserve">5806 - </t>
  </si>
  <si>
    <t xml:space="preserve">5807 - </t>
  </si>
  <si>
    <t xml:space="preserve">5808 - </t>
  </si>
  <si>
    <t xml:space="preserve">5809 - </t>
  </si>
  <si>
    <t xml:space="preserve">5810 - </t>
  </si>
  <si>
    <t xml:space="preserve">5811 - </t>
  </si>
  <si>
    <t xml:space="preserve">5812 - </t>
  </si>
  <si>
    <t xml:space="preserve">5813 - </t>
  </si>
  <si>
    <t xml:space="preserve">5814 - </t>
  </si>
  <si>
    <t xml:space="preserve">5815 - </t>
  </si>
  <si>
    <t xml:space="preserve">5816 - </t>
  </si>
  <si>
    <t xml:space="preserve">5817 - </t>
  </si>
  <si>
    <t xml:space="preserve">5818 - </t>
  </si>
  <si>
    <t xml:space="preserve">5819 - </t>
  </si>
  <si>
    <t xml:space="preserve">5820 - </t>
  </si>
  <si>
    <t xml:space="preserve">5821 - </t>
  </si>
  <si>
    <t xml:space="preserve">5822 - </t>
  </si>
  <si>
    <t xml:space="preserve">5823 - </t>
  </si>
  <si>
    <t xml:space="preserve">5824 - </t>
  </si>
  <si>
    <t xml:space="preserve">5825 - </t>
  </si>
  <si>
    <t xml:space="preserve">5826 - </t>
  </si>
  <si>
    <t xml:space="preserve">5827 - </t>
  </si>
  <si>
    <t xml:space="preserve">5828 - </t>
  </si>
  <si>
    <t xml:space="preserve">5829 - </t>
  </si>
  <si>
    <t xml:space="preserve">5830 - </t>
  </si>
  <si>
    <t xml:space="preserve">5831 - </t>
  </si>
  <si>
    <t xml:space="preserve">5832 - </t>
  </si>
  <si>
    <t xml:space="preserve">5833 - </t>
  </si>
  <si>
    <t xml:space="preserve">5834 - </t>
  </si>
  <si>
    <t xml:space="preserve">5835 - </t>
  </si>
  <si>
    <t xml:space="preserve">5836 - </t>
  </si>
  <si>
    <t xml:space="preserve">5837 - </t>
  </si>
  <si>
    <t xml:space="preserve">5838 - </t>
  </si>
  <si>
    <t xml:space="preserve">5839 - </t>
  </si>
  <si>
    <t xml:space="preserve">5840 - </t>
  </si>
  <si>
    <t xml:space="preserve">5841 - </t>
  </si>
  <si>
    <t xml:space="preserve">5842 - </t>
  </si>
  <si>
    <t xml:space="preserve">5843 - </t>
  </si>
  <si>
    <t xml:space="preserve">5844 - </t>
  </si>
  <si>
    <t xml:space="preserve">5845 - </t>
  </si>
  <si>
    <t xml:space="preserve">5846 - </t>
  </si>
  <si>
    <t xml:space="preserve">5847 - </t>
  </si>
  <si>
    <t xml:space="preserve">5848 - </t>
  </si>
  <si>
    <t xml:space="preserve">5849 - </t>
  </si>
  <si>
    <t xml:space="preserve">5850 - </t>
  </si>
  <si>
    <t xml:space="preserve">5851 - </t>
  </si>
  <si>
    <t xml:space="preserve">5852 - </t>
  </si>
  <si>
    <t xml:space="preserve">5853 - </t>
  </si>
  <si>
    <t xml:space="preserve">5854 - </t>
  </si>
  <si>
    <t xml:space="preserve">5855 - </t>
  </si>
  <si>
    <t xml:space="preserve">5856 - </t>
  </si>
  <si>
    <t xml:space="preserve">5857 - </t>
  </si>
  <si>
    <t xml:space="preserve">5858 - </t>
  </si>
  <si>
    <t xml:space="preserve">5859 - </t>
  </si>
  <si>
    <t xml:space="preserve">5860 - </t>
  </si>
  <si>
    <t xml:space="preserve">5861 - </t>
  </si>
  <si>
    <t xml:space="preserve">5862 - </t>
  </si>
  <si>
    <t xml:space="preserve">5863 - </t>
  </si>
  <si>
    <t xml:space="preserve">5864 - </t>
  </si>
  <si>
    <t xml:space="preserve">5865 - </t>
  </si>
  <si>
    <t xml:space="preserve">5866 - </t>
  </si>
  <si>
    <t xml:space="preserve">5867 - </t>
  </si>
  <si>
    <t xml:space="preserve">5868 - </t>
  </si>
  <si>
    <t xml:space="preserve">5869 - </t>
  </si>
  <si>
    <t xml:space="preserve">5870 - </t>
  </si>
  <si>
    <t xml:space="preserve">5871 - </t>
  </si>
  <si>
    <t xml:space="preserve">5872 - </t>
  </si>
  <si>
    <t xml:space="preserve">5873 - </t>
  </si>
  <si>
    <t xml:space="preserve">5874 - </t>
  </si>
  <si>
    <t xml:space="preserve">5875 - </t>
  </si>
  <si>
    <t xml:space="preserve">5876 - </t>
  </si>
  <si>
    <t xml:space="preserve">5877 - </t>
  </si>
  <si>
    <t xml:space="preserve">5878 - </t>
  </si>
  <si>
    <t xml:space="preserve">5879 - </t>
  </si>
  <si>
    <t xml:space="preserve">5880 - </t>
  </si>
  <si>
    <t xml:space="preserve">5881 - </t>
  </si>
  <si>
    <t xml:space="preserve">5882 - </t>
  </si>
  <si>
    <t xml:space="preserve">5883 - </t>
  </si>
  <si>
    <t xml:space="preserve">5884 - </t>
  </si>
  <si>
    <t xml:space="preserve">5885 - </t>
  </si>
  <si>
    <t xml:space="preserve">5886 - </t>
  </si>
  <si>
    <t xml:space="preserve">5887 - </t>
  </si>
  <si>
    <t xml:space="preserve">5888 - </t>
  </si>
  <si>
    <t xml:space="preserve">5889 - </t>
  </si>
  <si>
    <t xml:space="preserve">5890 - </t>
  </si>
  <si>
    <t xml:space="preserve">5891 - </t>
  </si>
  <si>
    <t xml:space="preserve">5892 - </t>
  </si>
  <si>
    <t xml:space="preserve">5893 - </t>
  </si>
  <si>
    <t xml:space="preserve">5894 - </t>
  </si>
  <si>
    <t xml:space="preserve">5895 - </t>
  </si>
  <si>
    <t xml:space="preserve">5896 - </t>
  </si>
  <si>
    <t xml:space="preserve">5897 - </t>
  </si>
  <si>
    <t xml:space="preserve">5898 - </t>
  </si>
  <si>
    <t xml:space="preserve">5899 - </t>
  </si>
  <si>
    <t xml:space="preserve">5900 - </t>
  </si>
  <si>
    <t xml:space="preserve">5901 - </t>
  </si>
  <si>
    <t xml:space="preserve">5902 - </t>
  </si>
  <si>
    <t xml:space="preserve">5903 - </t>
  </si>
  <si>
    <t xml:space="preserve">5904 - </t>
  </si>
  <si>
    <t xml:space="preserve">5905 - </t>
  </si>
  <si>
    <t xml:space="preserve">5906 - </t>
  </si>
  <si>
    <t xml:space="preserve">5907 - </t>
  </si>
  <si>
    <t xml:space="preserve">5908 - </t>
  </si>
  <si>
    <t xml:space="preserve">5909 - </t>
  </si>
  <si>
    <t xml:space="preserve">5910 - </t>
  </si>
  <si>
    <t xml:space="preserve">5911 - </t>
  </si>
  <si>
    <t xml:space="preserve">5912 - </t>
  </si>
  <si>
    <t xml:space="preserve">5913 - </t>
  </si>
  <si>
    <t xml:space="preserve">5914 - </t>
  </si>
  <si>
    <t xml:space="preserve">5915 - </t>
  </si>
  <si>
    <t xml:space="preserve">5916 - </t>
  </si>
  <si>
    <t xml:space="preserve">5917 - </t>
  </si>
  <si>
    <t xml:space="preserve">5918 - </t>
  </si>
  <si>
    <t xml:space="preserve">5919 - </t>
  </si>
  <si>
    <t xml:space="preserve">5920 - </t>
  </si>
  <si>
    <t xml:space="preserve">5921 - </t>
  </si>
  <si>
    <t xml:space="preserve">5922 - </t>
  </si>
  <si>
    <t xml:space="preserve">5923 - </t>
  </si>
  <si>
    <t xml:space="preserve">5924 - </t>
  </si>
  <si>
    <t xml:space="preserve">5925 - </t>
  </si>
  <si>
    <t xml:space="preserve">5926 - </t>
  </si>
  <si>
    <t xml:space="preserve">5927 - </t>
  </si>
  <si>
    <t xml:space="preserve">5928 - </t>
  </si>
  <si>
    <t xml:space="preserve">5929 - </t>
  </si>
  <si>
    <t xml:space="preserve">5930 - </t>
  </si>
  <si>
    <t xml:space="preserve">5931 - </t>
  </si>
  <si>
    <t xml:space="preserve">5932 - </t>
  </si>
  <si>
    <t xml:space="preserve">5933 - </t>
  </si>
  <si>
    <t xml:space="preserve">5934 - </t>
  </si>
  <si>
    <t xml:space="preserve">5935 - </t>
  </si>
  <si>
    <t xml:space="preserve">5936 - </t>
  </si>
  <si>
    <t xml:space="preserve">5937 - </t>
  </si>
  <si>
    <t xml:space="preserve">5938 - </t>
  </si>
  <si>
    <t xml:space="preserve">5939 - </t>
  </si>
  <si>
    <t xml:space="preserve">5940 - </t>
  </si>
  <si>
    <t xml:space="preserve">5941 - </t>
  </si>
  <si>
    <t xml:space="preserve">5942 - </t>
  </si>
  <si>
    <t xml:space="preserve">5943 - </t>
  </si>
  <si>
    <t xml:space="preserve">5944 - </t>
  </si>
  <si>
    <t xml:space="preserve">5945 - </t>
  </si>
  <si>
    <t xml:space="preserve">5946 - </t>
  </si>
  <si>
    <t xml:space="preserve">5947 - </t>
  </si>
  <si>
    <t xml:space="preserve">5948 - </t>
  </si>
  <si>
    <t xml:space="preserve">5949 - </t>
  </si>
  <si>
    <t xml:space="preserve">5950 - </t>
  </si>
  <si>
    <t xml:space="preserve">5951 - </t>
  </si>
  <si>
    <t xml:space="preserve">5952 - </t>
  </si>
  <si>
    <t xml:space="preserve">5953 - </t>
  </si>
  <si>
    <t xml:space="preserve">5954 - </t>
  </si>
  <si>
    <t xml:space="preserve">5955 - </t>
  </si>
  <si>
    <t xml:space="preserve">5956 - </t>
  </si>
  <si>
    <t xml:space="preserve">5957 - </t>
  </si>
  <si>
    <t xml:space="preserve">5958 - </t>
  </si>
  <si>
    <t xml:space="preserve">5959 - </t>
  </si>
  <si>
    <t xml:space="preserve">5960 - </t>
  </si>
  <si>
    <t xml:space="preserve">5961 - </t>
  </si>
  <si>
    <t xml:space="preserve">5962 - </t>
  </si>
  <si>
    <t xml:space="preserve">5963 - </t>
  </si>
  <si>
    <t xml:space="preserve">5964 - </t>
  </si>
  <si>
    <t xml:space="preserve">5965 - </t>
  </si>
  <si>
    <t xml:space="preserve">5966 - </t>
  </si>
  <si>
    <t xml:space="preserve">5967 - </t>
  </si>
  <si>
    <t xml:space="preserve">5968 - </t>
  </si>
  <si>
    <t xml:space="preserve">5969 - </t>
  </si>
  <si>
    <t xml:space="preserve">5970 - </t>
  </si>
  <si>
    <t xml:space="preserve">5971 - </t>
  </si>
  <si>
    <t xml:space="preserve">5972 - </t>
  </si>
  <si>
    <t xml:space="preserve">5973 - </t>
  </si>
  <si>
    <t xml:space="preserve">5974 - </t>
  </si>
  <si>
    <t xml:space="preserve">5975 - </t>
  </si>
  <si>
    <t xml:space="preserve">5976 - </t>
  </si>
  <si>
    <t xml:space="preserve">5977 - </t>
  </si>
  <si>
    <t xml:space="preserve">5978 - </t>
  </si>
  <si>
    <t xml:space="preserve">5979 - </t>
  </si>
  <si>
    <t xml:space="preserve">5980 - </t>
  </si>
  <si>
    <t xml:space="preserve">5981 - </t>
  </si>
  <si>
    <t xml:space="preserve">5982 - </t>
  </si>
  <si>
    <t xml:space="preserve">5983 - </t>
  </si>
  <si>
    <t xml:space="preserve">5984 - </t>
  </si>
  <si>
    <t xml:space="preserve">5985 - </t>
  </si>
  <si>
    <t xml:space="preserve">5986 - </t>
  </si>
  <si>
    <t xml:space="preserve">5987 - </t>
  </si>
  <si>
    <t xml:space="preserve">5988 - </t>
  </si>
  <si>
    <t xml:space="preserve">5989 - </t>
  </si>
  <si>
    <t xml:space="preserve">5990 - </t>
  </si>
  <si>
    <t xml:space="preserve">5991 - </t>
  </si>
  <si>
    <t xml:space="preserve">5992 - </t>
  </si>
  <si>
    <t xml:space="preserve">5993 - </t>
  </si>
  <si>
    <t xml:space="preserve">5994 - </t>
  </si>
  <si>
    <t xml:space="preserve">5995 - </t>
  </si>
  <si>
    <t xml:space="preserve">5996 - </t>
  </si>
  <si>
    <t xml:space="preserve">5997 - </t>
  </si>
  <si>
    <t xml:space="preserve">5998 - </t>
  </si>
  <si>
    <t xml:space="preserve">5999 - </t>
  </si>
  <si>
    <t xml:space="preserve">6000 - </t>
  </si>
  <si>
    <t xml:space="preserve">6001 - </t>
  </si>
  <si>
    <t xml:space="preserve">6002 - </t>
  </si>
  <si>
    <t xml:space="preserve">6003 - </t>
  </si>
  <si>
    <t xml:space="preserve">6004 - </t>
  </si>
  <si>
    <t xml:space="preserve">6005 - </t>
  </si>
  <si>
    <t xml:space="preserve">6006 - </t>
  </si>
  <si>
    <t xml:space="preserve">6007 - </t>
  </si>
  <si>
    <t xml:space="preserve">6008 - </t>
  </si>
  <si>
    <t xml:space="preserve">6009 - </t>
  </si>
  <si>
    <t xml:space="preserve">6010 - </t>
  </si>
  <si>
    <t xml:space="preserve">6011 - </t>
  </si>
  <si>
    <t xml:space="preserve">6012 - </t>
  </si>
  <si>
    <t xml:space="preserve">6013 - </t>
  </si>
  <si>
    <t xml:space="preserve">6014 - </t>
  </si>
  <si>
    <t xml:space="preserve">6015 - </t>
  </si>
  <si>
    <t xml:space="preserve">6016 - </t>
  </si>
  <si>
    <t xml:space="preserve">6017 - </t>
  </si>
  <si>
    <t xml:space="preserve">6018 - </t>
  </si>
  <si>
    <t xml:space="preserve">6019 - </t>
  </si>
  <si>
    <t xml:space="preserve">6020 - </t>
  </si>
  <si>
    <t xml:space="preserve">6021 - </t>
  </si>
  <si>
    <t xml:space="preserve">6022 - </t>
  </si>
  <si>
    <t xml:space="preserve">6023 - </t>
  </si>
  <si>
    <t xml:space="preserve">6024 - </t>
  </si>
  <si>
    <t xml:space="preserve">6025 - </t>
  </si>
  <si>
    <t xml:space="preserve">6026 - </t>
  </si>
  <si>
    <t xml:space="preserve">6027 - </t>
  </si>
  <si>
    <t xml:space="preserve">6028 - </t>
  </si>
  <si>
    <t xml:space="preserve">6029 - </t>
  </si>
  <si>
    <t xml:space="preserve">6030 - </t>
  </si>
  <si>
    <t xml:space="preserve">6031 - </t>
  </si>
  <si>
    <t xml:space="preserve">6032 - </t>
  </si>
  <si>
    <t xml:space="preserve">6033 - </t>
  </si>
  <si>
    <t xml:space="preserve">6034 - </t>
  </si>
  <si>
    <t xml:space="preserve">6035 - </t>
  </si>
  <si>
    <t xml:space="preserve">6036 - </t>
  </si>
  <si>
    <t xml:space="preserve">6037 - </t>
  </si>
  <si>
    <t xml:space="preserve">6038 - </t>
  </si>
  <si>
    <t xml:space="preserve">6039 - </t>
  </si>
  <si>
    <t xml:space="preserve">6040 - </t>
  </si>
  <si>
    <t xml:space="preserve">6041 - </t>
  </si>
  <si>
    <t xml:space="preserve">6042 - </t>
  </si>
  <si>
    <t xml:space="preserve">6043 - </t>
  </si>
  <si>
    <t xml:space="preserve">6044 - </t>
  </si>
  <si>
    <t xml:space="preserve">6045 - </t>
  </si>
  <si>
    <t xml:space="preserve">6046 - </t>
  </si>
  <si>
    <t xml:space="preserve">6047 - </t>
  </si>
  <si>
    <t xml:space="preserve">6048 - </t>
  </si>
  <si>
    <t xml:space="preserve">6049 - </t>
  </si>
  <si>
    <t xml:space="preserve">6050 - </t>
  </si>
  <si>
    <t xml:space="preserve">6051 - </t>
  </si>
  <si>
    <t xml:space="preserve">6052 - </t>
  </si>
  <si>
    <t xml:space="preserve">6053 - </t>
  </si>
  <si>
    <t xml:space="preserve">6054 - </t>
  </si>
  <si>
    <t xml:space="preserve">6055 - </t>
  </si>
  <si>
    <t xml:space="preserve">6056 - </t>
  </si>
  <si>
    <t xml:space="preserve">6057 - </t>
  </si>
  <si>
    <t xml:space="preserve">6058 - </t>
  </si>
  <si>
    <t xml:space="preserve">6059 - </t>
  </si>
  <si>
    <t xml:space="preserve">6060 - </t>
  </si>
  <si>
    <t xml:space="preserve">6061 - </t>
  </si>
  <si>
    <t xml:space="preserve">6062 - </t>
  </si>
  <si>
    <t xml:space="preserve">6063 - </t>
  </si>
  <si>
    <t xml:space="preserve">6064 - </t>
  </si>
  <si>
    <t xml:space="preserve">6065 - </t>
  </si>
  <si>
    <t xml:space="preserve">6066 - </t>
  </si>
  <si>
    <t xml:space="preserve">6067 - </t>
  </si>
  <si>
    <t xml:space="preserve">6068 - </t>
  </si>
  <si>
    <t xml:space="preserve">6069 - </t>
  </si>
  <si>
    <t xml:space="preserve">6070 - </t>
  </si>
  <si>
    <t xml:space="preserve">6071 - </t>
  </si>
  <si>
    <t xml:space="preserve">6072 - </t>
  </si>
  <si>
    <t xml:space="preserve">6073 - </t>
  </si>
  <si>
    <t xml:space="preserve">6074 - </t>
  </si>
  <si>
    <t xml:space="preserve">6075 - </t>
  </si>
  <si>
    <t xml:space="preserve">6076 - </t>
  </si>
  <si>
    <t xml:space="preserve">6077 - </t>
  </si>
  <si>
    <t xml:space="preserve">6078 - </t>
  </si>
  <si>
    <t xml:space="preserve">6079 - </t>
  </si>
  <si>
    <t xml:space="preserve">6080 - </t>
  </si>
  <si>
    <t xml:space="preserve">6081 - </t>
  </si>
  <si>
    <t xml:space="preserve">6082 - </t>
  </si>
  <si>
    <t xml:space="preserve">6083 - </t>
  </si>
  <si>
    <t xml:space="preserve">6084 - </t>
  </si>
  <si>
    <t xml:space="preserve">6085 - </t>
  </si>
  <si>
    <t xml:space="preserve">6086 - </t>
  </si>
  <si>
    <t xml:space="preserve">6087 - </t>
  </si>
  <si>
    <t xml:space="preserve">6088 - </t>
  </si>
  <si>
    <t xml:space="preserve">6089 - </t>
  </si>
  <si>
    <t xml:space="preserve">6090 - </t>
  </si>
  <si>
    <t xml:space="preserve">6091 - </t>
  </si>
  <si>
    <t xml:space="preserve">6092 - </t>
  </si>
  <si>
    <t xml:space="preserve">6093 - </t>
  </si>
  <si>
    <t xml:space="preserve">6094 - </t>
  </si>
  <si>
    <t xml:space="preserve">6095 - </t>
  </si>
  <si>
    <t xml:space="preserve">6096 - </t>
  </si>
  <si>
    <t xml:space="preserve">6097 - </t>
  </si>
  <si>
    <t xml:space="preserve">6098 - </t>
  </si>
  <si>
    <t xml:space="preserve">6099 - </t>
  </si>
  <si>
    <t xml:space="preserve">6100 - </t>
  </si>
  <si>
    <t xml:space="preserve">6101 - </t>
  </si>
  <si>
    <t xml:space="preserve">6102 - </t>
  </si>
  <si>
    <t xml:space="preserve">6103 - </t>
  </si>
  <si>
    <t xml:space="preserve">6104 - </t>
  </si>
  <si>
    <t xml:space="preserve">6105 - </t>
  </si>
  <si>
    <t xml:space="preserve">6106 - </t>
  </si>
  <si>
    <t xml:space="preserve">6107 - </t>
  </si>
  <si>
    <t xml:space="preserve">6108 - </t>
  </si>
  <si>
    <t xml:space="preserve">6109 - </t>
  </si>
  <si>
    <t xml:space="preserve">6110 - </t>
  </si>
  <si>
    <t xml:space="preserve">6111 - </t>
  </si>
  <si>
    <t xml:space="preserve">6112 - </t>
  </si>
  <si>
    <t xml:space="preserve">6113 - </t>
  </si>
  <si>
    <t xml:space="preserve">6114 - </t>
  </si>
  <si>
    <t xml:space="preserve">6115 - </t>
  </si>
  <si>
    <t xml:space="preserve">6116 - </t>
  </si>
  <si>
    <t xml:space="preserve">6117 - </t>
  </si>
  <si>
    <t xml:space="preserve">6118 - </t>
  </si>
  <si>
    <t xml:space="preserve">6119 - </t>
  </si>
  <si>
    <t xml:space="preserve">6120 - </t>
  </si>
  <si>
    <t xml:space="preserve">6121 - </t>
  </si>
  <si>
    <t xml:space="preserve">6122 - </t>
  </si>
  <si>
    <t xml:space="preserve">6123 - </t>
  </si>
  <si>
    <t xml:space="preserve">6124 - </t>
  </si>
  <si>
    <t xml:space="preserve">6125 - </t>
  </si>
  <si>
    <t xml:space="preserve">6126 - </t>
  </si>
  <si>
    <t xml:space="preserve">6127 - </t>
  </si>
  <si>
    <t xml:space="preserve">6128 - </t>
  </si>
  <si>
    <t xml:space="preserve">6129 - </t>
  </si>
  <si>
    <t xml:space="preserve">6130 - </t>
  </si>
  <si>
    <t xml:space="preserve">6131 - </t>
  </si>
  <si>
    <t xml:space="preserve">6132 - </t>
  </si>
  <si>
    <t xml:space="preserve">6133 - </t>
  </si>
  <si>
    <t xml:space="preserve">6134 - </t>
  </si>
  <si>
    <t xml:space="preserve">6135 - </t>
  </si>
  <si>
    <t xml:space="preserve">6136 - </t>
  </si>
  <si>
    <t xml:space="preserve">6137 - </t>
  </si>
  <si>
    <t xml:space="preserve">6138 - </t>
  </si>
  <si>
    <t xml:space="preserve">6139 - </t>
  </si>
  <si>
    <t xml:space="preserve">6140 - </t>
  </si>
  <si>
    <t xml:space="preserve">6141 - </t>
  </si>
  <si>
    <t xml:space="preserve">6142 - </t>
  </si>
  <si>
    <t xml:space="preserve">6143 - </t>
  </si>
  <si>
    <t xml:space="preserve">6144 - </t>
  </si>
  <si>
    <t xml:space="preserve">6145 - </t>
  </si>
  <si>
    <t xml:space="preserve">6146 - </t>
  </si>
  <si>
    <t xml:space="preserve">6147 - </t>
  </si>
  <si>
    <t xml:space="preserve">6148 - </t>
  </si>
  <si>
    <t xml:space="preserve">6149 - </t>
  </si>
  <si>
    <t xml:space="preserve">6150 - </t>
  </si>
  <si>
    <t xml:space="preserve">6151 - </t>
  </si>
  <si>
    <t xml:space="preserve">6152 - </t>
  </si>
  <si>
    <t xml:space="preserve">6153 - </t>
  </si>
  <si>
    <t xml:space="preserve">6154 - </t>
  </si>
  <si>
    <t xml:space="preserve">6155 - </t>
  </si>
  <si>
    <t xml:space="preserve">6156 - </t>
  </si>
  <si>
    <t xml:space="preserve">6157 - </t>
  </si>
  <si>
    <t xml:space="preserve">6158 - </t>
  </si>
  <si>
    <t xml:space="preserve">6159 - </t>
  </si>
  <si>
    <t xml:space="preserve">6160 - </t>
  </si>
  <si>
    <t xml:space="preserve">6161 - </t>
  </si>
  <si>
    <t xml:space="preserve">6162 - </t>
  </si>
  <si>
    <t xml:space="preserve">6163 - </t>
  </si>
  <si>
    <t xml:space="preserve">6164 - </t>
  </si>
  <si>
    <t xml:space="preserve">6165 - </t>
  </si>
  <si>
    <t xml:space="preserve">6166 - </t>
  </si>
  <si>
    <t xml:space="preserve">6167 - </t>
  </si>
  <si>
    <t xml:space="preserve">6168 - </t>
  </si>
  <si>
    <t xml:space="preserve">6169 - </t>
  </si>
  <si>
    <t xml:space="preserve">6170 - </t>
  </si>
  <si>
    <t xml:space="preserve">6171 - </t>
  </si>
  <si>
    <t xml:space="preserve">6172 - </t>
  </si>
  <si>
    <t xml:space="preserve">6173 - </t>
  </si>
  <si>
    <t xml:space="preserve">6174 - </t>
  </si>
  <si>
    <t xml:space="preserve">6175 - </t>
  </si>
  <si>
    <t xml:space="preserve">6176 - </t>
  </si>
  <si>
    <t xml:space="preserve">6177 - </t>
  </si>
  <si>
    <t xml:space="preserve">6178 - </t>
  </si>
  <si>
    <t xml:space="preserve">6179 - </t>
  </si>
  <si>
    <t xml:space="preserve">6180 - </t>
  </si>
  <si>
    <t xml:space="preserve">6181 - </t>
  </si>
  <si>
    <t xml:space="preserve">6182 - </t>
  </si>
  <si>
    <t xml:space="preserve">6183 - </t>
  </si>
  <si>
    <t xml:space="preserve">6184 - </t>
  </si>
  <si>
    <t xml:space="preserve">6185 - </t>
  </si>
  <si>
    <t xml:space="preserve">6186 - </t>
  </si>
  <si>
    <t xml:space="preserve">6187 - </t>
  </si>
  <si>
    <t xml:space="preserve">6188 - </t>
  </si>
  <si>
    <t xml:space="preserve">6189 - </t>
  </si>
  <si>
    <t xml:space="preserve">6190 - </t>
  </si>
  <si>
    <t xml:space="preserve">6191 - </t>
  </si>
  <si>
    <t xml:space="preserve">6192 - </t>
  </si>
  <si>
    <t xml:space="preserve">6193 - </t>
  </si>
  <si>
    <t xml:space="preserve">6194 - </t>
  </si>
  <si>
    <t xml:space="preserve">6195 - </t>
  </si>
  <si>
    <t xml:space="preserve">6196 - </t>
  </si>
  <si>
    <t xml:space="preserve">6197 - </t>
  </si>
  <si>
    <t xml:space="preserve">6198 - </t>
  </si>
  <si>
    <t xml:space="preserve">6199 - </t>
  </si>
  <si>
    <t xml:space="preserve">6200 - </t>
  </si>
  <si>
    <t xml:space="preserve">6201 - </t>
  </si>
  <si>
    <t xml:space="preserve">6202 - </t>
  </si>
  <si>
    <t xml:space="preserve">6203 - </t>
  </si>
  <si>
    <t xml:space="preserve">6204 - </t>
  </si>
  <si>
    <t xml:space="preserve">6205 - </t>
  </si>
  <si>
    <t xml:space="preserve">6206 - </t>
  </si>
  <si>
    <t xml:space="preserve">6207 - </t>
  </si>
  <si>
    <t xml:space="preserve">6208 - </t>
  </si>
  <si>
    <t xml:space="preserve">6209 - </t>
  </si>
  <si>
    <t xml:space="preserve">6210 - </t>
  </si>
  <si>
    <t xml:space="preserve">6211 - </t>
  </si>
  <si>
    <t xml:space="preserve">6212 - </t>
  </si>
  <si>
    <t xml:space="preserve">6213 - </t>
  </si>
  <si>
    <t xml:space="preserve">6214 - </t>
  </si>
  <si>
    <t xml:space="preserve">6215 - </t>
  </si>
  <si>
    <t xml:space="preserve">6216 - </t>
  </si>
  <si>
    <t xml:space="preserve">6217 - </t>
  </si>
  <si>
    <t xml:space="preserve">6218 - </t>
  </si>
  <si>
    <t xml:space="preserve">6219 - </t>
  </si>
  <si>
    <t xml:space="preserve">6220 - </t>
  </si>
  <si>
    <t xml:space="preserve">6221 - </t>
  </si>
  <si>
    <t xml:space="preserve">6222 - </t>
  </si>
  <si>
    <t xml:space="preserve">6223 - </t>
  </si>
  <si>
    <t xml:space="preserve">6224 - </t>
  </si>
  <si>
    <t xml:space="preserve">6225 - </t>
  </si>
  <si>
    <t xml:space="preserve">6226 - </t>
  </si>
  <si>
    <t xml:space="preserve">6227 - </t>
  </si>
  <si>
    <t xml:space="preserve">6228 - </t>
  </si>
  <si>
    <t xml:space="preserve">6229 - </t>
  </si>
  <si>
    <t xml:space="preserve">6230 - </t>
  </si>
  <si>
    <t xml:space="preserve">6231 - </t>
  </si>
  <si>
    <t xml:space="preserve">6232 - </t>
  </si>
  <si>
    <t xml:space="preserve">6233 - </t>
  </si>
  <si>
    <t xml:space="preserve">6234 - </t>
  </si>
  <si>
    <t xml:space="preserve">6235 - </t>
  </si>
  <si>
    <t xml:space="preserve">6236 - </t>
  </si>
  <si>
    <t xml:space="preserve">6237 - </t>
  </si>
  <si>
    <t xml:space="preserve">6238 - </t>
  </si>
  <si>
    <t xml:space="preserve">6239 - </t>
  </si>
  <si>
    <t xml:space="preserve">6240 - </t>
  </si>
  <si>
    <t xml:space="preserve">6241 - </t>
  </si>
  <si>
    <t xml:space="preserve">6242 - </t>
  </si>
  <si>
    <t xml:space="preserve">6243 - </t>
  </si>
  <si>
    <t xml:space="preserve">6244 - </t>
  </si>
  <si>
    <t xml:space="preserve">6245 - </t>
  </si>
  <si>
    <t xml:space="preserve">6246 - </t>
  </si>
  <si>
    <t xml:space="preserve">6247 - </t>
  </si>
  <si>
    <t xml:space="preserve">6248 - </t>
  </si>
  <si>
    <t xml:space="preserve">6249 - </t>
  </si>
  <si>
    <t xml:space="preserve">6250 - </t>
  </si>
  <si>
    <t xml:space="preserve">6251 - </t>
  </si>
  <si>
    <t xml:space="preserve">6252 - </t>
  </si>
  <si>
    <t xml:space="preserve">6253 - </t>
  </si>
  <si>
    <t xml:space="preserve">6254 - </t>
  </si>
  <si>
    <t xml:space="preserve">6255 - </t>
  </si>
  <si>
    <t xml:space="preserve">6256 - </t>
  </si>
  <si>
    <t xml:space="preserve">6257 - </t>
  </si>
  <si>
    <t xml:space="preserve">6258 - </t>
  </si>
  <si>
    <t xml:space="preserve">6259 - </t>
  </si>
  <si>
    <t xml:space="preserve">6260 - </t>
  </si>
  <si>
    <t xml:space="preserve">6261 - </t>
  </si>
  <si>
    <t xml:space="preserve">6262 - </t>
  </si>
  <si>
    <t xml:space="preserve">6263 - </t>
  </si>
  <si>
    <t xml:space="preserve">6264 - </t>
  </si>
  <si>
    <t xml:space="preserve">6265 - </t>
  </si>
  <si>
    <t xml:space="preserve">6266 - </t>
  </si>
  <si>
    <t xml:space="preserve">6267 - </t>
  </si>
  <si>
    <t xml:space="preserve">6268 - </t>
  </si>
  <si>
    <t xml:space="preserve">6269 - </t>
  </si>
  <si>
    <t xml:space="preserve">6270 - </t>
  </si>
  <si>
    <t xml:space="preserve">6271 - </t>
  </si>
  <si>
    <t xml:space="preserve">6272 - </t>
  </si>
  <si>
    <t xml:space="preserve">6273 - </t>
  </si>
  <si>
    <t xml:space="preserve">6274 - </t>
  </si>
  <si>
    <t xml:space="preserve">6275 - </t>
  </si>
  <si>
    <t xml:space="preserve">6276 - </t>
  </si>
  <si>
    <t xml:space="preserve">6277 - </t>
  </si>
  <si>
    <t xml:space="preserve">6278 - </t>
  </si>
  <si>
    <t xml:space="preserve">6279 - </t>
  </si>
  <si>
    <t xml:space="preserve">6280 - </t>
  </si>
  <si>
    <t xml:space="preserve">6281 - </t>
  </si>
  <si>
    <t xml:space="preserve">6282 - </t>
  </si>
  <si>
    <t xml:space="preserve">6283 - </t>
  </si>
  <si>
    <t xml:space="preserve">6284 - </t>
  </si>
  <si>
    <t xml:space="preserve">6285 - </t>
  </si>
  <si>
    <t xml:space="preserve">6286 - </t>
  </si>
  <si>
    <t xml:space="preserve">6287 - </t>
  </si>
  <si>
    <t xml:space="preserve">6288 - </t>
  </si>
  <si>
    <t xml:space="preserve">6289 - </t>
  </si>
  <si>
    <t xml:space="preserve">6290 - </t>
  </si>
  <si>
    <t xml:space="preserve">6291 - </t>
  </si>
  <si>
    <t xml:space="preserve">6292 - </t>
  </si>
  <si>
    <t xml:space="preserve">6293 - </t>
  </si>
  <si>
    <t xml:space="preserve">6294 - </t>
  </si>
  <si>
    <t xml:space="preserve">6295 - </t>
  </si>
  <si>
    <t xml:space="preserve">6296 - </t>
  </si>
  <si>
    <t xml:space="preserve">6297 - </t>
  </si>
  <si>
    <t xml:space="preserve">6298 - </t>
  </si>
  <si>
    <t xml:space="preserve">6299 - </t>
  </si>
  <si>
    <t xml:space="preserve">6300 - </t>
  </si>
  <si>
    <t xml:space="preserve">6301 - </t>
  </si>
  <si>
    <t xml:space="preserve">6302 - </t>
  </si>
  <si>
    <t xml:space="preserve">6303 - </t>
  </si>
  <si>
    <t xml:space="preserve">6304 - </t>
  </si>
  <si>
    <t xml:space="preserve">6305 - </t>
  </si>
  <si>
    <t xml:space="preserve">6306 - </t>
  </si>
  <si>
    <t xml:space="preserve">6307 - </t>
  </si>
  <si>
    <t xml:space="preserve">6308 - </t>
  </si>
  <si>
    <t xml:space="preserve">6309 - </t>
  </si>
  <si>
    <t xml:space="preserve">6310 - </t>
  </si>
  <si>
    <t xml:space="preserve">6311 - </t>
  </si>
  <si>
    <t xml:space="preserve">6312 - </t>
  </si>
  <si>
    <t xml:space="preserve">6313 - </t>
  </si>
  <si>
    <t xml:space="preserve">6314 - </t>
  </si>
  <si>
    <t xml:space="preserve">6315 - </t>
  </si>
  <si>
    <t xml:space="preserve">6316 - </t>
  </si>
  <si>
    <t xml:space="preserve">6317 - </t>
  </si>
  <si>
    <t xml:space="preserve">6318 - </t>
  </si>
  <si>
    <t xml:space="preserve">6319 - </t>
  </si>
  <si>
    <t xml:space="preserve">6320 - </t>
  </si>
  <si>
    <t xml:space="preserve">6321 - </t>
  </si>
  <si>
    <t xml:space="preserve">6322 - </t>
  </si>
  <si>
    <t xml:space="preserve">6323 - </t>
  </si>
  <si>
    <t xml:space="preserve">6324 - </t>
  </si>
  <si>
    <t xml:space="preserve">6325 - </t>
  </si>
  <si>
    <t xml:space="preserve">6326 - </t>
  </si>
  <si>
    <t xml:space="preserve">6327 - </t>
  </si>
  <si>
    <t xml:space="preserve">6328 - </t>
  </si>
  <si>
    <t xml:space="preserve">6329 - </t>
  </si>
  <si>
    <t xml:space="preserve">6330 - </t>
  </si>
  <si>
    <t xml:space="preserve">6331 - </t>
  </si>
  <si>
    <t xml:space="preserve">6332 - </t>
  </si>
  <si>
    <t xml:space="preserve">6333 - </t>
  </si>
  <si>
    <t xml:space="preserve">6334 - </t>
  </si>
  <si>
    <t xml:space="preserve">6335 - </t>
  </si>
  <si>
    <t xml:space="preserve">6336 - </t>
  </si>
  <si>
    <t xml:space="preserve">6337 - </t>
  </si>
  <si>
    <t xml:space="preserve">6338 - </t>
  </si>
  <si>
    <t xml:space="preserve">6339 - </t>
  </si>
  <si>
    <t xml:space="preserve">6340 - </t>
  </si>
  <si>
    <t xml:space="preserve">6341 - </t>
  </si>
  <si>
    <t xml:space="preserve">6342 - </t>
  </si>
  <si>
    <t xml:space="preserve">6343 - </t>
  </si>
  <si>
    <t xml:space="preserve">6344 - </t>
  </si>
  <si>
    <t xml:space="preserve">6345 - </t>
  </si>
  <si>
    <t xml:space="preserve">6346 - </t>
  </si>
  <si>
    <t xml:space="preserve">6347 - </t>
  </si>
  <si>
    <t xml:space="preserve">6348 - </t>
  </si>
  <si>
    <t xml:space="preserve">6349 - </t>
  </si>
  <si>
    <t xml:space="preserve">6350 - </t>
  </si>
  <si>
    <t xml:space="preserve">6351 - </t>
  </si>
  <si>
    <t xml:space="preserve">6352 - </t>
  </si>
  <si>
    <t xml:space="preserve">6353 - </t>
  </si>
  <si>
    <t xml:space="preserve">6354 - </t>
  </si>
  <si>
    <t xml:space="preserve">6355 - </t>
  </si>
  <si>
    <t xml:space="preserve">6356 - </t>
  </si>
  <si>
    <t xml:space="preserve">6357 - </t>
  </si>
  <si>
    <t xml:space="preserve">6358 - </t>
  </si>
  <si>
    <t xml:space="preserve">6359 - </t>
  </si>
  <si>
    <t xml:space="preserve">6360 - </t>
  </si>
  <si>
    <t xml:space="preserve">6361 - </t>
  </si>
  <si>
    <t xml:space="preserve">6362 - </t>
  </si>
  <si>
    <t xml:space="preserve">6363 - </t>
  </si>
  <si>
    <t xml:space="preserve">6364 - </t>
  </si>
  <si>
    <t xml:space="preserve">6365 - </t>
  </si>
  <si>
    <t xml:space="preserve">6366 - </t>
  </si>
  <si>
    <t xml:space="preserve">6367 - </t>
  </si>
  <si>
    <t xml:space="preserve">6368 - </t>
  </si>
  <si>
    <t xml:space="preserve">6369 - </t>
  </si>
  <si>
    <t xml:space="preserve">6370 - </t>
  </si>
  <si>
    <t xml:space="preserve">6371 - </t>
  </si>
  <si>
    <t xml:space="preserve">6372 - </t>
  </si>
  <si>
    <t xml:space="preserve">6373 - </t>
  </si>
  <si>
    <t xml:space="preserve">6374 - </t>
  </si>
  <si>
    <t xml:space="preserve">6375 - </t>
  </si>
  <si>
    <t xml:space="preserve">6376 - </t>
  </si>
  <si>
    <t xml:space="preserve">6377 - </t>
  </si>
  <si>
    <t xml:space="preserve">6378 - </t>
  </si>
  <si>
    <t xml:space="preserve">6379 - </t>
  </si>
  <si>
    <t xml:space="preserve">6380 - </t>
  </si>
  <si>
    <t xml:space="preserve">6381 - </t>
  </si>
  <si>
    <t xml:space="preserve">6382 - </t>
  </si>
  <si>
    <t xml:space="preserve">6383 - </t>
  </si>
  <si>
    <t xml:space="preserve">6384 - </t>
  </si>
  <si>
    <t xml:space="preserve">6385 - </t>
  </si>
  <si>
    <t xml:space="preserve">6386 - </t>
  </si>
  <si>
    <t xml:space="preserve">6387 - </t>
  </si>
  <si>
    <t xml:space="preserve">6388 - </t>
  </si>
  <si>
    <t xml:space="preserve">6389 - </t>
  </si>
  <si>
    <t xml:space="preserve">6390 - </t>
  </si>
  <si>
    <t xml:space="preserve">6391 - </t>
  </si>
  <si>
    <t xml:space="preserve">6392 - </t>
  </si>
  <si>
    <t xml:space="preserve">6393 - </t>
  </si>
  <si>
    <t xml:space="preserve">6394 - </t>
  </si>
  <si>
    <t xml:space="preserve">6395 - </t>
  </si>
  <si>
    <t xml:space="preserve">6396 - </t>
  </si>
  <si>
    <t xml:space="preserve">6397 - </t>
  </si>
  <si>
    <t xml:space="preserve">6398 - </t>
  </si>
  <si>
    <t xml:space="preserve">6399 - </t>
  </si>
  <si>
    <t xml:space="preserve">6400 - </t>
  </si>
  <si>
    <t xml:space="preserve">6401 - </t>
  </si>
  <si>
    <t xml:space="preserve">6402 - </t>
  </si>
  <si>
    <t xml:space="preserve">6403 - </t>
  </si>
  <si>
    <t xml:space="preserve">6404 - </t>
  </si>
  <si>
    <t xml:space="preserve">6405 - </t>
  </si>
  <si>
    <t xml:space="preserve">6406 - </t>
  </si>
  <si>
    <t xml:space="preserve">6407 - </t>
  </si>
  <si>
    <t xml:space="preserve">6408 - </t>
  </si>
  <si>
    <t xml:space="preserve">6409 - </t>
  </si>
  <si>
    <t xml:space="preserve">6410 - </t>
  </si>
  <si>
    <t xml:space="preserve">6411 - </t>
  </si>
  <si>
    <t xml:space="preserve">6412 - </t>
  </si>
  <si>
    <t xml:space="preserve">6413 - </t>
  </si>
  <si>
    <t xml:space="preserve">6414 - </t>
  </si>
  <si>
    <t xml:space="preserve">6415 - </t>
  </si>
  <si>
    <t xml:space="preserve">6416 - </t>
  </si>
  <si>
    <t xml:space="preserve">6417 - </t>
  </si>
  <si>
    <t xml:space="preserve">6418 - </t>
  </si>
  <si>
    <t xml:space="preserve">6419 - </t>
  </si>
  <si>
    <t xml:space="preserve">6420 - </t>
  </si>
  <si>
    <t xml:space="preserve">6421 - </t>
  </si>
  <si>
    <t xml:space="preserve">6422 - </t>
  </si>
  <si>
    <t xml:space="preserve">6423 - </t>
  </si>
  <si>
    <t xml:space="preserve">6424 - </t>
  </si>
  <si>
    <t xml:space="preserve">6425 - </t>
  </si>
  <si>
    <t xml:space="preserve">6426 - </t>
  </si>
  <si>
    <t xml:space="preserve">6427 - </t>
  </si>
  <si>
    <t xml:space="preserve">6428 - </t>
  </si>
  <si>
    <t xml:space="preserve">6429 - </t>
  </si>
  <si>
    <t xml:space="preserve">6430 - </t>
  </si>
  <si>
    <t xml:space="preserve">6431 - </t>
  </si>
  <si>
    <t xml:space="preserve">6432 - </t>
  </si>
  <si>
    <t xml:space="preserve">6433 - </t>
  </si>
  <si>
    <t xml:space="preserve">6434 - </t>
  </si>
  <si>
    <t xml:space="preserve">6435 - </t>
  </si>
  <si>
    <t xml:space="preserve">6436 - </t>
  </si>
  <si>
    <t xml:space="preserve">6437 - </t>
  </si>
  <si>
    <t xml:space="preserve">6438 - </t>
  </si>
  <si>
    <t xml:space="preserve">6439 - </t>
  </si>
  <si>
    <t xml:space="preserve">6440 - </t>
  </si>
  <si>
    <t xml:space="preserve">6441 - </t>
  </si>
  <si>
    <t xml:space="preserve">6442 - </t>
  </si>
  <si>
    <t xml:space="preserve">6443 - </t>
  </si>
  <si>
    <t xml:space="preserve">6444 - </t>
  </si>
  <si>
    <t xml:space="preserve">6445 - </t>
  </si>
  <si>
    <t xml:space="preserve">6446 - </t>
  </si>
  <si>
    <t xml:space="preserve">6447 - </t>
  </si>
  <si>
    <t xml:space="preserve">6448 - </t>
  </si>
  <si>
    <t xml:space="preserve">6449 - </t>
  </si>
  <si>
    <t xml:space="preserve">6450 - </t>
  </si>
  <si>
    <t xml:space="preserve">6451 - </t>
  </si>
  <si>
    <t xml:space="preserve">6452 - </t>
  </si>
  <si>
    <t xml:space="preserve">6453 - </t>
  </si>
  <si>
    <t xml:space="preserve">6454 - </t>
  </si>
  <si>
    <t xml:space="preserve">6455 - </t>
  </si>
  <si>
    <t xml:space="preserve">6456 - </t>
  </si>
  <si>
    <t xml:space="preserve">6457 - </t>
  </si>
  <si>
    <t xml:space="preserve">6458 - </t>
  </si>
  <si>
    <t xml:space="preserve">6459 - </t>
  </si>
  <si>
    <t xml:space="preserve">6460 - </t>
  </si>
  <si>
    <t xml:space="preserve">6461 - </t>
  </si>
  <si>
    <t xml:space="preserve">6462 - </t>
  </si>
  <si>
    <t xml:space="preserve">6463 - </t>
  </si>
  <si>
    <t xml:space="preserve">6464 - </t>
  </si>
  <si>
    <t xml:space="preserve">6465 - </t>
  </si>
  <si>
    <t xml:space="preserve">6466 - </t>
  </si>
  <si>
    <t xml:space="preserve">6467 - </t>
  </si>
  <si>
    <t xml:space="preserve">6468 - </t>
  </si>
  <si>
    <t xml:space="preserve">6469 - </t>
  </si>
  <si>
    <t xml:space="preserve">6470 - </t>
  </si>
  <si>
    <t xml:space="preserve">6471 - </t>
  </si>
  <si>
    <t xml:space="preserve">6472 - </t>
  </si>
  <si>
    <t xml:space="preserve">6473 - </t>
  </si>
  <si>
    <t xml:space="preserve">6474 - </t>
  </si>
  <si>
    <t xml:space="preserve">6475 - </t>
  </si>
  <si>
    <t xml:space="preserve">6476 - </t>
  </si>
  <si>
    <t xml:space="preserve">6477 - </t>
  </si>
  <si>
    <t xml:space="preserve">6478 - </t>
  </si>
  <si>
    <t xml:space="preserve">6479 - </t>
  </si>
  <si>
    <t xml:space="preserve">6480 - </t>
  </si>
  <si>
    <t xml:space="preserve">6481 - </t>
  </si>
  <si>
    <t xml:space="preserve">6482 - </t>
  </si>
  <si>
    <t xml:space="preserve">6483 - </t>
  </si>
  <si>
    <t xml:space="preserve">6484 - </t>
  </si>
  <si>
    <t xml:space="preserve">6485 - </t>
  </si>
  <si>
    <t xml:space="preserve">6486 - </t>
  </si>
  <si>
    <t xml:space="preserve">6487 - </t>
  </si>
  <si>
    <t xml:space="preserve">6488 - </t>
  </si>
  <si>
    <t xml:space="preserve">6489 - </t>
  </si>
  <si>
    <t xml:space="preserve">6490 - </t>
  </si>
  <si>
    <t xml:space="preserve">6491 - </t>
  </si>
  <si>
    <t xml:space="preserve">6492 - </t>
  </si>
  <si>
    <t xml:space="preserve">6493 - </t>
  </si>
  <si>
    <t xml:space="preserve">6494 - </t>
  </si>
  <si>
    <t xml:space="preserve">6495 - </t>
  </si>
  <si>
    <t xml:space="preserve">6496 - </t>
  </si>
  <si>
    <t xml:space="preserve">6497 - </t>
  </si>
  <si>
    <t xml:space="preserve">6498 - </t>
  </si>
  <si>
    <t xml:space="preserve">6499 - </t>
  </si>
  <si>
    <t xml:space="preserve">6500 - </t>
  </si>
  <si>
    <t xml:space="preserve">6501 - </t>
  </si>
  <si>
    <t xml:space="preserve">6502 - </t>
  </si>
  <si>
    <t xml:space="preserve">6503 - </t>
  </si>
  <si>
    <t xml:space="preserve">6504 - </t>
  </si>
  <si>
    <t xml:space="preserve">6505 - </t>
  </si>
  <si>
    <t xml:space="preserve">6506 - </t>
  </si>
  <si>
    <t xml:space="preserve">6507 - </t>
  </si>
  <si>
    <t xml:space="preserve">6508 - </t>
  </si>
  <si>
    <t xml:space="preserve">6509 - </t>
  </si>
  <si>
    <t xml:space="preserve">6510 - </t>
  </si>
  <si>
    <t xml:space="preserve">6511 - </t>
  </si>
  <si>
    <t xml:space="preserve">6512 - </t>
  </si>
  <si>
    <t xml:space="preserve">6513 - </t>
  </si>
  <si>
    <t xml:space="preserve">6514 - </t>
  </si>
  <si>
    <t xml:space="preserve">6515 - </t>
  </si>
  <si>
    <t xml:space="preserve">6516 - </t>
  </si>
  <si>
    <t xml:space="preserve">6517 - </t>
  </si>
  <si>
    <t xml:space="preserve">6518 - </t>
  </si>
  <si>
    <t xml:space="preserve">6519 - </t>
  </si>
  <si>
    <t xml:space="preserve">6520 - </t>
  </si>
  <si>
    <t xml:space="preserve">6521 - </t>
  </si>
  <si>
    <t xml:space="preserve">6522 - </t>
  </si>
  <si>
    <t xml:space="preserve">6523 - </t>
  </si>
  <si>
    <t xml:space="preserve">6524 - </t>
  </si>
  <si>
    <t xml:space="preserve">6525 - </t>
  </si>
  <si>
    <t xml:space="preserve">6526 - </t>
  </si>
  <si>
    <t xml:space="preserve">6527 - </t>
  </si>
  <si>
    <t xml:space="preserve">6528 - </t>
  </si>
  <si>
    <t xml:space="preserve">6529 - </t>
  </si>
  <si>
    <t xml:space="preserve">6530 - </t>
  </si>
  <si>
    <t xml:space="preserve">6531 - </t>
  </si>
  <si>
    <t xml:space="preserve">6532 - </t>
  </si>
  <si>
    <t xml:space="preserve">6533 - </t>
  </si>
  <si>
    <t xml:space="preserve">6534 - </t>
  </si>
  <si>
    <t xml:space="preserve">6535 - </t>
  </si>
  <si>
    <t xml:space="preserve">6536 - </t>
  </si>
  <si>
    <t xml:space="preserve">6537 - </t>
  </si>
  <si>
    <t xml:space="preserve">6538 - </t>
  </si>
  <si>
    <t xml:space="preserve">6539 - </t>
  </si>
  <si>
    <t xml:space="preserve">6540 - </t>
  </si>
  <si>
    <t xml:space="preserve">6541 - </t>
  </si>
  <si>
    <t xml:space="preserve">6542 - </t>
  </si>
  <si>
    <t xml:space="preserve">6543 - </t>
  </si>
  <si>
    <t xml:space="preserve">6544 - </t>
  </si>
  <si>
    <t xml:space="preserve">6545 - </t>
  </si>
  <si>
    <t xml:space="preserve">6546 - </t>
  </si>
  <si>
    <t xml:space="preserve">6547 - </t>
  </si>
  <si>
    <t xml:space="preserve">6548 - </t>
  </si>
  <si>
    <t xml:space="preserve">6549 - </t>
  </si>
  <si>
    <t xml:space="preserve">6550 - </t>
  </si>
  <si>
    <t xml:space="preserve">6551 - </t>
  </si>
  <si>
    <t xml:space="preserve">6552 - </t>
  </si>
  <si>
    <t xml:space="preserve">6553 - </t>
  </si>
  <si>
    <t xml:space="preserve">6554 - </t>
  </si>
  <si>
    <t xml:space="preserve">6555 - </t>
  </si>
  <si>
    <t xml:space="preserve">6556 - </t>
  </si>
  <si>
    <t xml:space="preserve">6557 - </t>
  </si>
  <si>
    <t xml:space="preserve">6558 - </t>
  </si>
  <si>
    <t xml:space="preserve">6559 - </t>
  </si>
  <si>
    <t xml:space="preserve">6560 - </t>
  </si>
  <si>
    <t xml:space="preserve">6561 - </t>
  </si>
  <si>
    <t xml:space="preserve">6562 - </t>
  </si>
  <si>
    <t xml:space="preserve">6563 - </t>
  </si>
  <si>
    <t xml:space="preserve">6564 - </t>
  </si>
  <si>
    <t xml:space="preserve">6565 - </t>
  </si>
  <si>
    <t xml:space="preserve">6566 - </t>
  </si>
  <si>
    <t xml:space="preserve">6567 - </t>
  </si>
  <si>
    <t xml:space="preserve">6568 - </t>
  </si>
  <si>
    <t xml:space="preserve">6569 - </t>
  </si>
  <si>
    <t xml:space="preserve">6570 - </t>
  </si>
  <si>
    <t xml:space="preserve">6571 - </t>
  </si>
  <si>
    <t xml:space="preserve">6572 - </t>
  </si>
  <si>
    <t xml:space="preserve">6573 - </t>
  </si>
  <si>
    <t xml:space="preserve">6574 - </t>
  </si>
  <si>
    <t xml:space="preserve">6575 - </t>
  </si>
  <si>
    <t xml:space="preserve">6576 - </t>
  </si>
  <si>
    <t xml:space="preserve">6577 - </t>
  </si>
  <si>
    <t xml:space="preserve">6578 - </t>
  </si>
  <si>
    <t xml:space="preserve">6579 - </t>
  </si>
  <si>
    <t xml:space="preserve">6580 - </t>
  </si>
  <si>
    <t xml:space="preserve">6581 - </t>
  </si>
  <si>
    <t xml:space="preserve">6582 - </t>
  </si>
  <si>
    <t xml:space="preserve">6583 - </t>
  </si>
  <si>
    <t xml:space="preserve">6584 - </t>
  </si>
  <si>
    <t xml:space="preserve">6585 - </t>
  </si>
  <si>
    <t xml:space="preserve">6586 - </t>
  </si>
  <si>
    <t xml:space="preserve">6587 - </t>
  </si>
  <si>
    <t xml:space="preserve">6588 - </t>
  </si>
  <si>
    <t xml:space="preserve">6589 - </t>
  </si>
  <si>
    <t xml:space="preserve">6590 - </t>
  </si>
  <si>
    <t xml:space="preserve">6591 - </t>
  </si>
  <si>
    <t xml:space="preserve">6592 - </t>
  </si>
  <si>
    <t xml:space="preserve">6593 - </t>
  </si>
  <si>
    <t xml:space="preserve">6594 - </t>
  </si>
  <si>
    <t xml:space="preserve">6595 - </t>
  </si>
  <si>
    <t xml:space="preserve">6596 - </t>
  </si>
  <si>
    <t xml:space="preserve">6597 - </t>
  </si>
  <si>
    <t xml:space="preserve">6598 - </t>
  </si>
  <si>
    <t xml:space="preserve">6599 - </t>
  </si>
  <si>
    <t xml:space="preserve">6600 - </t>
  </si>
  <si>
    <t xml:space="preserve">6601 - </t>
  </si>
  <si>
    <t xml:space="preserve">6602 - </t>
  </si>
  <si>
    <t xml:space="preserve">6603 - </t>
  </si>
  <si>
    <t xml:space="preserve">6604 - </t>
  </si>
  <si>
    <t xml:space="preserve">6605 - </t>
  </si>
  <si>
    <t xml:space="preserve">6606 - </t>
  </si>
  <si>
    <t xml:space="preserve">6607 - </t>
  </si>
  <si>
    <t xml:space="preserve">6608 - </t>
  </si>
  <si>
    <t xml:space="preserve">6609 - </t>
  </si>
  <si>
    <t xml:space="preserve">6610 - </t>
  </si>
  <si>
    <t xml:space="preserve">6611 - </t>
  </si>
  <si>
    <t xml:space="preserve">6612 - </t>
  </si>
  <si>
    <t xml:space="preserve">6613 - </t>
  </si>
  <si>
    <t xml:space="preserve">6614 - </t>
  </si>
  <si>
    <t xml:space="preserve">6615 - </t>
  </si>
  <si>
    <t xml:space="preserve">6616 - </t>
  </si>
  <si>
    <t xml:space="preserve">6617 - </t>
  </si>
  <si>
    <t xml:space="preserve">6618 - </t>
  </si>
  <si>
    <t xml:space="preserve">6619 - </t>
  </si>
  <si>
    <t xml:space="preserve">6620 - </t>
  </si>
  <si>
    <t xml:space="preserve">6621 - </t>
  </si>
  <si>
    <t xml:space="preserve">6622 - </t>
  </si>
  <si>
    <t xml:space="preserve">6623 - </t>
  </si>
  <si>
    <t xml:space="preserve">6624 - </t>
  </si>
  <si>
    <t xml:space="preserve">6625 - </t>
  </si>
  <si>
    <t xml:space="preserve">6626 - </t>
  </si>
  <si>
    <t xml:space="preserve">6627 - </t>
  </si>
  <si>
    <t xml:space="preserve">6628 - </t>
  </si>
  <si>
    <t xml:space="preserve">6629 - </t>
  </si>
  <si>
    <t xml:space="preserve">6630 - </t>
  </si>
  <si>
    <t xml:space="preserve">6631 - </t>
  </si>
  <si>
    <t xml:space="preserve">6632 - </t>
  </si>
  <si>
    <t xml:space="preserve">6633 - </t>
  </si>
  <si>
    <t xml:space="preserve">6634 - </t>
  </si>
  <si>
    <t xml:space="preserve">6635 - </t>
  </si>
  <si>
    <t xml:space="preserve">6636 - </t>
  </si>
  <si>
    <t xml:space="preserve">6637 - </t>
  </si>
  <si>
    <t xml:space="preserve">6638 - </t>
  </si>
  <si>
    <t xml:space="preserve">6639 - </t>
  </si>
  <si>
    <t xml:space="preserve">6640 - </t>
  </si>
  <si>
    <t xml:space="preserve">6641 - </t>
  </si>
  <si>
    <t xml:space="preserve">6642 - </t>
  </si>
  <si>
    <t xml:space="preserve">6643 - </t>
  </si>
  <si>
    <t xml:space="preserve">6644 - </t>
  </si>
  <si>
    <t xml:space="preserve">6645 - </t>
  </si>
  <si>
    <t xml:space="preserve">6646 - </t>
  </si>
  <si>
    <t xml:space="preserve">6647 - </t>
  </si>
  <si>
    <t xml:space="preserve">6648 - </t>
  </si>
  <si>
    <t xml:space="preserve">6649 - </t>
  </si>
  <si>
    <t xml:space="preserve">6650 - </t>
  </si>
  <si>
    <t xml:space="preserve">6651 - </t>
  </si>
  <si>
    <t xml:space="preserve">6652 - </t>
  </si>
  <si>
    <t xml:space="preserve">6653 - </t>
  </si>
  <si>
    <t xml:space="preserve">6654 - </t>
  </si>
  <si>
    <t xml:space="preserve">6655 - </t>
  </si>
  <si>
    <t xml:space="preserve">6656 - </t>
  </si>
  <si>
    <t xml:space="preserve">6657 - </t>
  </si>
  <si>
    <t xml:space="preserve">6658 - </t>
  </si>
  <si>
    <t xml:space="preserve">6659 - </t>
  </si>
  <si>
    <t xml:space="preserve">6660 - </t>
  </si>
  <si>
    <t xml:space="preserve">6661 - </t>
  </si>
  <si>
    <t xml:space="preserve">6662 - </t>
  </si>
  <si>
    <t xml:space="preserve">6663 - </t>
  </si>
  <si>
    <t xml:space="preserve">6664 - </t>
  </si>
  <si>
    <t xml:space="preserve">6665 - </t>
  </si>
  <si>
    <t xml:space="preserve">6666 - </t>
  </si>
  <si>
    <t xml:space="preserve">6667 - </t>
  </si>
  <si>
    <t xml:space="preserve">6668 - </t>
  </si>
  <si>
    <t xml:space="preserve">6669 - </t>
  </si>
  <si>
    <t xml:space="preserve">6670 - </t>
  </si>
  <si>
    <t xml:space="preserve">6671 - </t>
  </si>
  <si>
    <t xml:space="preserve">6672 - </t>
  </si>
  <si>
    <t xml:space="preserve">6673 - </t>
  </si>
  <si>
    <t xml:space="preserve">6674 - </t>
  </si>
  <si>
    <t xml:space="preserve">6675 - </t>
  </si>
  <si>
    <t xml:space="preserve">6676 - </t>
  </si>
  <si>
    <t xml:space="preserve">6677 - </t>
  </si>
  <si>
    <t xml:space="preserve">6678 - </t>
  </si>
  <si>
    <t xml:space="preserve">6679 - </t>
  </si>
  <si>
    <t xml:space="preserve">6680 - </t>
  </si>
  <si>
    <t xml:space="preserve">6681 - </t>
  </si>
  <si>
    <t xml:space="preserve">6682 - </t>
  </si>
  <si>
    <t xml:space="preserve">6683 - </t>
  </si>
  <si>
    <t xml:space="preserve">6684 - </t>
  </si>
  <si>
    <t xml:space="preserve">6685 - </t>
  </si>
  <si>
    <t xml:space="preserve">6686 - </t>
  </si>
  <si>
    <t xml:space="preserve">6687 - </t>
  </si>
  <si>
    <t xml:space="preserve">6688 - </t>
  </si>
  <si>
    <t xml:space="preserve">6689 - </t>
  </si>
  <si>
    <t xml:space="preserve">6690 - </t>
  </si>
  <si>
    <t xml:space="preserve">6691 - </t>
  </si>
  <si>
    <t xml:space="preserve">6692 - </t>
  </si>
  <si>
    <t xml:space="preserve">6693 - </t>
  </si>
  <si>
    <t xml:space="preserve">6694 - </t>
  </si>
  <si>
    <t xml:space="preserve">6695 - </t>
  </si>
  <si>
    <t xml:space="preserve">6696 - </t>
  </si>
  <si>
    <t xml:space="preserve">6697 - </t>
  </si>
  <si>
    <t xml:space="preserve">6698 - </t>
  </si>
  <si>
    <t xml:space="preserve">6699 - </t>
  </si>
  <si>
    <t xml:space="preserve">6700 - </t>
  </si>
  <si>
    <t xml:space="preserve">6701 - </t>
  </si>
  <si>
    <t xml:space="preserve">6702 - </t>
  </si>
  <si>
    <t xml:space="preserve">6703 - </t>
  </si>
  <si>
    <t xml:space="preserve">6704 - </t>
  </si>
  <si>
    <t xml:space="preserve">6705 - </t>
  </si>
  <si>
    <t xml:space="preserve">6706 - </t>
  </si>
  <si>
    <t xml:space="preserve">6707 - </t>
  </si>
  <si>
    <t xml:space="preserve">6708 - </t>
  </si>
  <si>
    <t xml:space="preserve">6709 - </t>
  </si>
  <si>
    <t xml:space="preserve">6710 - </t>
  </si>
  <si>
    <t xml:space="preserve">6711 - </t>
  </si>
  <si>
    <t xml:space="preserve">6712 - </t>
  </si>
  <si>
    <t xml:space="preserve">6713 - </t>
  </si>
  <si>
    <t xml:space="preserve">6714 - </t>
  </si>
  <si>
    <t xml:space="preserve">6715 - </t>
  </si>
  <si>
    <t xml:space="preserve">6716 - </t>
  </si>
  <si>
    <t xml:space="preserve">6717 - </t>
  </si>
  <si>
    <t xml:space="preserve">6718 - </t>
  </si>
  <si>
    <t xml:space="preserve">6719 - </t>
  </si>
  <si>
    <t xml:space="preserve">6720 - </t>
  </si>
  <si>
    <t xml:space="preserve">6721 - </t>
  </si>
  <si>
    <t xml:space="preserve">6722 - </t>
  </si>
  <si>
    <t xml:space="preserve">6723 - </t>
  </si>
  <si>
    <t xml:space="preserve">6724 - </t>
  </si>
  <si>
    <t xml:space="preserve">6725 - </t>
  </si>
  <si>
    <t xml:space="preserve">6726 - </t>
  </si>
  <si>
    <t xml:space="preserve">6727 - </t>
  </si>
  <si>
    <t xml:space="preserve">6728 - </t>
  </si>
  <si>
    <t xml:space="preserve">6729 - </t>
  </si>
  <si>
    <t xml:space="preserve">6730 - </t>
  </si>
  <si>
    <t xml:space="preserve">6731 - </t>
  </si>
  <si>
    <t xml:space="preserve">6732 - </t>
  </si>
  <si>
    <t xml:space="preserve">6733 - </t>
  </si>
  <si>
    <t xml:space="preserve">6734 - </t>
  </si>
  <si>
    <t xml:space="preserve">6735 - </t>
  </si>
  <si>
    <t xml:space="preserve">6736 - </t>
  </si>
  <si>
    <t xml:space="preserve">6737 - </t>
  </si>
  <si>
    <t xml:space="preserve">6738 - </t>
  </si>
  <si>
    <t xml:space="preserve">6739 - </t>
  </si>
  <si>
    <t xml:space="preserve">6740 - </t>
  </si>
  <si>
    <t xml:space="preserve">6741 - </t>
  </si>
  <si>
    <t xml:space="preserve">6742 - </t>
  </si>
  <si>
    <t xml:space="preserve">6743 - </t>
  </si>
  <si>
    <t xml:space="preserve">6744 - </t>
  </si>
  <si>
    <t xml:space="preserve">6745 - </t>
  </si>
  <si>
    <t xml:space="preserve">6746 - </t>
  </si>
  <si>
    <t xml:space="preserve">6747 - </t>
  </si>
  <si>
    <t xml:space="preserve">6748 - </t>
  </si>
  <si>
    <t xml:space="preserve">6749 - </t>
  </si>
  <si>
    <t xml:space="preserve">6750 - </t>
  </si>
  <si>
    <t xml:space="preserve">6751 - </t>
  </si>
  <si>
    <t xml:space="preserve">6752 - </t>
  </si>
  <si>
    <t xml:space="preserve">6753 - </t>
  </si>
  <si>
    <t xml:space="preserve">6754 - </t>
  </si>
  <si>
    <t xml:space="preserve">6755 - </t>
  </si>
  <si>
    <t xml:space="preserve">6756 - </t>
  </si>
  <si>
    <t xml:space="preserve">6757 - </t>
  </si>
  <si>
    <t xml:space="preserve">6758 - </t>
  </si>
  <si>
    <t xml:space="preserve">6759 - </t>
  </si>
  <si>
    <t xml:space="preserve">6760 - </t>
  </si>
  <si>
    <t xml:space="preserve">6761 - </t>
  </si>
  <si>
    <t xml:space="preserve">6762 - </t>
  </si>
  <si>
    <t xml:space="preserve">6763 - </t>
  </si>
  <si>
    <t xml:space="preserve">6764 - </t>
  </si>
  <si>
    <t xml:space="preserve">6765 - </t>
  </si>
  <si>
    <t xml:space="preserve">6766 - </t>
  </si>
  <si>
    <t xml:space="preserve">6767 - </t>
  </si>
  <si>
    <t xml:space="preserve">6768 - </t>
  </si>
  <si>
    <t xml:space="preserve">6769 - </t>
  </si>
  <si>
    <t xml:space="preserve">6770 - </t>
  </si>
  <si>
    <t xml:space="preserve">6771 - </t>
  </si>
  <si>
    <t xml:space="preserve">6772 - </t>
  </si>
  <si>
    <t xml:space="preserve">6773 - </t>
  </si>
  <si>
    <t xml:space="preserve">6774 - </t>
  </si>
  <si>
    <t xml:space="preserve">6775 - </t>
  </si>
  <si>
    <t xml:space="preserve">6776 - </t>
  </si>
  <si>
    <t xml:space="preserve">6777 - </t>
  </si>
  <si>
    <t xml:space="preserve">6778 - </t>
  </si>
  <si>
    <t xml:space="preserve">6779 - </t>
  </si>
  <si>
    <t xml:space="preserve">6780 - </t>
  </si>
  <si>
    <t xml:space="preserve">6781 - </t>
  </si>
  <si>
    <t xml:space="preserve">6782 - </t>
  </si>
  <si>
    <t xml:space="preserve">6783 - </t>
  </si>
  <si>
    <t xml:space="preserve">6784 - </t>
  </si>
  <si>
    <t xml:space="preserve">6785 - </t>
  </si>
  <si>
    <t xml:space="preserve">6786 - </t>
  </si>
  <si>
    <t xml:space="preserve">6787 - </t>
  </si>
  <si>
    <t xml:space="preserve">6788 - </t>
  </si>
  <si>
    <t xml:space="preserve">6789 - </t>
  </si>
  <si>
    <t xml:space="preserve">6790 - </t>
  </si>
  <si>
    <t xml:space="preserve">6791 - </t>
  </si>
  <si>
    <t xml:space="preserve">6792 - </t>
  </si>
  <si>
    <t xml:space="preserve">6793 - </t>
  </si>
  <si>
    <t xml:space="preserve">6794 - </t>
  </si>
  <si>
    <t xml:space="preserve">6795 - </t>
  </si>
  <si>
    <t xml:space="preserve">6796 - </t>
  </si>
  <si>
    <t xml:space="preserve">6797 - </t>
  </si>
  <si>
    <t xml:space="preserve">6798 - </t>
  </si>
  <si>
    <t xml:space="preserve">6799 - </t>
  </si>
  <si>
    <t xml:space="preserve">6800 - </t>
  </si>
  <si>
    <t xml:space="preserve">6801 - </t>
  </si>
  <si>
    <t xml:space="preserve">6802 - </t>
  </si>
  <si>
    <t xml:space="preserve">6803 - </t>
  </si>
  <si>
    <t xml:space="preserve">6804 - </t>
  </si>
  <si>
    <t xml:space="preserve">6805 - </t>
  </si>
  <si>
    <t xml:space="preserve">6806 - </t>
  </si>
  <si>
    <t xml:space="preserve">6807 - </t>
  </si>
  <si>
    <t xml:space="preserve">6808 - </t>
  </si>
  <si>
    <t xml:space="preserve">6809 - </t>
  </si>
  <si>
    <t xml:space="preserve">6810 - </t>
  </si>
  <si>
    <t xml:space="preserve">6811 - </t>
  </si>
  <si>
    <t xml:space="preserve">6812 - </t>
  </si>
  <si>
    <t xml:space="preserve">6813 - </t>
  </si>
  <si>
    <t xml:space="preserve">6814 - </t>
  </si>
  <si>
    <t xml:space="preserve">6815 - </t>
  </si>
  <si>
    <t xml:space="preserve">6816 - </t>
  </si>
  <si>
    <t xml:space="preserve">6817 - </t>
  </si>
  <si>
    <t xml:space="preserve">6818 - </t>
  </si>
  <si>
    <t xml:space="preserve">6819 - </t>
  </si>
  <si>
    <t xml:space="preserve">6820 - </t>
  </si>
  <si>
    <t xml:space="preserve">6821 - </t>
  </si>
  <si>
    <t xml:space="preserve">6822 - </t>
  </si>
  <si>
    <t xml:space="preserve">6823 - </t>
  </si>
  <si>
    <t xml:space="preserve">6824 - </t>
  </si>
  <si>
    <t xml:space="preserve">6825 - </t>
  </si>
  <si>
    <t xml:space="preserve">6826 - </t>
  </si>
  <si>
    <t xml:space="preserve">6827 - </t>
  </si>
  <si>
    <t xml:space="preserve">6828 - </t>
  </si>
  <si>
    <t xml:space="preserve">6829 - </t>
  </si>
  <si>
    <t xml:space="preserve">6830 - </t>
  </si>
  <si>
    <t xml:space="preserve">6831 - </t>
  </si>
  <si>
    <t xml:space="preserve">6832 - </t>
  </si>
  <si>
    <t xml:space="preserve">6833 - </t>
  </si>
  <si>
    <t xml:space="preserve">6834 - </t>
  </si>
  <si>
    <t xml:space="preserve">6835 - </t>
  </si>
  <si>
    <t xml:space="preserve">6836 - </t>
  </si>
  <si>
    <t xml:space="preserve">6837 - </t>
  </si>
  <si>
    <t xml:space="preserve">6838 - </t>
  </si>
  <si>
    <t xml:space="preserve">6839 - </t>
  </si>
  <si>
    <t xml:space="preserve">6840 - </t>
  </si>
  <si>
    <t xml:space="preserve">6841 - </t>
  </si>
  <si>
    <t xml:space="preserve">6842 - </t>
  </si>
  <si>
    <t xml:space="preserve">6843 - </t>
  </si>
  <si>
    <t xml:space="preserve">6844 - </t>
  </si>
  <si>
    <t xml:space="preserve">6845 - </t>
  </si>
  <si>
    <t xml:space="preserve">6846 - </t>
  </si>
  <si>
    <t xml:space="preserve">6847 - </t>
  </si>
  <si>
    <t xml:space="preserve">6848 - </t>
  </si>
  <si>
    <t xml:space="preserve">6849 - </t>
  </si>
  <si>
    <t xml:space="preserve">6850 - </t>
  </si>
  <si>
    <t xml:space="preserve">6851 - </t>
  </si>
  <si>
    <t xml:space="preserve">6852 - </t>
  </si>
  <si>
    <t xml:space="preserve">6853 - </t>
  </si>
  <si>
    <t xml:space="preserve">6854 - </t>
  </si>
  <si>
    <t xml:space="preserve">6855 - </t>
  </si>
  <si>
    <t xml:space="preserve">6856 - </t>
  </si>
  <si>
    <t xml:space="preserve">6857 - </t>
  </si>
  <si>
    <t xml:space="preserve">6858 - </t>
  </si>
  <si>
    <t xml:space="preserve">6859 - </t>
  </si>
  <si>
    <t xml:space="preserve">6860 - </t>
  </si>
  <si>
    <t xml:space="preserve">6861 - </t>
  </si>
  <si>
    <t xml:space="preserve">6862 - </t>
  </si>
  <si>
    <t xml:space="preserve">6863 - </t>
  </si>
  <si>
    <t xml:space="preserve">6864 - </t>
  </si>
  <si>
    <t xml:space="preserve">6865 - </t>
  </si>
  <si>
    <t xml:space="preserve">6866 - </t>
  </si>
  <si>
    <t xml:space="preserve">6867 - </t>
  </si>
  <si>
    <t xml:space="preserve">6868 - </t>
  </si>
  <si>
    <t xml:space="preserve">6869 - </t>
  </si>
  <si>
    <t xml:space="preserve">6870 - </t>
  </si>
  <si>
    <t xml:space="preserve">6871 - </t>
  </si>
  <si>
    <t xml:space="preserve">6872 - </t>
  </si>
  <si>
    <t xml:space="preserve">6873 - </t>
  </si>
  <si>
    <t xml:space="preserve">6874 - </t>
  </si>
  <si>
    <t xml:space="preserve">6875 - </t>
  </si>
  <si>
    <t xml:space="preserve">6876 - </t>
  </si>
  <si>
    <t xml:space="preserve">6877 - </t>
  </si>
  <si>
    <t xml:space="preserve">6878 - </t>
  </si>
  <si>
    <t xml:space="preserve">6879 - </t>
  </si>
  <si>
    <t xml:space="preserve">6880 - </t>
  </si>
  <si>
    <t xml:space="preserve">6881 - </t>
  </si>
  <si>
    <t xml:space="preserve">6882 - </t>
  </si>
  <si>
    <t xml:space="preserve">6883 - </t>
  </si>
  <si>
    <t xml:space="preserve">6884 - </t>
  </si>
  <si>
    <t xml:space="preserve">6885 - </t>
  </si>
  <si>
    <t xml:space="preserve">6886 - </t>
  </si>
  <si>
    <t xml:space="preserve">6887 - </t>
  </si>
  <si>
    <t xml:space="preserve">6888 - </t>
  </si>
  <si>
    <t xml:space="preserve">6889 - </t>
  </si>
  <si>
    <t xml:space="preserve">6890 - </t>
  </si>
  <si>
    <t xml:space="preserve">6891 - </t>
  </si>
  <si>
    <t xml:space="preserve">6892 - </t>
  </si>
  <si>
    <t xml:space="preserve">6893 - </t>
  </si>
  <si>
    <t xml:space="preserve">6894 - </t>
  </si>
  <si>
    <t xml:space="preserve">6895 - </t>
  </si>
  <si>
    <t xml:space="preserve">6896 - </t>
  </si>
  <si>
    <t xml:space="preserve">6897 - </t>
  </si>
  <si>
    <t xml:space="preserve">6898 - </t>
  </si>
  <si>
    <t xml:space="preserve">6899 - </t>
  </si>
  <si>
    <t xml:space="preserve">6900 - </t>
  </si>
  <si>
    <t xml:space="preserve">6901 - </t>
  </si>
  <si>
    <t xml:space="preserve">6902 - </t>
  </si>
  <si>
    <t xml:space="preserve">6903 - </t>
  </si>
  <si>
    <t xml:space="preserve">6904 - </t>
  </si>
  <si>
    <t xml:space="preserve">6905 - </t>
  </si>
  <si>
    <t xml:space="preserve">6906 - </t>
  </si>
  <si>
    <t xml:space="preserve">6907 - </t>
  </si>
  <si>
    <t xml:space="preserve">6908 - </t>
  </si>
  <si>
    <t xml:space="preserve">6909 - </t>
  </si>
  <si>
    <t xml:space="preserve">6910 - </t>
  </si>
  <si>
    <t xml:space="preserve">6911 - </t>
  </si>
  <si>
    <t xml:space="preserve">6912 - </t>
  </si>
  <si>
    <t xml:space="preserve">6913 - </t>
  </si>
  <si>
    <t xml:space="preserve">6914 - </t>
  </si>
  <si>
    <t xml:space="preserve">6915 - </t>
  </si>
  <si>
    <t xml:space="preserve">6916 - </t>
  </si>
  <si>
    <t xml:space="preserve">6917 - </t>
  </si>
  <si>
    <t xml:space="preserve">6918 - </t>
  </si>
  <si>
    <t xml:space="preserve">6919 - </t>
  </si>
  <si>
    <t xml:space="preserve">6920 - </t>
  </si>
  <si>
    <t xml:space="preserve">6921 - </t>
  </si>
  <si>
    <t xml:space="preserve">6922 - </t>
  </si>
  <si>
    <t xml:space="preserve">6923 - </t>
  </si>
  <si>
    <t xml:space="preserve">6924 - </t>
  </si>
  <si>
    <t xml:space="preserve">6925 - </t>
  </si>
  <si>
    <t xml:space="preserve">6926 - </t>
  </si>
  <si>
    <t xml:space="preserve">6927 - </t>
  </si>
  <si>
    <t xml:space="preserve">6928 - </t>
  </si>
  <si>
    <t xml:space="preserve">6929 - </t>
  </si>
  <si>
    <t xml:space="preserve">6930 - </t>
  </si>
  <si>
    <t xml:space="preserve">6931 - </t>
  </si>
  <si>
    <t xml:space="preserve">6932 - </t>
  </si>
  <si>
    <t xml:space="preserve">6933 - </t>
  </si>
  <si>
    <t xml:space="preserve">6934 - </t>
  </si>
  <si>
    <t xml:space="preserve">6935 - </t>
  </si>
  <si>
    <t xml:space="preserve">6936 - </t>
  </si>
  <si>
    <t xml:space="preserve">6937 - </t>
  </si>
  <si>
    <t xml:space="preserve">6938 - </t>
  </si>
  <si>
    <t xml:space="preserve">6939 - </t>
  </si>
  <si>
    <t xml:space="preserve">6940 - </t>
  </si>
  <si>
    <t xml:space="preserve">6941 - </t>
  </si>
  <si>
    <t xml:space="preserve">6942 - </t>
  </si>
  <si>
    <t xml:space="preserve">6943 - </t>
  </si>
  <si>
    <t xml:space="preserve">6944 - </t>
  </si>
  <si>
    <t xml:space="preserve">6945 - </t>
  </si>
  <si>
    <t xml:space="preserve">6946 - </t>
  </si>
  <si>
    <t xml:space="preserve">6947 - </t>
  </si>
  <si>
    <t xml:space="preserve">6948 - </t>
  </si>
  <si>
    <t xml:space="preserve">6949 - </t>
  </si>
  <si>
    <t xml:space="preserve">6950 - </t>
  </si>
  <si>
    <t xml:space="preserve">6951 - </t>
  </si>
  <si>
    <t xml:space="preserve">6952 - </t>
  </si>
  <si>
    <t xml:space="preserve">6953 - </t>
  </si>
  <si>
    <t xml:space="preserve">6954 - </t>
  </si>
  <si>
    <t xml:space="preserve">6955 - </t>
  </si>
  <si>
    <t xml:space="preserve">6956 - </t>
  </si>
  <si>
    <t xml:space="preserve">6957 - </t>
  </si>
  <si>
    <t xml:space="preserve">6958 - </t>
  </si>
  <si>
    <t xml:space="preserve">6959 - </t>
  </si>
  <si>
    <t xml:space="preserve">6960 - </t>
  </si>
  <si>
    <t xml:space="preserve">6961 - </t>
  </si>
  <si>
    <t xml:space="preserve">6962 - </t>
  </si>
  <si>
    <t xml:space="preserve">6963 - </t>
  </si>
  <si>
    <t xml:space="preserve">6964 - </t>
  </si>
  <si>
    <t xml:space="preserve">6965 - </t>
  </si>
  <si>
    <t xml:space="preserve">6966 - </t>
  </si>
  <si>
    <t xml:space="preserve">6967 - </t>
  </si>
  <si>
    <t xml:space="preserve">6968 - </t>
  </si>
  <si>
    <t xml:space="preserve">6969 - </t>
  </si>
  <si>
    <t xml:space="preserve">6970 - </t>
  </si>
  <si>
    <t xml:space="preserve">6971 - </t>
  </si>
  <si>
    <t xml:space="preserve">6972 - </t>
  </si>
  <si>
    <t xml:space="preserve">6973 - </t>
  </si>
  <si>
    <t xml:space="preserve">6974 - </t>
  </si>
  <si>
    <t xml:space="preserve">6975 - </t>
  </si>
  <si>
    <t xml:space="preserve">6976 - </t>
  </si>
  <si>
    <t xml:space="preserve">6977 - </t>
  </si>
  <si>
    <t xml:space="preserve">6978 - </t>
  </si>
  <si>
    <t xml:space="preserve">6979 - </t>
  </si>
  <si>
    <t xml:space="preserve">6980 - </t>
  </si>
  <si>
    <t xml:space="preserve">6981 - </t>
  </si>
  <si>
    <t xml:space="preserve">6982 - </t>
  </si>
  <si>
    <t xml:space="preserve">6983 - </t>
  </si>
  <si>
    <t xml:space="preserve">6984 - </t>
  </si>
  <si>
    <t xml:space="preserve">6985 - </t>
  </si>
  <si>
    <t xml:space="preserve">6986 - </t>
  </si>
  <si>
    <t xml:space="preserve">6987 - </t>
  </si>
  <si>
    <t xml:space="preserve">6988 - </t>
  </si>
  <si>
    <t xml:space="preserve">6989 - </t>
  </si>
  <si>
    <t xml:space="preserve">6990 - </t>
  </si>
  <si>
    <t xml:space="preserve">6991 - </t>
  </si>
  <si>
    <t xml:space="preserve">6992 - </t>
  </si>
  <si>
    <t xml:space="preserve">6993 - </t>
  </si>
  <si>
    <t xml:space="preserve">6994 - </t>
  </si>
  <si>
    <t xml:space="preserve">6995 - </t>
  </si>
  <si>
    <t xml:space="preserve">6996 - </t>
  </si>
  <si>
    <t xml:space="preserve">6997 - </t>
  </si>
  <si>
    <t xml:space="preserve">6998 - </t>
  </si>
  <si>
    <t xml:space="preserve">6999 - </t>
  </si>
  <si>
    <t xml:space="preserve">7000 - </t>
  </si>
  <si>
    <t xml:space="preserve">7001 - </t>
  </si>
  <si>
    <t xml:space="preserve">7002 - </t>
  </si>
  <si>
    <t xml:space="preserve">7003 - </t>
  </si>
  <si>
    <t xml:space="preserve">7004 - </t>
  </si>
  <si>
    <t xml:space="preserve">7005 - </t>
  </si>
  <si>
    <t xml:space="preserve">7006 - </t>
  </si>
  <si>
    <t xml:space="preserve">7007 - </t>
  </si>
  <si>
    <t xml:space="preserve">7008 - </t>
  </si>
  <si>
    <t xml:space="preserve">7009 - </t>
  </si>
  <si>
    <t xml:space="preserve">7010 - </t>
  </si>
  <si>
    <t xml:space="preserve">7011 - </t>
  </si>
  <si>
    <t xml:space="preserve">7012 - </t>
  </si>
  <si>
    <t xml:space="preserve">7013 - </t>
  </si>
  <si>
    <t xml:space="preserve">7014 - </t>
  </si>
  <si>
    <t xml:space="preserve">7015 - </t>
  </si>
  <si>
    <t xml:space="preserve">7016 - </t>
  </si>
  <si>
    <t xml:space="preserve">7017 - </t>
  </si>
  <si>
    <t xml:space="preserve">7018 - </t>
  </si>
  <si>
    <t xml:space="preserve">7019 - </t>
  </si>
  <si>
    <t xml:space="preserve">7020 - </t>
  </si>
  <si>
    <t xml:space="preserve">7021 - </t>
  </si>
  <si>
    <t xml:space="preserve">7022 - </t>
  </si>
  <si>
    <t xml:space="preserve">7023 - </t>
  </si>
  <si>
    <t xml:space="preserve">7024 - </t>
  </si>
  <si>
    <t xml:space="preserve">7025 - </t>
  </si>
  <si>
    <t xml:space="preserve">7026 - </t>
  </si>
  <si>
    <t xml:space="preserve">7027 - </t>
  </si>
  <si>
    <t xml:space="preserve">7028 - </t>
  </si>
  <si>
    <t xml:space="preserve">7029 - </t>
  </si>
  <si>
    <t xml:space="preserve">7030 - </t>
  </si>
  <si>
    <t xml:space="preserve">7031 - </t>
  </si>
  <si>
    <t xml:space="preserve">7032 - </t>
  </si>
  <si>
    <t xml:space="preserve">7033 - </t>
  </si>
  <si>
    <t xml:space="preserve">7034 - </t>
  </si>
  <si>
    <t xml:space="preserve">7035 - </t>
  </si>
  <si>
    <t xml:space="preserve">7036 - </t>
  </si>
  <si>
    <t xml:space="preserve">7037 - </t>
  </si>
  <si>
    <t xml:space="preserve">7038 - </t>
  </si>
  <si>
    <t xml:space="preserve">7039 - </t>
  </si>
  <si>
    <t xml:space="preserve">7040 - </t>
  </si>
  <si>
    <t xml:space="preserve">7041 - </t>
  </si>
  <si>
    <t xml:space="preserve">7042 - </t>
  </si>
  <si>
    <t xml:space="preserve">7043 - </t>
  </si>
  <si>
    <t xml:space="preserve">7044 - </t>
  </si>
  <si>
    <t xml:space="preserve">7045 - </t>
  </si>
  <si>
    <t xml:space="preserve">7046 - </t>
  </si>
  <si>
    <t xml:space="preserve">7047 - </t>
  </si>
  <si>
    <t xml:space="preserve">7048 - </t>
  </si>
  <si>
    <t xml:space="preserve">7049 - </t>
  </si>
  <si>
    <t xml:space="preserve">7050 - </t>
  </si>
  <si>
    <t xml:space="preserve">7051 - </t>
  </si>
  <si>
    <t xml:space="preserve">7052 - </t>
  </si>
  <si>
    <t xml:space="preserve">7053 - </t>
  </si>
  <si>
    <t xml:space="preserve">7054 - </t>
  </si>
  <si>
    <t xml:space="preserve">7055 - </t>
  </si>
  <si>
    <t xml:space="preserve">7056 - </t>
  </si>
  <si>
    <t xml:space="preserve">7057 - </t>
  </si>
  <si>
    <t xml:space="preserve">7058 - </t>
  </si>
  <si>
    <t xml:space="preserve">7059 - </t>
  </si>
  <si>
    <t xml:space="preserve">7060 - </t>
  </si>
  <si>
    <t xml:space="preserve">7061 - </t>
  </si>
  <si>
    <t xml:space="preserve">7062 - </t>
  </si>
  <si>
    <t xml:space="preserve">7063 - </t>
  </si>
  <si>
    <t xml:space="preserve">7064 - </t>
  </si>
  <si>
    <t xml:space="preserve">7065 - </t>
  </si>
  <si>
    <t xml:space="preserve">7066 - </t>
  </si>
  <si>
    <t xml:space="preserve">7067 - </t>
  </si>
  <si>
    <t xml:space="preserve">7068 - </t>
  </si>
  <si>
    <t xml:space="preserve">7069 - </t>
  </si>
  <si>
    <t xml:space="preserve">7070 - </t>
  </si>
  <si>
    <t xml:space="preserve">7071 - </t>
  </si>
  <si>
    <t xml:space="preserve">7072 - </t>
  </si>
  <si>
    <t xml:space="preserve">7073 - </t>
  </si>
  <si>
    <t xml:space="preserve">7074 - </t>
  </si>
  <si>
    <t xml:space="preserve">7075 - </t>
  </si>
  <si>
    <t xml:space="preserve">7076 - </t>
  </si>
  <si>
    <t xml:space="preserve">7077 - </t>
  </si>
  <si>
    <t xml:space="preserve">7078 - </t>
  </si>
  <si>
    <t xml:space="preserve">7079 - </t>
  </si>
  <si>
    <t xml:space="preserve">7080 - </t>
  </si>
  <si>
    <t xml:space="preserve">7081 - </t>
  </si>
  <si>
    <t xml:space="preserve">7082 - </t>
  </si>
  <si>
    <t xml:space="preserve">7083 - </t>
  </si>
  <si>
    <t xml:space="preserve">7084 - </t>
  </si>
  <si>
    <t xml:space="preserve">7085 - </t>
  </si>
  <si>
    <t xml:space="preserve">7086 - </t>
  </si>
  <si>
    <t xml:space="preserve">7087 - </t>
  </si>
  <si>
    <t xml:space="preserve">7088 - </t>
  </si>
  <si>
    <t xml:space="preserve">7089 - </t>
  </si>
  <si>
    <t xml:space="preserve">7090 - </t>
  </si>
  <si>
    <t xml:space="preserve">7091 - </t>
  </si>
  <si>
    <t xml:space="preserve">7092 - </t>
  </si>
  <si>
    <t xml:space="preserve">7093 - </t>
  </si>
  <si>
    <t xml:space="preserve">7094 - </t>
  </si>
  <si>
    <t xml:space="preserve">7095 - </t>
  </si>
  <si>
    <t xml:space="preserve">7096 - </t>
  </si>
  <si>
    <t xml:space="preserve">7097 - </t>
  </si>
  <si>
    <t xml:space="preserve">7098 - </t>
  </si>
  <si>
    <t xml:space="preserve">7099 - </t>
  </si>
  <si>
    <t xml:space="preserve">7100 - </t>
  </si>
  <si>
    <t xml:space="preserve">7101 - </t>
  </si>
  <si>
    <t xml:space="preserve">7102 - </t>
  </si>
  <si>
    <t xml:space="preserve">7103 - </t>
  </si>
  <si>
    <t xml:space="preserve">7104 - </t>
  </si>
  <si>
    <t xml:space="preserve">7105 - </t>
  </si>
  <si>
    <t xml:space="preserve">7106 - </t>
  </si>
  <si>
    <t xml:space="preserve">7107 - </t>
  </si>
  <si>
    <t xml:space="preserve">7108 - </t>
  </si>
  <si>
    <t xml:space="preserve">7109 - </t>
  </si>
  <si>
    <t xml:space="preserve">7110 - </t>
  </si>
  <si>
    <t xml:space="preserve">7111 - </t>
  </si>
  <si>
    <t xml:space="preserve">7112 - </t>
  </si>
  <si>
    <t xml:space="preserve">7113 - </t>
  </si>
  <si>
    <t xml:space="preserve">7114 - </t>
  </si>
  <si>
    <t xml:space="preserve">7115 - </t>
  </si>
  <si>
    <t xml:space="preserve">7116 - </t>
  </si>
  <si>
    <t xml:space="preserve">7117 - </t>
  </si>
  <si>
    <t xml:space="preserve">7118 - </t>
  </si>
  <si>
    <t xml:space="preserve">7119 - </t>
  </si>
  <si>
    <t xml:space="preserve">7120 - </t>
  </si>
  <si>
    <t xml:space="preserve">7121 - </t>
  </si>
  <si>
    <t xml:space="preserve">7122 - </t>
  </si>
  <si>
    <t xml:space="preserve">7123 - </t>
  </si>
  <si>
    <t xml:space="preserve">7124 - </t>
  </si>
  <si>
    <t xml:space="preserve">7125 - </t>
  </si>
  <si>
    <t xml:space="preserve">7126 - </t>
  </si>
  <si>
    <t xml:space="preserve">7127 - </t>
  </si>
  <si>
    <t xml:space="preserve">7128 - </t>
  </si>
  <si>
    <t xml:space="preserve">7129 - </t>
  </si>
  <si>
    <t xml:space="preserve">7130 - </t>
  </si>
  <si>
    <t xml:space="preserve">7131 - </t>
  </si>
  <si>
    <t xml:space="preserve">7132 - </t>
  </si>
  <si>
    <t xml:space="preserve">7133 - </t>
  </si>
  <si>
    <t xml:space="preserve">7134 - </t>
  </si>
  <si>
    <t xml:space="preserve">7135 - </t>
  </si>
  <si>
    <t xml:space="preserve">7136 - </t>
  </si>
  <si>
    <t xml:space="preserve">7137 - </t>
  </si>
  <si>
    <t xml:space="preserve">7138 - </t>
  </si>
  <si>
    <t xml:space="preserve">7139 - </t>
  </si>
  <si>
    <t xml:space="preserve">7140 - </t>
  </si>
  <si>
    <t xml:space="preserve">7141 - </t>
  </si>
  <si>
    <t xml:space="preserve">7142 - </t>
  </si>
  <si>
    <t xml:space="preserve">7143 - </t>
  </si>
  <si>
    <t xml:space="preserve">7144 - </t>
  </si>
  <si>
    <t xml:space="preserve">7145 - </t>
  </si>
  <si>
    <t xml:space="preserve">7146 - </t>
  </si>
  <si>
    <t xml:space="preserve">7147 - </t>
  </si>
  <si>
    <t xml:space="preserve">7148 - </t>
  </si>
  <si>
    <t xml:space="preserve">7149 - </t>
  </si>
  <si>
    <t xml:space="preserve">7150 - </t>
  </si>
  <si>
    <t xml:space="preserve">7151 - </t>
  </si>
  <si>
    <t xml:space="preserve">7152 - </t>
  </si>
  <si>
    <t xml:space="preserve">7153 - </t>
  </si>
  <si>
    <t xml:space="preserve">7154 - </t>
  </si>
  <si>
    <t xml:space="preserve">7155 - </t>
  </si>
  <si>
    <t xml:space="preserve">7156 - </t>
  </si>
  <si>
    <t xml:space="preserve">7157 - </t>
  </si>
  <si>
    <t xml:space="preserve">7158 - </t>
  </si>
  <si>
    <t xml:space="preserve">7159 - </t>
  </si>
  <si>
    <t xml:space="preserve">7160 - </t>
  </si>
  <si>
    <t xml:space="preserve">7161 - </t>
  </si>
  <si>
    <t xml:space="preserve">7162 - </t>
  </si>
  <si>
    <t xml:space="preserve">7163 - </t>
  </si>
  <si>
    <t xml:space="preserve">7164 - </t>
  </si>
  <si>
    <t xml:space="preserve">7165 - </t>
  </si>
  <si>
    <t xml:space="preserve">7166 - </t>
  </si>
  <si>
    <t xml:space="preserve">7167 - </t>
  </si>
  <si>
    <t xml:space="preserve">7168 - </t>
  </si>
  <si>
    <t xml:space="preserve">7169 - </t>
  </si>
  <si>
    <t xml:space="preserve">7170 - </t>
  </si>
  <si>
    <t xml:space="preserve">7171 - </t>
  </si>
  <si>
    <t xml:space="preserve">7172 - </t>
  </si>
  <si>
    <t xml:space="preserve">7173 - </t>
  </si>
  <si>
    <t xml:space="preserve">7174 - </t>
  </si>
  <si>
    <t xml:space="preserve">7175 - </t>
  </si>
  <si>
    <t xml:space="preserve">7176 - </t>
  </si>
  <si>
    <t xml:space="preserve">7177 - </t>
  </si>
  <si>
    <t xml:space="preserve">7178 - </t>
  </si>
  <si>
    <t xml:space="preserve">7179 - </t>
  </si>
  <si>
    <t xml:space="preserve">7180 - </t>
  </si>
  <si>
    <t xml:space="preserve">7181 - </t>
  </si>
  <si>
    <t xml:space="preserve">7182 - </t>
  </si>
  <si>
    <t xml:space="preserve">7183 - </t>
  </si>
  <si>
    <t xml:space="preserve">7184 - </t>
  </si>
  <si>
    <t xml:space="preserve">7185 - </t>
  </si>
  <si>
    <t xml:space="preserve">7186 - </t>
  </si>
  <si>
    <t xml:space="preserve">7187 - </t>
  </si>
  <si>
    <t xml:space="preserve">7188 - </t>
  </si>
  <si>
    <t xml:space="preserve">7189 - </t>
  </si>
  <si>
    <t xml:space="preserve">7190 - </t>
  </si>
  <si>
    <t xml:space="preserve">7191 - </t>
  </si>
  <si>
    <t xml:space="preserve">7192 - </t>
  </si>
  <si>
    <t xml:space="preserve">7193 - </t>
  </si>
  <si>
    <t xml:space="preserve">7194 - </t>
  </si>
  <si>
    <t xml:space="preserve">7195 - </t>
  </si>
  <si>
    <t xml:space="preserve">7196 - </t>
  </si>
  <si>
    <t xml:space="preserve">7197 - </t>
  </si>
  <si>
    <t xml:space="preserve">7198 - </t>
  </si>
  <si>
    <t xml:space="preserve">7199 - </t>
  </si>
  <si>
    <t xml:space="preserve">7200 - </t>
  </si>
  <si>
    <t xml:space="preserve">7201 - </t>
  </si>
  <si>
    <t xml:space="preserve">7202 - </t>
  </si>
  <si>
    <t xml:space="preserve">7203 - </t>
  </si>
  <si>
    <t xml:space="preserve">7204 - </t>
  </si>
  <si>
    <t xml:space="preserve">7205 - </t>
  </si>
  <si>
    <t xml:space="preserve">7206 - </t>
  </si>
  <si>
    <t xml:space="preserve">7207 - </t>
  </si>
  <si>
    <t xml:space="preserve">7208 - </t>
  </si>
  <si>
    <t xml:space="preserve">7209 - </t>
  </si>
  <si>
    <t xml:space="preserve">7210 - </t>
  </si>
  <si>
    <t xml:space="preserve">7211 - </t>
  </si>
  <si>
    <t xml:space="preserve">7212 - </t>
  </si>
  <si>
    <t xml:space="preserve">7213 - </t>
  </si>
  <si>
    <t xml:space="preserve">7214 - </t>
  </si>
  <si>
    <t xml:space="preserve">7215 - </t>
  </si>
  <si>
    <t xml:space="preserve">7216 - </t>
  </si>
  <si>
    <t xml:space="preserve">7217 - </t>
  </si>
  <si>
    <t xml:space="preserve">7218 - </t>
  </si>
  <si>
    <t xml:space="preserve">7219 - </t>
  </si>
  <si>
    <t xml:space="preserve">7220 - </t>
  </si>
  <si>
    <t xml:space="preserve">7221 - </t>
  </si>
  <si>
    <t xml:space="preserve">7222 - </t>
  </si>
  <si>
    <t xml:space="preserve">7223 - </t>
  </si>
  <si>
    <t xml:space="preserve">7224 - </t>
  </si>
  <si>
    <t xml:space="preserve">7225 - </t>
  </si>
  <si>
    <t xml:space="preserve">7226 - </t>
  </si>
  <si>
    <t xml:space="preserve">7227 - </t>
  </si>
  <si>
    <t xml:space="preserve">7228 - </t>
  </si>
  <si>
    <t xml:space="preserve">7229 - </t>
  </si>
  <si>
    <t xml:space="preserve">7230 - </t>
  </si>
  <si>
    <t xml:space="preserve">7231 - </t>
  </si>
  <si>
    <t xml:space="preserve">7232 - </t>
  </si>
  <si>
    <t xml:space="preserve">7233 - </t>
  </si>
  <si>
    <t xml:space="preserve">7234 - </t>
  </si>
  <si>
    <t xml:space="preserve">7235 - </t>
  </si>
  <si>
    <t xml:space="preserve">7236 - </t>
  </si>
  <si>
    <t xml:space="preserve">7237 - </t>
  </si>
  <si>
    <t xml:space="preserve">7238 - </t>
  </si>
  <si>
    <t xml:space="preserve">7239 - </t>
  </si>
  <si>
    <t xml:space="preserve">7240 - </t>
  </si>
  <si>
    <t xml:space="preserve">7241 - </t>
  </si>
  <si>
    <t xml:space="preserve">7242 - </t>
  </si>
  <si>
    <t xml:space="preserve">7243 - </t>
  </si>
  <si>
    <t xml:space="preserve">7244 - </t>
  </si>
  <si>
    <t xml:space="preserve">7245 - </t>
  </si>
  <si>
    <t xml:space="preserve">7246 - </t>
  </si>
  <si>
    <t xml:space="preserve">7247 - </t>
  </si>
  <si>
    <t xml:space="preserve">7248 - </t>
  </si>
  <si>
    <t xml:space="preserve">7249 - </t>
  </si>
  <si>
    <t xml:space="preserve">7250 - </t>
  </si>
  <si>
    <t xml:space="preserve">7251 - </t>
  </si>
  <si>
    <t xml:space="preserve">7252 - </t>
  </si>
  <si>
    <t xml:space="preserve">7253 - </t>
  </si>
  <si>
    <t xml:space="preserve">7254 - </t>
  </si>
  <si>
    <t xml:space="preserve">7255 - </t>
  </si>
  <si>
    <t xml:space="preserve">7256 - </t>
  </si>
  <si>
    <t xml:space="preserve">7257 - </t>
  </si>
  <si>
    <t xml:space="preserve">7258 - </t>
  </si>
  <si>
    <t xml:space="preserve">7259 - </t>
  </si>
  <si>
    <t xml:space="preserve">7260 - </t>
  </si>
  <si>
    <t xml:space="preserve">7261 - </t>
  </si>
  <si>
    <t xml:space="preserve">7262 - </t>
  </si>
  <si>
    <t xml:space="preserve">7263 - </t>
  </si>
  <si>
    <t xml:space="preserve">7264 - </t>
  </si>
  <si>
    <t xml:space="preserve">7265 - </t>
  </si>
  <si>
    <t xml:space="preserve">7266 - </t>
  </si>
  <si>
    <t xml:space="preserve">7267 - </t>
  </si>
  <si>
    <t xml:space="preserve">7268 - </t>
  </si>
  <si>
    <t xml:space="preserve">7269 - </t>
  </si>
  <si>
    <t xml:space="preserve">7270 - </t>
  </si>
  <si>
    <t xml:space="preserve">7271 - </t>
  </si>
  <si>
    <t xml:space="preserve">7272 - </t>
  </si>
  <si>
    <t xml:space="preserve">7273 - </t>
  </si>
  <si>
    <t xml:space="preserve">7274 - </t>
  </si>
  <si>
    <t xml:space="preserve">7275 - </t>
  </si>
  <si>
    <t xml:space="preserve">7276 - </t>
  </si>
  <si>
    <t xml:space="preserve">7277 - </t>
  </si>
  <si>
    <t xml:space="preserve">7278 - </t>
  </si>
  <si>
    <t xml:space="preserve">7279 - </t>
  </si>
  <si>
    <t xml:space="preserve">7280 - </t>
  </si>
  <si>
    <t xml:space="preserve">7281 - </t>
  </si>
  <si>
    <t xml:space="preserve">7282 - </t>
  </si>
  <si>
    <t xml:space="preserve">7283 - </t>
  </si>
  <si>
    <t xml:space="preserve">7284 - </t>
  </si>
  <si>
    <t xml:space="preserve">7285 - </t>
  </si>
  <si>
    <t xml:space="preserve">7286 - </t>
  </si>
  <si>
    <t xml:space="preserve">7287 - </t>
  </si>
  <si>
    <t xml:space="preserve">7288 - </t>
  </si>
  <si>
    <t xml:space="preserve">7289 - </t>
  </si>
  <si>
    <t xml:space="preserve">7290 - </t>
  </si>
  <si>
    <t xml:space="preserve">7291 - </t>
  </si>
  <si>
    <t xml:space="preserve">7292 - </t>
  </si>
  <si>
    <t xml:space="preserve">7293 - </t>
  </si>
  <si>
    <t xml:space="preserve">7294 - </t>
  </si>
  <si>
    <t xml:space="preserve">7295 - </t>
  </si>
  <si>
    <t xml:space="preserve">7296 - </t>
  </si>
  <si>
    <t xml:space="preserve">7297 - </t>
  </si>
  <si>
    <t xml:space="preserve">7298 - </t>
  </si>
  <si>
    <t xml:space="preserve">7299 - </t>
  </si>
  <si>
    <t xml:space="preserve">7300 - </t>
  </si>
  <si>
    <t xml:space="preserve">7301 - </t>
  </si>
  <si>
    <t xml:space="preserve">7302 - </t>
  </si>
  <si>
    <t xml:space="preserve">7303 - </t>
  </si>
  <si>
    <t xml:space="preserve">7304 - </t>
  </si>
  <si>
    <t xml:space="preserve">7305 - </t>
  </si>
  <si>
    <t xml:space="preserve">7306 - </t>
  </si>
  <si>
    <t xml:space="preserve">7307 - </t>
  </si>
  <si>
    <t xml:space="preserve">7308 - </t>
  </si>
  <si>
    <t xml:space="preserve">7309 - </t>
  </si>
  <si>
    <t xml:space="preserve">7310 - </t>
  </si>
  <si>
    <t xml:space="preserve">7311 - </t>
  </si>
  <si>
    <t xml:space="preserve">7312 - </t>
  </si>
  <si>
    <t xml:space="preserve">7313 - </t>
  </si>
  <si>
    <t xml:space="preserve">7314 - </t>
  </si>
  <si>
    <t xml:space="preserve">7315 - </t>
  </si>
  <si>
    <t xml:space="preserve">7316 - </t>
  </si>
  <si>
    <t xml:space="preserve">7317 - </t>
  </si>
  <si>
    <t xml:space="preserve">7318 - </t>
  </si>
  <si>
    <t xml:space="preserve">7319 - </t>
  </si>
  <si>
    <t xml:space="preserve">7320 - </t>
  </si>
  <si>
    <t xml:space="preserve">7321 - </t>
  </si>
  <si>
    <t xml:space="preserve">7322 - </t>
  </si>
  <si>
    <t xml:space="preserve">7323 - </t>
  </si>
  <si>
    <t xml:space="preserve">7324 - </t>
  </si>
  <si>
    <t xml:space="preserve">7325 - </t>
  </si>
  <si>
    <t xml:space="preserve">7326 - </t>
  </si>
  <si>
    <t xml:space="preserve">7327 - </t>
  </si>
  <si>
    <t xml:space="preserve">7328 - </t>
  </si>
  <si>
    <t xml:space="preserve">7329 - </t>
  </si>
  <si>
    <t xml:space="preserve">7330 - </t>
  </si>
  <si>
    <t xml:space="preserve">7331 - </t>
  </si>
  <si>
    <t xml:space="preserve">7332 - </t>
  </si>
  <si>
    <t xml:space="preserve">7333 - </t>
  </si>
  <si>
    <t xml:space="preserve">7334 - </t>
  </si>
  <si>
    <t xml:space="preserve">7335 - </t>
  </si>
  <si>
    <t xml:space="preserve">7336 - </t>
  </si>
  <si>
    <t xml:space="preserve">7337 - </t>
  </si>
  <si>
    <t xml:space="preserve">7338 - </t>
  </si>
  <si>
    <t xml:space="preserve">7339 - </t>
  </si>
  <si>
    <t xml:space="preserve">7340 - </t>
  </si>
  <si>
    <t xml:space="preserve">7341 - </t>
  </si>
  <si>
    <t xml:space="preserve">7342 - </t>
  </si>
  <si>
    <t xml:space="preserve">7343 - </t>
  </si>
  <si>
    <t xml:space="preserve">7344 - </t>
  </si>
  <si>
    <t xml:space="preserve">7345 - </t>
  </si>
  <si>
    <t xml:space="preserve">7346 - </t>
  </si>
  <si>
    <t xml:space="preserve">7347 - </t>
  </si>
  <si>
    <t xml:space="preserve">7348 - </t>
  </si>
  <si>
    <t xml:space="preserve">7349 - </t>
  </si>
  <si>
    <t xml:space="preserve">7350 - </t>
  </si>
  <si>
    <t xml:space="preserve">7351 - </t>
  </si>
  <si>
    <t xml:space="preserve">7352 - </t>
  </si>
  <si>
    <t xml:space="preserve">7353 - </t>
  </si>
  <si>
    <t xml:space="preserve">7354 - </t>
  </si>
  <si>
    <t xml:space="preserve">7355 - </t>
  </si>
  <si>
    <t xml:space="preserve">7356 - </t>
  </si>
  <si>
    <t xml:space="preserve">7357 - </t>
  </si>
  <si>
    <t xml:space="preserve">7358 - </t>
  </si>
  <si>
    <t xml:space="preserve">7359 - </t>
  </si>
  <si>
    <t xml:space="preserve">7360 - </t>
  </si>
  <si>
    <t xml:space="preserve">7361 - </t>
  </si>
  <si>
    <t xml:space="preserve">7362 - </t>
  </si>
  <si>
    <t xml:space="preserve">7363 - </t>
  </si>
  <si>
    <t xml:space="preserve">7364 - </t>
  </si>
  <si>
    <t xml:space="preserve">7365 - </t>
  </si>
  <si>
    <t xml:space="preserve">7366 - </t>
  </si>
  <si>
    <t xml:space="preserve">7367 - </t>
  </si>
  <si>
    <t xml:space="preserve">7368 - </t>
  </si>
  <si>
    <t xml:space="preserve">7369 - </t>
  </si>
  <si>
    <t xml:space="preserve">7370 - </t>
  </si>
  <si>
    <t xml:space="preserve">7371 - </t>
  </si>
  <si>
    <t xml:space="preserve">7372 - </t>
  </si>
  <si>
    <t xml:space="preserve">7373 - </t>
  </si>
  <si>
    <t xml:space="preserve">7374 - </t>
  </si>
  <si>
    <t xml:space="preserve">7375 - </t>
  </si>
  <si>
    <t xml:space="preserve">7376 - </t>
  </si>
  <si>
    <t xml:space="preserve">7377 - </t>
  </si>
  <si>
    <t xml:space="preserve">7378 - </t>
  </si>
  <si>
    <t xml:space="preserve">7379 - </t>
  </si>
  <si>
    <t xml:space="preserve">7380 - </t>
  </si>
  <si>
    <t xml:space="preserve">7381 - </t>
  </si>
  <si>
    <t xml:space="preserve">7382 - </t>
  </si>
  <si>
    <t xml:space="preserve">7383 - </t>
  </si>
  <si>
    <t xml:space="preserve">7384 - </t>
  </si>
  <si>
    <t xml:space="preserve">7385 - </t>
  </si>
  <si>
    <t xml:space="preserve">7386 - </t>
  </si>
  <si>
    <t xml:space="preserve">7387 - </t>
  </si>
  <si>
    <t xml:space="preserve">7388 - </t>
  </si>
  <si>
    <t xml:space="preserve">7389 - </t>
  </si>
  <si>
    <t xml:space="preserve">7390 - </t>
  </si>
  <si>
    <t xml:space="preserve">7391 - </t>
  </si>
  <si>
    <t xml:space="preserve">7392 - </t>
  </si>
  <si>
    <t xml:space="preserve">7393 - </t>
  </si>
  <si>
    <t xml:space="preserve">7394 - </t>
  </si>
  <si>
    <t xml:space="preserve">7395 - </t>
  </si>
  <si>
    <t xml:space="preserve">7396 - </t>
  </si>
  <si>
    <t xml:space="preserve">7397 - </t>
  </si>
  <si>
    <t xml:space="preserve">7398 - </t>
  </si>
  <si>
    <t xml:space="preserve">7399 - </t>
  </si>
  <si>
    <t xml:space="preserve">7400 - </t>
  </si>
  <si>
    <t xml:space="preserve">7401 - </t>
  </si>
  <si>
    <t xml:space="preserve">7402 - </t>
  </si>
  <si>
    <t xml:space="preserve">7403 - </t>
  </si>
  <si>
    <t xml:space="preserve">7404 - </t>
  </si>
  <si>
    <t xml:space="preserve">7405 - </t>
  </si>
  <si>
    <t xml:space="preserve">7406 - </t>
  </si>
  <si>
    <t xml:space="preserve">7407 - </t>
  </si>
  <si>
    <t xml:space="preserve">7408 - </t>
  </si>
  <si>
    <t xml:space="preserve">7409 - </t>
  </si>
  <si>
    <t xml:space="preserve">7410 - </t>
  </si>
  <si>
    <t xml:space="preserve">7411 - </t>
  </si>
  <si>
    <t xml:space="preserve">7412 - </t>
  </si>
  <si>
    <t xml:space="preserve">7413 - </t>
  </si>
  <si>
    <t xml:space="preserve">7414 - </t>
  </si>
  <si>
    <t xml:space="preserve">7415 - </t>
  </si>
  <si>
    <t xml:space="preserve">7416 - </t>
  </si>
  <si>
    <t xml:space="preserve">7417 - </t>
  </si>
  <si>
    <t xml:space="preserve">7418 - </t>
  </si>
  <si>
    <t xml:space="preserve">7419 - </t>
  </si>
  <si>
    <t xml:space="preserve">7420 - </t>
  </si>
  <si>
    <t xml:space="preserve">7421 - </t>
  </si>
  <si>
    <t xml:space="preserve">7422 - </t>
  </si>
  <si>
    <t xml:space="preserve">7423 - </t>
  </si>
  <si>
    <t xml:space="preserve">7424 - </t>
  </si>
  <si>
    <t xml:space="preserve">7425 - </t>
  </si>
  <si>
    <t xml:space="preserve">7426 - </t>
  </si>
  <si>
    <t xml:space="preserve">7427 - </t>
  </si>
  <si>
    <t xml:space="preserve">7428 - </t>
  </si>
  <si>
    <t xml:space="preserve">7429 - </t>
  </si>
  <si>
    <t xml:space="preserve">7430 - </t>
  </si>
  <si>
    <t xml:space="preserve">7431 - </t>
  </si>
  <si>
    <t xml:space="preserve">7432 - </t>
  </si>
  <si>
    <t xml:space="preserve">7433 - </t>
  </si>
  <si>
    <t xml:space="preserve">7434 - </t>
  </si>
  <si>
    <t xml:space="preserve">7435 - </t>
  </si>
  <si>
    <t xml:space="preserve">7436 - </t>
  </si>
  <si>
    <t xml:space="preserve">7437 - </t>
  </si>
  <si>
    <t xml:space="preserve">7438 - </t>
  </si>
  <si>
    <t xml:space="preserve">7439 - </t>
  </si>
  <si>
    <t xml:space="preserve">7440 - </t>
  </si>
  <si>
    <t xml:space="preserve">7441 - </t>
  </si>
  <si>
    <t xml:space="preserve">7442 - </t>
  </si>
  <si>
    <t xml:space="preserve">7443 - </t>
  </si>
  <si>
    <t xml:space="preserve">7444 - </t>
  </si>
  <si>
    <t xml:space="preserve">7445 - </t>
  </si>
  <si>
    <t xml:space="preserve">7446 - </t>
  </si>
  <si>
    <t xml:space="preserve">7447 - </t>
  </si>
  <si>
    <t xml:space="preserve">7448 - </t>
  </si>
  <si>
    <t xml:space="preserve">7449 - </t>
  </si>
  <si>
    <t xml:space="preserve">7450 - </t>
  </si>
  <si>
    <t xml:space="preserve">7451 - </t>
  </si>
  <si>
    <t xml:space="preserve">7452 - </t>
  </si>
  <si>
    <t xml:space="preserve">7453 - </t>
  </si>
  <si>
    <t xml:space="preserve">7454 - </t>
  </si>
  <si>
    <t xml:space="preserve">7455 - </t>
  </si>
  <si>
    <t xml:space="preserve">7456 - </t>
  </si>
  <si>
    <t xml:space="preserve">7457 - </t>
  </si>
  <si>
    <t xml:space="preserve">7458 - </t>
  </si>
  <si>
    <t xml:space="preserve">7459 - </t>
  </si>
  <si>
    <t xml:space="preserve">7460 - </t>
  </si>
  <si>
    <t xml:space="preserve">7461 - </t>
  </si>
  <si>
    <t xml:space="preserve">7462 - </t>
  </si>
  <si>
    <t xml:space="preserve">7463 - </t>
  </si>
  <si>
    <t xml:space="preserve">7464 - </t>
  </si>
  <si>
    <t xml:space="preserve">7465 - </t>
  </si>
  <si>
    <t xml:space="preserve">7466 - </t>
  </si>
  <si>
    <t xml:space="preserve">7467 - </t>
  </si>
  <si>
    <t xml:space="preserve">7468 - </t>
  </si>
  <si>
    <t xml:space="preserve">7469 - </t>
  </si>
  <si>
    <t xml:space="preserve">7470 - </t>
  </si>
  <si>
    <t xml:space="preserve">7471 - </t>
  </si>
  <si>
    <t xml:space="preserve">7472 - </t>
  </si>
  <si>
    <t xml:space="preserve">7473 - </t>
  </si>
  <si>
    <t xml:space="preserve">7474 - </t>
  </si>
  <si>
    <t xml:space="preserve">7475 - </t>
  </si>
  <si>
    <t xml:space="preserve">7476 - </t>
  </si>
  <si>
    <t xml:space="preserve">7477 - </t>
  </si>
  <si>
    <t xml:space="preserve">7478 - </t>
  </si>
  <si>
    <t xml:space="preserve">7479 - </t>
  </si>
  <si>
    <t xml:space="preserve">7480 - </t>
  </si>
  <si>
    <t xml:space="preserve">7481 - </t>
  </si>
  <si>
    <t xml:space="preserve">7482 - </t>
  </si>
  <si>
    <t xml:space="preserve">7483 - </t>
  </si>
  <si>
    <t xml:space="preserve">7484 - </t>
  </si>
  <si>
    <t xml:space="preserve">7485 - </t>
  </si>
  <si>
    <t xml:space="preserve">7486 - </t>
  </si>
  <si>
    <t xml:space="preserve">7487 - </t>
  </si>
  <si>
    <t xml:space="preserve">7488 - </t>
  </si>
  <si>
    <t xml:space="preserve">7489 - </t>
  </si>
  <si>
    <t xml:space="preserve">7490 - </t>
  </si>
  <si>
    <t xml:space="preserve">7491 - </t>
  </si>
  <si>
    <t xml:space="preserve">7492 - </t>
  </si>
  <si>
    <t xml:space="preserve">7493 - </t>
  </si>
  <si>
    <t xml:space="preserve">7494 - </t>
  </si>
  <si>
    <t xml:space="preserve">7495 - </t>
  </si>
  <si>
    <t xml:space="preserve">7496 - </t>
  </si>
  <si>
    <t xml:space="preserve">7497 - </t>
  </si>
  <si>
    <t xml:space="preserve">7498 - </t>
  </si>
  <si>
    <t xml:space="preserve">7499 - </t>
  </si>
  <si>
    <t xml:space="preserve">7500 - </t>
  </si>
  <si>
    <t xml:space="preserve">7501 - </t>
  </si>
  <si>
    <t xml:space="preserve">7502 - </t>
  </si>
  <si>
    <t xml:space="preserve">7503 - </t>
  </si>
  <si>
    <t xml:space="preserve">7504 - </t>
  </si>
  <si>
    <t xml:space="preserve">7505 - </t>
  </si>
  <si>
    <t xml:space="preserve">7506 - </t>
  </si>
  <si>
    <t xml:space="preserve">7507 - </t>
  </si>
  <si>
    <t xml:space="preserve">7508 - </t>
  </si>
  <si>
    <t xml:space="preserve">7509 - </t>
  </si>
  <si>
    <t xml:space="preserve">7510 - </t>
  </si>
  <si>
    <t xml:space="preserve">7511 - </t>
  </si>
  <si>
    <t xml:space="preserve">7512 - </t>
  </si>
  <si>
    <t xml:space="preserve">7513 - </t>
  </si>
  <si>
    <t xml:space="preserve">7514 - </t>
  </si>
  <si>
    <t xml:space="preserve">7515 - </t>
  </si>
  <si>
    <t xml:space="preserve">7516 - </t>
  </si>
  <si>
    <t xml:space="preserve">7517 - </t>
  </si>
  <si>
    <t xml:space="preserve">7518 - </t>
  </si>
  <si>
    <t xml:space="preserve">7519 - </t>
  </si>
  <si>
    <t xml:space="preserve">7520 - </t>
  </si>
  <si>
    <t xml:space="preserve">7521 - </t>
  </si>
  <si>
    <t xml:space="preserve">7522 - </t>
  </si>
  <si>
    <t xml:space="preserve">7523 - </t>
  </si>
  <si>
    <t xml:space="preserve">7524 - </t>
  </si>
  <si>
    <t xml:space="preserve">7525 - </t>
  </si>
  <si>
    <t xml:space="preserve">7526 - </t>
  </si>
  <si>
    <t xml:space="preserve">7527 - </t>
  </si>
  <si>
    <t xml:space="preserve">7528 - </t>
  </si>
  <si>
    <t xml:space="preserve">7529 - </t>
  </si>
  <si>
    <t xml:space="preserve">7530 - </t>
  </si>
  <si>
    <t xml:space="preserve">7531 - </t>
  </si>
  <si>
    <t xml:space="preserve">7532 - </t>
  </si>
  <si>
    <t xml:space="preserve">7533 - </t>
  </si>
  <si>
    <t xml:space="preserve">7534 - </t>
  </si>
  <si>
    <t xml:space="preserve">7535 - </t>
  </si>
  <si>
    <t xml:space="preserve">7536 - </t>
  </si>
  <si>
    <t xml:space="preserve">7537 - </t>
  </si>
  <si>
    <t xml:space="preserve">7538 - </t>
  </si>
  <si>
    <t xml:space="preserve">7539 - </t>
  </si>
  <si>
    <t xml:space="preserve">7540 - </t>
  </si>
  <si>
    <t xml:space="preserve">7541 - </t>
  </si>
  <si>
    <t xml:space="preserve">7542 - </t>
  </si>
  <si>
    <t xml:space="preserve">7543 - </t>
  </si>
  <si>
    <t xml:space="preserve">7544 - </t>
  </si>
  <si>
    <t xml:space="preserve">7545 - </t>
  </si>
  <si>
    <t xml:space="preserve">7546 - </t>
  </si>
  <si>
    <t xml:space="preserve">7547 - </t>
  </si>
  <si>
    <t xml:space="preserve">7548 - </t>
  </si>
  <si>
    <t xml:space="preserve">7549 - </t>
  </si>
  <si>
    <t xml:space="preserve">7550 - </t>
  </si>
  <si>
    <t xml:space="preserve">7551 - </t>
  </si>
  <si>
    <t xml:space="preserve">7552 - </t>
  </si>
  <si>
    <t xml:space="preserve">7553 - </t>
  </si>
  <si>
    <t xml:space="preserve">7554 - </t>
  </si>
  <si>
    <t xml:space="preserve">7555 - </t>
  </si>
  <si>
    <t xml:space="preserve">7556 - </t>
  </si>
  <si>
    <t xml:space="preserve">7557 - </t>
  </si>
  <si>
    <t xml:space="preserve">7558 - </t>
  </si>
  <si>
    <t xml:space="preserve">7559 - </t>
  </si>
  <si>
    <t xml:space="preserve">7560 - </t>
  </si>
  <si>
    <t xml:space="preserve">7561 - </t>
  </si>
  <si>
    <t xml:space="preserve">7562 - </t>
  </si>
  <si>
    <t xml:space="preserve">7563 - </t>
  </si>
  <si>
    <t xml:space="preserve">7564 - </t>
  </si>
  <si>
    <t xml:space="preserve">7565 - </t>
  </si>
  <si>
    <t xml:space="preserve">7566 - </t>
  </si>
  <si>
    <t xml:space="preserve">7567 - </t>
  </si>
  <si>
    <t xml:space="preserve">7568 - </t>
  </si>
  <si>
    <t xml:space="preserve">7569 - </t>
  </si>
  <si>
    <t xml:space="preserve">7570 - </t>
  </si>
  <si>
    <t xml:space="preserve">7571 - </t>
  </si>
  <si>
    <t xml:space="preserve">7572 - </t>
  </si>
  <si>
    <t xml:space="preserve">7573 - </t>
  </si>
  <si>
    <t xml:space="preserve">7574 - </t>
  </si>
  <si>
    <t xml:space="preserve">7575 - </t>
  </si>
  <si>
    <t xml:space="preserve">7576 - </t>
  </si>
  <si>
    <t xml:space="preserve">7577 - </t>
  </si>
  <si>
    <t xml:space="preserve">7578 - </t>
  </si>
  <si>
    <t xml:space="preserve">7579 - </t>
  </si>
  <si>
    <t xml:space="preserve">7580 - </t>
  </si>
  <si>
    <t xml:space="preserve">7581 - </t>
  </si>
  <si>
    <t xml:space="preserve">7582 - </t>
  </si>
  <si>
    <t xml:space="preserve">7583 - </t>
  </si>
  <si>
    <t xml:space="preserve">7584 - </t>
  </si>
  <si>
    <t xml:space="preserve">7585 - </t>
  </si>
  <si>
    <t xml:space="preserve">7586 - </t>
  </si>
  <si>
    <t xml:space="preserve">7587 - </t>
  </si>
  <si>
    <t xml:space="preserve">7588 - </t>
  </si>
  <si>
    <t xml:space="preserve">7589 - </t>
  </si>
  <si>
    <t xml:space="preserve">7590 - </t>
  </si>
  <si>
    <t xml:space="preserve">7591 - </t>
  </si>
  <si>
    <t xml:space="preserve">7592 - </t>
  </si>
  <si>
    <t xml:space="preserve">7593 - </t>
  </si>
  <si>
    <t xml:space="preserve">7594 - </t>
  </si>
  <si>
    <t xml:space="preserve">7595 - </t>
  </si>
  <si>
    <t xml:space="preserve">7596 - </t>
  </si>
  <si>
    <t xml:space="preserve">7597 - </t>
  </si>
  <si>
    <t xml:space="preserve">7598 - </t>
  </si>
  <si>
    <t xml:space="preserve">7599 - </t>
  </si>
  <si>
    <t xml:space="preserve">7600 - </t>
  </si>
  <si>
    <t xml:space="preserve">7601 - </t>
  </si>
  <si>
    <t xml:space="preserve">7602 - </t>
  </si>
  <si>
    <t xml:space="preserve">7603 - </t>
  </si>
  <si>
    <t xml:space="preserve">7604 - </t>
  </si>
  <si>
    <t xml:space="preserve">7605 - </t>
  </si>
  <si>
    <t xml:space="preserve">7606 - </t>
  </si>
  <si>
    <t xml:space="preserve">7607 - </t>
  </si>
  <si>
    <t xml:space="preserve">7608 - </t>
  </si>
  <si>
    <t xml:space="preserve">7609 - </t>
  </si>
  <si>
    <t xml:space="preserve">7610 - </t>
  </si>
  <si>
    <t xml:space="preserve">7611 - </t>
  </si>
  <si>
    <t xml:space="preserve">7612 - </t>
  </si>
  <si>
    <t xml:space="preserve">7613 - </t>
  </si>
  <si>
    <t xml:space="preserve">7614 - </t>
  </si>
  <si>
    <t xml:space="preserve">7615 - </t>
  </si>
  <si>
    <t xml:space="preserve">7616 - </t>
  </si>
  <si>
    <t xml:space="preserve">7617 - </t>
  </si>
  <si>
    <t xml:space="preserve">7618 - </t>
  </si>
  <si>
    <t xml:space="preserve">7619 - </t>
  </si>
  <si>
    <t xml:space="preserve">7620 - </t>
  </si>
  <si>
    <t xml:space="preserve">7621 - </t>
  </si>
  <si>
    <t xml:space="preserve">7622 - </t>
  </si>
  <si>
    <t xml:space="preserve">7623 - </t>
  </si>
  <si>
    <t xml:space="preserve">7624 - </t>
  </si>
  <si>
    <t xml:space="preserve">7625 - </t>
  </si>
  <si>
    <t xml:space="preserve">7626 - </t>
  </si>
  <si>
    <t xml:space="preserve">7627 - </t>
  </si>
  <si>
    <t xml:space="preserve">7628 - </t>
  </si>
  <si>
    <t xml:space="preserve">7629 - </t>
  </si>
  <si>
    <t xml:space="preserve">7630 - </t>
  </si>
  <si>
    <t xml:space="preserve">7631 - </t>
  </si>
  <si>
    <t xml:space="preserve">7632 - </t>
  </si>
  <si>
    <t xml:space="preserve">7633 - </t>
  </si>
  <si>
    <t xml:space="preserve">7634 - </t>
  </si>
  <si>
    <t xml:space="preserve">7635 - </t>
  </si>
  <si>
    <t xml:space="preserve">7636 - </t>
  </si>
  <si>
    <t xml:space="preserve">7637 - </t>
  </si>
  <si>
    <t xml:space="preserve">7638 - </t>
  </si>
  <si>
    <t xml:space="preserve">7639 - </t>
  </si>
  <si>
    <t xml:space="preserve">7640 - </t>
  </si>
  <si>
    <t xml:space="preserve">7641 - </t>
  </si>
  <si>
    <t xml:space="preserve">7642 - </t>
  </si>
  <si>
    <t xml:space="preserve">7643 - </t>
  </si>
  <si>
    <t xml:space="preserve">7644 - </t>
  </si>
  <si>
    <t xml:space="preserve">7645 - </t>
  </si>
  <si>
    <t xml:space="preserve">7646 - </t>
  </si>
  <si>
    <t xml:space="preserve">7647 - </t>
  </si>
  <si>
    <t xml:space="preserve">7648 - </t>
  </si>
  <si>
    <t xml:space="preserve">7649 - </t>
  </si>
  <si>
    <t xml:space="preserve">7650 - </t>
  </si>
  <si>
    <t xml:space="preserve">7651 - </t>
  </si>
  <si>
    <t xml:space="preserve">7652 - </t>
  </si>
  <si>
    <t xml:space="preserve">7653 - </t>
  </si>
  <si>
    <t xml:space="preserve">7654 - </t>
  </si>
  <si>
    <t xml:space="preserve">7655 - </t>
  </si>
  <si>
    <t xml:space="preserve">7656 - </t>
  </si>
  <si>
    <t xml:space="preserve">7657 - </t>
  </si>
  <si>
    <t xml:space="preserve">7658 - </t>
  </si>
  <si>
    <t xml:space="preserve">7659 - </t>
  </si>
  <si>
    <t xml:space="preserve">7660 - </t>
  </si>
  <si>
    <t xml:space="preserve">7661 - </t>
  </si>
  <si>
    <t xml:space="preserve">7662 - </t>
  </si>
  <si>
    <t xml:space="preserve">7663 - </t>
  </si>
  <si>
    <t xml:space="preserve">7664 - </t>
  </si>
  <si>
    <t xml:space="preserve">7665 - </t>
  </si>
  <si>
    <t xml:space="preserve">7666 - </t>
  </si>
  <si>
    <t xml:space="preserve">7667 - </t>
  </si>
  <si>
    <t xml:space="preserve">7668 - </t>
  </si>
  <si>
    <t xml:space="preserve">7669 - </t>
  </si>
  <si>
    <t xml:space="preserve">7670 - </t>
  </si>
  <si>
    <t xml:space="preserve">7671 - </t>
  </si>
  <si>
    <t xml:space="preserve">7672 - </t>
  </si>
  <si>
    <t xml:space="preserve">7673 - </t>
  </si>
  <si>
    <t xml:space="preserve">7674 - </t>
  </si>
  <si>
    <t xml:space="preserve">7675 - </t>
  </si>
  <si>
    <t xml:space="preserve">7676 - </t>
  </si>
  <si>
    <t xml:space="preserve">7677 - </t>
  </si>
  <si>
    <t xml:space="preserve">7678 - </t>
  </si>
  <si>
    <t xml:space="preserve">7679 - </t>
  </si>
  <si>
    <t xml:space="preserve">7680 - </t>
  </si>
  <si>
    <t xml:space="preserve">7681 - </t>
  </si>
  <si>
    <t xml:space="preserve">7682 - </t>
  </si>
  <si>
    <t xml:space="preserve">7683 - </t>
  </si>
  <si>
    <t xml:space="preserve">7684 - </t>
  </si>
  <si>
    <t xml:space="preserve">7685 - </t>
  </si>
  <si>
    <t xml:space="preserve">7686 - </t>
  </si>
  <si>
    <t xml:space="preserve">7687 - </t>
  </si>
  <si>
    <t xml:space="preserve">7688 - </t>
  </si>
  <si>
    <t xml:space="preserve">7689 - </t>
  </si>
  <si>
    <t xml:space="preserve">7690 - </t>
  </si>
  <si>
    <t xml:space="preserve">7691 - </t>
  </si>
  <si>
    <t xml:space="preserve">7692 - </t>
  </si>
  <si>
    <t xml:space="preserve">7693 - </t>
  </si>
  <si>
    <t xml:space="preserve">7694 - </t>
  </si>
  <si>
    <t xml:space="preserve">7695 - </t>
  </si>
  <si>
    <t xml:space="preserve">7696 - </t>
  </si>
  <si>
    <t xml:space="preserve">7697 - </t>
  </si>
  <si>
    <t xml:space="preserve">7698 - </t>
  </si>
  <si>
    <t xml:space="preserve">7699 - </t>
  </si>
  <si>
    <t xml:space="preserve">7700 - </t>
  </si>
  <si>
    <t xml:space="preserve">7701 - </t>
  </si>
  <si>
    <t xml:space="preserve">7702 - </t>
  </si>
  <si>
    <t xml:space="preserve">7703 - </t>
  </si>
  <si>
    <t xml:space="preserve">7704 - </t>
  </si>
  <si>
    <t xml:space="preserve">7705 - </t>
  </si>
  <si>
    <t xml:space="preserve">7706 - </t>
  </si>
  <si>
    <t xml:space="preserve">7707 - </t>
  </si>
  <si>
    <t xml:space="preserve">7708 - </t>
  </si>
  <si>
    <t xml:space="preserve">7709 - </t>
  </si>
  <si>
    <t xml:space="preserve">7710 - </t>
  </si>
  <si>
    <t xml:space="preserve">7711 - </t>
  </si>
  <si>
    <t xml:space="preserve">7712 - </t>
  </si>
  <si>
    <t xml:space="preserve">7713 - </t>
  </si>
  <si>
    <t xml:space="preserve">7714 - </t>
  </si>
  <si>
    <t xml:space="preserve">7715 - </t>
  </si>
  <si>
    <t xml:space="preserve">7716 - </t>
  </si>
  <si>
    <t xml:space="preserve">7717 - </t>
  </si>
  <si>
    <t xml:space="preserve">7718 - </t>
  </si>
  <si>
    <t xml:space="preserve">7719 - </t>
  </si>
  <si>
    <t xml:space="preserve">7720 - </t>
  </si>
  <si>
    <t xml:space="preserve">7721 - </t>
  </si>
  <si>
    <t xml:space="preserve">7722 - </t>
  </si>
  <si>
    <t xml:space="preserve">7723 - </t>
  </si>
  <si>
    <t xml:space="preserve">7724 - </t>
  </si>
  <si>
    <t xml:space="preserve">7725 - </t>
  </si>
  <si>
    <t xml:space="preserve">7726 - </t>
  </si>
  <si>
    <t xml:space="preserve">7727 - </t>
  </si>
  <si>
    <t xml:space="preserve">7728 - </t>
  </si>
  <si>
    <t xml:space="preserve">7729 - </t>
  </si>
  <si>
    <t xml:space="preserve">7730 - </t>
  </si>
  <si>
    <t xml:space="preserve">7731 - </t>
  </si>
  <si>
    <t xml:space="preserve">7732 - </t>
  </si>
  <si>
    <t xml:space="preserve">7733 - </t>
  </si>
  <si>
    <t xml:space="preserve">7734 - </t>
  </si>
  <si>
    <t xml:space="preserve">7735 - </t>
  </si>
  <si>
    <t xml:space="preserve">7736 - </t>
  </si>
  <si>
    <t xml:space="preserve">7737 - </t>
  </si>
  <si>
    <t xml:space="preserve">7738 - </t>
  </si>
  <si>
    <t xml:space="preserve">7739 - </t>
  </si>
  <si>
    <t xml:space="preserve">7740 - </t>
  </si>
  <si>
    <t xml:space="preserve">7741 - </t>
  </si>
  <si>
    <t xml:space="preserve">7742 - </t>
  </si>
  <si>
    <t xml:space="preserve">7743 - </t>
  </si>
  <si>
    <t xml:space="preserve">7744 - </t>
  </si>
  <si>
    <t xml:space="preserve">7745 - </t>
  </si>
  <si>
    <t xml:space="preserve">7746 - </t>
  </si>
  <si>
    <t xml:space="preserve">7747 - </t>
  </si>
  <si>
    <t xml:space="preserve">7748 - </t>
  </si>
  <si>
    <t xml:space="preserve">7749 - </t>
  </si>
  <si>
    <t xml:space="preserve">7750 - </t>
  </si>
  <si>
    <t xml:space="preserve">7751 - </t>
  </si>
  <si>
    <t xml:space="preserve">7752 - </t>
  </si>
  <si>
    <t xml:space="preserve">7753 - </t>
  </si>
  <si>
    <t xml:space="preserve">7754 - </t>
  </si>
  <si>
    <t xml:space="preserve">7755 - </t>
  </si>
  <si>
    <t xml:space="preserve">7756 - </t>
  </si>
  <si>
    <t xml:space="preserve">7757 - </t>
  </si>
  <si>
    <t xml:space="preserve">7758 - </t>
  </si>
  <si>
    <t xml:space="preserve">7759 - </t>
  </si>
  <si>
    <t xml:space="preserve">7760 - </t>
  </si>
  <si>
    <t xml:space="preserve">7761 - </t>
  </si>
  <si>
    <t xml:space="preserve">7762 - </t>
  </si>
  <si>
    <t xml:space="preserve">7763 - </t>
  </si>
  <si>
    <t xml:space="preserve">7764 - </t>
  </si>
  <si>
    <t xml:space="preserve">7765 - </t>
  </si>
  <si>
    <t xml:space="preserve">7766 - </t>
  </si>
  <si>
    <t xml:space="preserve">7767 - </t>
  </si>
  <si>
    <t xml:space="preserve">7768 - </t>
  </si>
  <si>
    <t xml:space="preserve">7769 - </t>
  </si>
  <si>
    <t xml:space="preserve">7770 - </t>
  </si>
  <si>
    <t xml:space="preserve">7771 - </t>
  </si>
  <si>
    <t xml:space="preserve">7772 - </t>
  </si>
  <si>
    <t xml:space="preserve">7773 - </t>
  </si>
  <si>
    <t xml:space="preserve">7774 - </t>
  </si>
  <si>
    <t xml:space="preserve">7775 - </t>
  </si>
  <si>
    <t xml:space="preserve">7776 - </t>
  </si>
  <si>
    <t xml:space="preserve">7777 - </t>
  </si>
  <si>
    <t xml:space="preserve">7778 - </t>
  </si>
  <si>
    <t xml:space="preserve">7779 - </t>
  </si>
  <si>
    <t xml:space="preserve">7780 - </t>
  </si>
  <si>
    <t xml:space="preserve">7781 - </t>
  </si>
  <si>
    <t xml:space="preserve">7782 - </t>
  </si>
  <si>
    <t xml:space="preserve">7783 - </t>
  </si>
  <si>
    <t xml:space="preserve">7784 - </t>
  </si>
  <si>
    <t xml:space="preserve">7785 - </t>
  </si>
  <si>
    <t xml:space="preserve">7786 - </t>
  </si>
  <si>
    <t xml:space="preserve">7787 - </t>
  </si>
  <si>
    <t xml:space="preserve">7788 - </t>
  </si>
  <si>
    <t xml:space="preserve">7789 - </t>
  </si>
  <si>
    <t xml:space="preserve">7790 - </t>
  </si>
  <si>
    <t xml:space="preserve">7791 - </t>
  </si>
  <si>
    <t xml:space="preserve">7792 - </t>
  </si>
  <si>
    <t xml:space="preserve">7793 - </t>
  </si>
  <si>
    <t xml:space="preserve">7794 - </t>
  </si>
  <si>
    <t xml:space="preserve">7795 - </t>
  </si>
  <si>
    <t xml:space="preserve">7796 - </t>
  </si>
  <si>
    <t xml:space="preserve">7797 - </t>
  </si>
  <si>
    <t xml:space="preserve">7798 - </t>
  </si>
  <si>
    <t xml:space="preserve">7799 - </t>
  </si>
  <si>
    <t xml:space="preserve">7800 - </t>
  </si>
  <si>
    <t xml:space="preserve">7801 - </t>
  </si>
  <si>
    <t xml:space="preserve">7802 - </t>
  </si>
  <si>
    <t xml:space="preserve">7803 - </t>
  </si>
  <si>
    <t xml:space="preserve">7804 - </t>
  </si>
  <si>
    <t xml:space="preserve">7805 - </t>
  </si>
  <si>
    <t xml:space="preserve">7806 - </t>
  </si>
  <si>
    <t xml:space="preserve">7807 - </t>
  </si>
  <si>
    <t xml:space="preserve">7808 - </t>
  </si>
  <si>
    <t xml:space="preserve">7809 - </t>
  </si>
  <si>
    <t xml:space="preserve">7810 - </t>
  </si>
  <si>
    <t xml:space="preserve">7811 - </t>
  </si>
  <si>
    <t xml:space="preserve">7812 - </t>
  </si>
  <si>
    <t xml:space="preserve">7813 - </t>
  </si>
  <si>
    <t xml:space="preserve">7814 - </t>
  </si>
  <si>
    <t xml:space="preserve">7815 - </t>
  </si>
  <si>
    <t xml:space="preserve">7816 - </t>
  </si>
  <si>
    <t xml:space="preserve">7817 - </t>
  </si>
  <si>
    <t xml:space="preserve">7818 - </t>
  </si>
  <si>
    <t xml:space="preserve">7819 - </t>
  </si>
  <si>
    <t xml:space="preserve">7820 - </t>
  </si>
  <si>
    <t xml:space="preserve">7821 - </t>
  </si>
  <si>
    <t xml:space="preserve">7822 - </t>
  </si>
  <si>
    <t xml:space="preserve">7823 - </t>
  </si>
  <si>
    <t xml:space="preserve">7824 - </t>
  </si>
  <si>
    <t xml:space="preserve">7825 - </t>
  </si>
  <si>
    <t xml:space="preserve">7826 - </t>
  </si>
  <si>
    <t xml:space="preserve">7827 - </t>
  </si>
  <si>
    <t xml:space="preserve">7828 - </t>
  </si>
  <si>
    <t xml:space="preserve">7829 - </t>
  </si>
  <si>
    <t xml:space="preserve">7830 - </t>
  </si>
  <si>
    <t xml:space="preserve">7831 - </t>
  </si>
  <si>
    <t xml:space="preserve">7832 - </t>
  </si>
  <si>
    <t xml:space="preserve">7833 - </t>
  </si>
  <si>
    <t xml:space="preserve">7834 - </t>
  </si>
  <si>
    <t xml:space="preserve">7835 - </t>
  </si>
  <si>
    <t xml:space="preserve">7836 - </t>
  </si>
  <si>
    <t xml:space="preserve">7837 - </t>
  </si>
  <si>
    <t xml:space="preserve">7838 - </t>
  </si>
  <si>
    <t xml:space="preserve">7839 - </t>
  </si>
  <si>
    <t xml:space="preserve">7840 - </t>
  </si>
  <si>
    <t xml:space="preserve">7841 - </t>
  </si>
  <si>
    <t xml:space="preserve">7842 - </t>
  </si>
  <si>
    <t xml:space="preserve">7843 - </t>
  </si>
  <si>
    <t xml:space="preserve">7844 - </t>
  </si>
  <si>
    <t xml:space="preserve">7845 - </t>
  </si>
  <si>
    <t xml:space="preserve">7846 - </t>
  </si>
  <si>
    <t xml:space="preserve">7847 - </t>
  </si>
  <si>
    <t xml:space="preserve">7848 - </t>
  </si>
  <si>
    <t xml:space="preserve">7849 - </t>
  </si>
  <si>
    <t xml:space="preserve">7850 - </t>
  </si>
  <si>
    <t xml:space="preserve">7851 - </t>
  </si>
  <si>
    <t xml:space="preserve">7852 - </t>
  </si>
  <si>
    <t xml:space="preserve">7853 - </t>
  </si>
  <si>
    <t xml:space="preserve">7854 - </t>
  </si>
  <si>
    <t xml:space="preserve">7855 - </t>
  </si>
  <si>
    <t xml:space="preserve">7856 - </t>
  </si>
  <si>
    <t xml:space="preserve">7857 - </t>
  </si>
  <si>
    <t xml:space="preserve">7858 - </t>
  </si>
  <si>
    <t xml:space="preserve">7859 - </t>
  </si>
  <si>
    <t xml:space="preserve">7860 - </t>
  </si>
  <si>
    <t xml:space="preserve">7861 - </t>
  </si>
  <si>
    <t xml:space="preserve">7862 - </t>
  </si>
  <si>
    <t xml:space="preserve">7863 - </t>
  </si>
  <si>
    <t xml:space="preserve">7864 - </t>
  </si>
  <si>
    <t xml:space="preserve">7865 - </t>
  </si>
  <si>
    <t xml:space="preserve">7866 - </t>
  </si>
  <si>
    <t xml:space="preserve">7867 - </t>
  </si>
  <si>
    <t xml:space="preserve">7868 - </t>
  </si>
  <si>
    <t xml:space="preserve">7869 - </t>
  </si>
  <si>
    <t xml:space="preserve">7870 - </t>
  </si>
  <si>
    <t xml:space="preserve">7871 - </t>
  </si>
  <si>
    <t xml:space="preserve">7872 - </t>
  </si>
  <si>
    <t xml:space="preserve">7873 - </t>
  </si>
  <si>
    <t xml:space="preserve">7874 - </t>
  </si>
  <si>
    <t xml:space="preserve">7875 - </t>
  </si>
  <si>
    <t xml:space="preserve">7876 - </t>
  </si>
  <si>
    <t xml:space="preserve">7877 - </t>
  </si>
  <si>
    <t xml:space="preserve">7878 - </t>
  </si>
  <si>
    <t xml:space="preserve">7879 - </t>
  </si>
  <si>
    <t xml:space="preserve">7880 - </t>
  </si>
  <si>
    <t xml:space="preserve">7881 - </t>
  </si>
  <si>
    <t xml:space="preserve">7882 - </t>
  </si>
  <si>
    <t xml:space="preserve">7883 - </t>
  </si>
  <si>
    <t xml:space="preserve">7884 - </t>
  </si>
  <si>
    <t xml:space="preserve">7885 - </t>
  </si>
  <si>
    <t xml:space="preserve">7886 - </t>
  </si>
  <si>
    <t xml:space="preserve">7887 - </t>
  </si>
  <si>
    <t xml:space="preserve">7888 - </t>
  </si>
  <si>
    <t xml:space="preserve">7889 - </t>
  </si>
  <si>
    <t xml:space="preserve">7890 - </t>
  </si>
  <si>
    <t xml:space="preserve">7891 - </t>
  </si>
  <si>
    <t xml:space="preserve">7892 - </t>
  </si>
  <si>
    <t xml:space="preserve">7893 - </t>
  </si>
  <si>
    <t xml:space="preserve">7894 - </t>
  </si>
  <si>
    <t xml:space="preserve">7895 - </t>
  </si>
  <si>
    <t xml:space="preserve">7896 - </t>
  </si>
  <si>
    <t xml:space="preserve">7897 - </t>
  </si>
  <si>
    <t xml:space="preserve">7898 - </t>
  </si>
  <si>
    <t xml:space="preserve">7899 - </t>
  </si>
  <si>
    <t xml:space="preserve">7900 - </t>
  </si>
  <si>
    <t xml:space="preserve">7901 - </t>
  </si>
  <si>
    <t xml:space="preserve">7902 - </t>
  </si>
  <si>
    <t xml:space="preserve">7903 - </t>
  </si>
  <si>
    <t xml:space="preserve">7904 - </t>
  </si>
  <si>
    <t xml:space="preserve">7905 - </t>
  </si>
  <si>
    <t xml:space="preserve">7906 - </t>
  </si>
  <si>
    <t xml:space="preserve">7907 - </t>
  </si>
  <si>
    <t xml:space="preserve">7908 - </t>
  </si>
  <si>
    <t xml:space="preserve">7909 - </t>
  </si>
  <si>
    <t xml:space="preserve">7910 - </t>
  </si>
  <si>
    <t xml:space="preserve">7911 - </t>
  </si>
  <si>
    <t xml:space="preserve">7912 - </t>
  </si>
  <si>
    <t xml:space="preserve">7913 - </t>
  </si>
  <si>
    <t xml:space="preserve">7914 - </t>
  </si>
  <si>
    <t xml:space="preserve">7915 - </t>
  </si>
  <si>
    <t xml:space="preserve">7916 - </t>
  </si>
  <si>
    <t xml:space="preserve">7917 - </t>
  </si>
  <si>
    <t xml:space="preserve">7918 - </t>
  </si>
  <si>
    <t xml:space="preserve">7919 - </t>
  </si>
  <si>
    <t xml:space="preserve">7920 - </t>
  </si>
  <si>
    <t xml:space="preserve">7921 - </t>
  </si>
  <si>
    <t xml:space="preserve">7922 - </t>
  </si>
  <si>
    <t xml:space="preserve">7923 - </t>
  </si>
  <si>
    <t xml:space="preserve">7924 - </t>
  </si>
  <si>
    <t xml:space="preserve">7925 - </t>
  </si>
  <si>
    <t xml:space="preserve">7926 - </t>
  </si>
  <si>
    <t xml:space="preserve">7927 - </t>
  </si>
  <si>
    <t xml:space="preserve">7928 - </t>
  </si>
  <si>
    <t xml:space="preserve">7929 - </t>
  </si>
  <si>
    <t xml:space="preserve">7930 - </t>
  </si>
  <si>
    <t xml:space="preserve">7931 - </t>
  </si>
  <si>
    <t xml:space="preserve">7932 - </t>
  </si>
  <si>
    <t xml:space="preserve">7933 - </t>
  </si>
  <si>
    <t xml:space="preserve">7934 - </t>
  </si>
  <si>
    <t xml:space="preserve">7935 - </t>
  </si>
  <si>
    <t xml:space="preserve">7936 - </t>
  </si>
  <si>
    <t xml:space="preserve">7937 - </t>
  </si>
  <si>
    <t xml:space="preserve">7938 - </t>
  </si>
  <si>
    <t xml:space="preserve">7939 - </t>
  </si>
  <si>
    <t xml:space="preserve">7940 - </t>
  </si>
  <si>
    <t xml:space="preserve">7941 - </t>
  </si>
  <si>
    <t xml:space="preserve">7942 - </t>
  </si>
  <si>
    <t xml:space="preserve">7943 - </t>
  </si>
  <si>
    <t xml:space="preserve">7944 - </t>
  </si>
  <si>
    <t xml:space="preserve">7945 - </t>
  </si>
  <si>
    <t xml:space="preserve">7946 - </t>
  </si>
  <si>
    <t xml:space="preserve">7947 - </t>
  </si>
  <si>
    <t xml:space="preserve">7948 - </t>
  </si>
  <si>
    <t xml:space="preserve">7949 - </t>
  </si>
  <si>
    <t xml:space="preserve">7950 - </t>
  </si>
  <si>
    <t xml:space="preserve">7951 - </t>
  </si>
  <si>
    <t xml:space="preserve">7952 - </t>
  </si>
  <si>
    <t xml:space="preserve">7953 - </t>
  </si>
  <si>
    <t xml:space="preserve">7954 - </t>
  </si>
  <si>
    <t xml:space="preserve">7955 - </t>
  </si>
  <si>
    <t xml:space="preserve">7956 - </t>
  </si>
  <si>
    <t xml:space="preserve">7957 - </t>
  </si>
  <si>
    <t xml:space="preserve">7958 - </t>
  </si>
  <si>
    <t xml:space="preserve">7959 - </t>
  </si>
  <si>
    <t xml:space="preserve">7960 - </t>
  </si>
  <si>
    <t xml:space="preserve">7961 - </t>
  </si>
  <si>
    <t xml:space="preserve">7962 - </t>
  </si>
  <si>
    <t xml:space="preserve">7963 - </t>
  </si>
  <si>
    <t xml:space="preserve">7964 - </t>
  </si>
  <si>
    <t xml:space="preserve">7965 - </t>
  </si>
  <si>
    <t xml:space="preserve">7966 - </t>
  </si>
  <si>
    <t xml:space="preserve">7967 - </t>
  </si>
  <si>
    <t xml:space="preserve">7968 - </t>
  </si>
  <si>
    <t xml:space="preserve">7969 - </t>
  </si>
  <si>
    <t xml:space="preserve">7970 - </t>
  </si>
  <si>
    <t xml:space="preserve">7971 - </t>
  </si>
  <si>
    <t xml:space="preserve">7972 - </t>
  </si>
  <si>
    <t xml:space="preserve">7973 - </t>
  </si>
  <si>
    <t xml:space="preserve">7974 - </t>
  </si>
  <si>
    <t xml:space="preserve">7975 - </t>
  </si>
  <si>
    <t xml:space="preserve">7976 - </t>
  </si>
  <si>
    <t xml:space="preserve">7977 - </t>
  </si>
  <si>
    <t xml:space="preserve">7978 - </t>
  </si>
  <si>
    <t xml:space="preserve">7979 - </t>
  </si>
  <si>
    <t xml:space="preserve">7980 - </t>
  </si>
  <si>
    <t xml:space="preserve">7981 - </t>
  </si>
  <si>
    <t xml:space="preserve">7982 - </t>
  </si>
  <si>
    <t xml:space="preserve">7983 - </t>
  </si>
  <si>
    <t xml:space="preserve">7984 - </t>
  </si>
  <si>
    <t xml:space="preserve">7985 - </t>
  </si>
  <si>
    <t xml:space="preserve">7986 - </t>
  </si>
  <si>
    <t xml:space="preserve">7987 - </t>
  </si>
  <si>
    <t xml:space="preserve">7988 - </t>
  </si>
  <si>
    <t xml:space="preserve">7989 - </t>
  </si>
  <si>
    <t xml:space="preserve">7990 - </t>
  </si>
  <si>
    <t xml:space="preserve">7991 - </t>
  </si>
  <si>
    <t xml:space="preserve">7992 - </t>
  </si>
  <si>
    <t xml:space="preserve">7993 - </t>
  </si>
  <si>
    <t xml:space="preserve">7994 - </t>
  </si>
  <si>
    <t xml:space="preserve">7995 - </t>
  </si>
  <si>
    <t xml:space="preserve">7996 - </t>
  </si>
  <si>
    <t xml:space="preserve">7997 - </t>
  </si>
  <si>
    <t xml:space="preserve">7998 - </t>
  </si>
  <si>
    <t xml:space="preserve">7999 - </t>
  </si>
  <si>
    <t xml:space="preserve">8000 - </t>
  </si>
  <si>
    <t xml:space="preserve">8001 - </t>
  </si>
  <si>
    <t xml:space="preserve">8002 - </t>
  </si>
  <si>
    <t xml:space="preserve">8003 - </t>
  </si>
  <si>
    <t xml:space="preserve">8004 - </t>
  </si>
  <si>
    <t xml:space="preserve">8005 - </t>
  </si>
  <si>
    <t xml:space="preserve">8006 - </t>
  </si>
  <si>
    <t xml:space="preserve">8007 - </t>
  </si>
  <si>
    <t xml:space="preserve">8008 - </t>
  </si>
  <si>
    <t xml:space="preserve">8009 - </t>
  </si>
  <si>
    <t xml:space="preserve">8010 - </t>
  </si>
  <si>
    <t xml:space="preserve">8011 - </t>
  </si>
  <si>
    <t xml:space="preserve">8012 - </t>
  </si>
  <si>
    <t xml:space="preserve">8013 - </t>
  </si>
  <si>
    <t xml:space="preserve">8014 - </t>
  </si>
  <si>
    <t xml:space="preserve">8015 - </t>
  </si>
  <si>
    <t xml:space="preserve">8016 - </t>
  </si>
  <si>
    <t xml:space="preserve">8017 - </t>
  </si>
  <si>
    <t xml:space="preserve">8018 - </t>
  </si>
  <si>
    <t xml:space="preserve">8019 - </t>
  </si>
  <si>
    <t xml:space="preserve">8020 - </t>
  </si>
  <si>
    <t xml:space="preserve">8021 - </t>
  </si>
  <si>
    <t xml:space="preserve">8022 - </t>
  </si>
  <si>
    <t xml:space="preserve">8023 - </t>
  </si>
  <si>
    <t xml:space="preserve">8024 - </t>
  </si>
  <si>
    <t xml:space="preserve">8025 - </t>
  </si>
  <si>
    <t xml:space="preserve">8026 - </t>
  </si>
  <si>
    <t xml:space="preserve">8027 - </t>
  </si>
  <si>
    <t xml:space="preserve">8028 - </t>
  </si>
  <si>
    <t xml:space="preserve">8029 - </t>
  </si>
  <si>
    <t xml:space="preserve">8030 - </t>
  </si>
  <si>
    <t xml:space="preserve">8031 - </t>
  </si>
  <si>
    <t xml:space="preserve">8032 - </t>
  </si>
  <si>
    <t xml:space="preserve">8033 - </t>
  </si>
  <si>
    <t xml:space="preserve">8034 - </t>
  </si>
  <si>
    <t xml:space="preserve">8035 - </t>
  </si>
  <si>
    <t xml:space="preserve">8036 - </t>
  </si>
  <si>
    <t xml:space="preserve">8037 - </t>
  </si>
  <si>
    <t xml:space="preserve">8038 - </t>
  </si>
  <si>
    <t xml:space="preserve">8039 - </t>
  </si>
  <si>
    <t xml:space="preserve">8040 - </t>
  </si>
  <si>
    <t xml:space="preserve">8041 - </t>
  </si>
  <si>
    <t xml:space="preserve">8042 - </t>
  </si>
  <si>
    <t xml:space="preserve">8043 - </t>
  </si>
  <si>
    <t xml:space="preserve">8044 - </t>
  </si>
  <si>
    <t xml:space="preserve">8045 - </t>
  </si>
  <si>
    <t xml:space="preserve">8046 - </t>
  </si>
  <si>
    <t xml:space="preserve">8047 - </t>
  </si>
  <si>
    <t xml:space="preserve">8048 - </t>
  </si>
  <si>
    <t xml:space="preserve">8049 - </t>
  </si>
  <si>
    <t xml:space="preserve">8050 - </t>
  </si>
  <si>
    <t xml:space="preserve">8051 - </t>
  </si>
  <si>
    <t xml:space="preserve">8052 - </t>
  </si>
  <si>
    <t xml:space="preserve">8053 - </t>
  </si>
  <si>
    <t xml:space="preserve">8054 - </t>
  </si>
  <si>
    <t xml:space="preserve">8055 - </t>
  </si>
  <si>
    <t xml:space="preserve">8056 - </t>
  </si>
  <si>
    <t xml:space="preserve">8057 - </t>
  </si>
  <si>
    <t xml:space="preserve">8058 - </t>
  </si>
  <si>
    <t xml:space="preserve">8059 - </t>
  </si>
  <si>
    <t xml:space="preserve">8060 - </t>
  </si>
  <si>
    <t xml:space="preserve">8061 - </t>
  </si>
  <si>
    <t xml:space="preserve">8062 - </t>
  </si>
  <si>
    <t xml:space="preserve">8063 - </t>
  </si>
  <si>
    <t xml:space="preserve">8064 - </t>
  </si>
  <si>
    <t xml:space="preserve">8065 - </t>
  </si>
  <si>
    <t xml:space="preserve">8066 - </t>
  </si>
  <si>
    <t xml:space="preserve">8067 - </t>
  </si>
  <si>
    <t xml:space="preserve">8068 - </t>
  </si>
  <si>
    <t xml:space="preserve">8069 - </t>
  </si>
  <si>
    <t xml:space="preserve">8070 - </t>
  </si>
  <si>
    <t xml:space="preserve">8071 - </t>
  </si>
  <si>
    <t xml:space="preserve">8072 - </t>
  </si>
  <si>
    <t xml:space="preserve">8073 - </t>
  </si>
  <si>
    <t xml:space="preserve">8074 - </t>
  </si>
  <si>
    <t xml:space="preserve">8075 - </t>
  </si>
  <si>
    <t xml:space="preserve">8076 - </t>
  </si>
  <si>
    <t xml:space="preserve">8077 - </t>
  </si>
  <si>
    <t xml:space="preserve">8078 - </t>
  </si>
  <si>
    <t xml:space="preserve">8079 - </t>
  </si>
  <si>
    <t xml:space="preserve">8080 - </t>
  </si>
  <si>
    <t xml:space="preserve">8081 - </t>
  </si>
  <si>
    <t xml:space="preserve">8082 - </t>
  </si>
  <si>
    <t xml:space="preserve">8083 - </t>
  </si>
  <si>
    <t xml:space="preserve">8084 - </t>
  </si>
  <si>
    <t xml:space="preserve">8085 - </t>
  </si>
  <si>
    <t xml:space="preserve">8086 - </t>
  </si>
  <si>
    <t xml:space="preserve">8087 - </t>
  </si>
  <si>
    <t xml:space="preserve">8088 - </t>
  </si>
  <si>
    <t xml:space="preserve">8089 - </t>
  </si>
  <si>
    <t xml:space="preserve">8090 - </t>
  </si>
  <si>
    <t xml:space="preserve">8091 - </t>
  </si>
  <si>
    <t xml:space="preserve">8092 - </t>
  </si>
  <si>
    <t xml:space="preserve">8093 - </t>
  </si>
  <si>
    <t xml:space="preserve">8094 - </t>
  </si>
  <si>
    <t xml:space="preserve">8095 - </t>
  </si>
  <si>
    <t xml:space="preserve">8096 - </t>
  </si>
  <si>
    <t xml:space="preserve">8097 - </t>
  </si>
  <si>
    <t xml:space="preserve">8098 - </t>
  </si>
  <si>
    <t xml:space="preserve">8099 - </t>
  </si>
  <si>
    <t xml:space="preserve">8100 - </t>
  </si>
  <si>
    <t xml:space="preserve">8101 - </t>
  </si>
  <si>
    <t xml:space="preserve">8102 - </t>
  </si>
  <si>
    <t xml:space="preserve">8103 - </t>
  </si>
  <si>
    <t xml:space="preserve">8104 - </t>
  </si>
  <si>
    <t xml:space="preserve">8105 - </t>
  </si>
  <si>
    <t xml:space="preserve">8106 - </t>
  </si>
  <si>
    <t xml:space="preserve">8107 - </t>
  </si>
  <si>
    <t xml:space="preserve">8108 - </t>
  </si>
  <si>
    <t xml:space="preserve">8109 - </t>
  </si>
  <si>
    <t xml:space="preserve">8110 - </t>
  </si>
  <si>
    <t xml:space="preserve">8111 - </t>
  </si>
  <si>
    <t xml:space="preserve">8112 - </t>
  </si>
  <si>
    <t xml:space="preserve">8113 - </t>
  </si>
  <si>
    <t xml:space="preserve">8114 - </t>
  </si>
  <si>
    <t xml:space="preserve">8115 - </t>
  </si>
  <si>
    <t xml:space="preserve">8116 - </t>
  </si>
  <si>
    <t xml:space="preserve">8117 - </t>
  </si>
  <si>
    <t xml:space="preserve">8118 - </t>
  </si>
  <si>
    <t xml:space="preserve">8119 - </t>
  </si>
  <si>
    <t xml:space="preserve">8120 - </t>
  </si>
  <si>
    <t xml:space="preserve">8121 - </t>
  </si>
  <si>
    <t xml:space="preserve">8122 - </t>
  </si>
  <si>
    <t xml:space="preserve">8123 - </t>
  </si>
  <si>
    <t xml:space="preserve">8124 - </t>
  </si>
  <si>
    <t xml:space="preserve">8125 - </t>
  </si>
  <si>
    <t xml:space="preserve">8126 - </t>
  </si>
  <si>
    <t xml:space="preserve">8127 - </t>
  </si>
  <si>
    <t xml:space="preserve">8128 - </t>
  </si>
  <si>
    <t xml:space="preserve">8129 - </t>
  </si>
  <si>
    <t xml:space="preserve">8130 - </t>
  </si>
  <si>
    <t xml:space="preserve">8131 - </t>
  </si>
  <si>
    <t xml:space="preserve">8132 - </t>
  </si>
  <si>
    <t xml:space="preserve">8133 - </t>
  </si>
  <si>
    <t xml:space="preserve">8134 - </t>
  </si>
  <si>
    <t xml:space="preserve">8135 - </t>
  </si>
  <si>
    <t xml:space="preserve">8136 - </t>
  </si>
  <si>
    <t xml:space="preserve">8137 - </t>
  </si>
  <si>
    <t xml:space="preserve">8138 - </t>
  </si>
  <si>
    <t xml:space="preserve">8139 - </t>
  </si>
  <si>
    <t xml:space="preserve">8140 - </t>
  </si>
  <si>
    <t xml:space="preserve">8141 - </t>
  </si>
  <si>
    <t xml:space="preserve">8142 - </t>
  </si>
  <si>
    <t xml:space="preserve">8143 - </t>
  </si>
  <si>
    <t xml:space="preserve">8144 - </t>
  </si>
  <si>
    <t xml:space="preserve">8145 - </t>
  </si>
  <si>
    <t xml:space="preserve">8146 - </t>
  </si>
  <si>
    <t xml:space="preserve">8147 - </t>
  </si>
  <si>
    <t xml:space="preserve">8148 - </t>
  </si>
  <si>
    <t xml:space="preserve">8149 - </t>
  </si>
  <si>
    <t xml:space="preserve">8150 - </t>
  </si>
  <si>
    <t xml:space="preserve">8151 - </t>
  </si>
  <si>
    <t xml:space="preserve">8152 - </t>
  </si>
  <si>
    <t xml:space="preserve">8153 - </t>
  </si>
  <si>
    <t xml:space="preserve">8154 - </t>
  </si>
  <si>
    <t xml:space="preserve">8155 - </t>
  </si>
  <si>
    <t xml:space="preserve">8156 - </t>
  </si>
  <si>
    <t xml:space="preserve">8157 - </t>
  </si>
  <si>
    <t xml:space="preserve">8158 - </t>
  </si>
  <si>
    <t xml:space="preserve">8159 - </t>
  </si>
  <si>
    <t xml:space="preserve">8160 - </t>
  </si>
  <si>
    <t xml:space="preserve">8161 - </t>
  </si>
  <si>
    <t xml:space="preserve">8162 - </t>
  </si>
  <si>
    <t xml:space="preserve">8163 - </t>
  </si>
  <si>
    <t xml:space="preserve">8164 - </t>
  </si>
  <si>
    <t xml:space="preserve">8165 - </t>
  </si>
  <si>
    <t xml:space="preserve">8166 - </t>
  </si>
  <si>
    <t xml:space="preserve">8167 - </t>
  </si>
  <si>
    <t xml:space="preserve">8168 - </t>
  </si>
  <si>
    <t xml:space="preserve">8169 - </t>
  </si>
  <si>
    <t xml:space="preserve">8170 - </t>
  </si>
  <si>
    <t xml:space="preserve">8171 - </t>
  </si>
  <si>
    <t xml:space="preserve">8172 - </t>
  </si>
  <si>
    <t xml:space="preserve">8173 - </t>
  </si>
  <si>
    <t xml:space="preserve">8174 - </t>
  </si>
  <si>
    <t xml:space="preserve">8175 - </t>
  </si>
  <si>
    <t xml:space="preserve">8176 - </t>
  </si>
  <si>
    <t xml:space="preserve">8177 - </t>
  </si>
  <si>
    <t xml:space="preserve">8178 - </t>
  </si>
  <si>
    <t xml:space="preserve">8179 - </t>
  </si>
  <si>
    <t xml:space="preserve">8180 - </t>
  </si>
  <si>
    <t xml:space="preserve">8181 - </t>
  </si>
  <si>
    <t xml:space="preserve">8182 - </t>
  </si>
  <si>
    <t xml:space="preserve">8183 - </t>
  </si>
  <si>
    <t xml:space="preserve">8184 - </t>
  </si>
  <si>
    <t xml:space="preserve">8185 - </t>
  </si>
  <si>
    <t xml:space="preserve">8186 - </t>
  </si>
  <si>
    <t xml:space="preserve">8187 - </t>
  </si>
  <si>
    <t xml:space="preserve">8188 - </t>
  </si>
  <si>
    <t xml:space="preserve">8189 - </t>
  </si>
  <si>
    <t xml:space="preserve">8190 - </t>
  </si>
  <si>
    <t xml:space="preserve">8191 - </t>
  </si>
  <si>
    <t xml:space="preserve">8192 - </t>
  </si>
  <si>
    <t xml:space="preserve">8193 - </t>
  </si>
  <si>
    <t xml:space="preserve">8194 - </t>
  </si>
  <si>
    <t xml:space="preserve">8195 - </t>
  </si>
  <si>
    <t xml:space="preserve">8196 - </t>
  </si>
  <si>
    <t xml:space="preserve">8197 - </t>
  </si>
  <si>
    <t xml:space="preserve">8198 - </t>
  </si>
  <si>
    <t xml:space="preserve">8199 - </t>
  </si>
  <si>
    <t xml:space="preserve">8200 - </t>
  </si>
  <si>
    <t xml:space="preserve">8201 - </t>
  </si>
  <si>
    <t xml:space="preserve">8202 - </t>
  </si>
  <si>
    <t xml:space="preserve">8203 - </t>
  </si>
  <si>
    <t xml:space="preserve">8204 - </t>
  </si>
  <si>
    <t xml:space="preserve">8205 - </t>
  </si>
  <si>
    <t xml:space="preserve">8206 - </t>
  </si>
  <si>
    <t xml:space="preserve">8207 - </t>
  </si>
  <si>
    <t xml:space="preserve">8208 - </t>
  </si>
  <si>
    <t xml:space="preserve">8209 - </t>
  </si>
  <si>
    <t xml:space="preserve">8210 - </t>
  </si>
  <si>
    <t xml:space="preserve">8211 - </t>
  </si>
  <si>
    <t xml:space="preserve">8212 - </t>
  </si>
  <si>
    <t xml:space="preserve">8213 - </t>
  </si>
  <si>
    <t xml:space="preserve">8214 - </t>
  </si>
  <si>
    <t xml:space="preserve">8215 - </t>
  </si>
  <si>
    <t xml:space="preserve">8216 - </t>
  </si>
  <si>
    <t xml:space="preserve">8217 - </t>
  </si>
  <si>
    <t xml:space="preserve">8218 - </t>
  </si>
  <si>
    <t xml:space="preserve">8219 - </t>
  </si>
  <si>
    <t xml:space="preserve">8220 - </t>
  </si>
  <si>
    <t xml:space="preserve">8221 - </t>
  </si>
  <si>
    <t xml:space="preserve">8222 - </t>
  </si>
  <si>
    <t xml:space="preserve">8223 - </t>
  </si>
  <si>
    <t xml:space="preserve">8224 - </t>
  </si>
  <si>
    <t xml:space="preserve">8225 - </t>
  </si>
  <si>
    <t xml:space="preserve">8226 - </t>
  </si>
  <si>
    <t xml:space="preserve">8227 - </t>
  </si>
  <si>
    <t xml:space="preserve">8228 - </t>
  </si>
  <si>
    <t xml:space="preserve">8229 - </t>
  </si>
  <si>
    <t xml:space="preserve">8230 - </t>
  </si>
  <si>
    <t xml:space="preserve">8231 - </t>
  </si>
  <si>
    <t xml:space="preserve">8232 - </t>
  </si>
  <si>
    <t xml:space="preserve">8233 - </t>
  </si>
  <si>
    <t xml:space="preserve">8234 - </t>
  </si>
  <si>
    <t xml:space="preserve">8235 - </t>
  </si>
  <si>
    <t xml:space="preserve">8236 - </t>
  </si>
  <si>
    <t xml:space="preserve">8237 - </t>
  </si>
  <si>
    <t xml:space="preserve">8238 - </t>
  </si>
  <si>
    <t xml:space="preserve">8239 - </t>
  </si>
  <si>
    <t xml:space="preserve">8240 - </t>
  </si>
  <si>
    <t xml:space="preserve">8241 - </t>
  </si>
  <si>
    <t xml:space="preserve">8242 - </t>
  </si>
  <si>
    <t xml:space="preserve">8243 - </t>
  </si>
  <si>
    <t xml:space="preserve">8244 - </t>
  </si>
  <si>
    <t xml:space="preserve">8245 - </t>
  </si>
  <si>
    <t xml:space="preserve">8246 - </t>
  </si>
  <si>
    <t xml:space="preserve">8247 - </t>
  </si>
  <si>
    <t xml:space="preserve">8248 - </t>
  </si>
  <si>
    <t xml:space="preserve">8249 - </t>
  </si>
  <si>
    <t xml:space="preserve">8250 - </t>
  </si>
  <si>
    <t xml:space="preserve">8251 - </t>
  </si>
  <si>
    <t xml:space="preserve">8252 - </t>
  </si>
  <si>
    <t xml:space="preserve">8253 - </t>
  </si>
  <si>
    <t xml:space="preserve">8254 - </t>
  </si>
  <si>
    <t xml:space="preserve">8255 - </t>
  </si>
  <si>
    <t xml:space="preserve">8256 - </t>
  </si>
  <si>
    <t xml:space="preserve">8257 - </t>
  </si>
  <si>
    <t xml:space="preserve">8258 - </t>
  </si>
  <si>
    <t xml:space="preserve">8259 - </t>
  </si>
  <si>
    <t xml:space="preserve">8260 - </t>
  </si>
  <si>
    <t xml:space="preserve">8261 - </t>
  </si>
  <si>
    <t xml:space="preserve">8262 - </t>
  </si>
  <si>
    <t xml:space="preserve">8263 - </t>
  </si>
  <si>
    <t xml:space="preserve">8264 - </t>
  </si>
  <si>
    <t xml:space="preserve">8265 - </t>
  </si>
  <si>
    <t xml:space="preserve">8266 - </t>
  </si>
  <si>
    <t xml:space="preserve">8267 - </t>
  </si>
  <si>
    <t xml:space="preserve">8268 - </t>
  </si>
  <si>
    <t xml:space="preserve">8269 - </t>
  </si>
  <si>
    <t xml:space="preserve">8270 - </t>
  </si>
  <si>
    <t xml:space="preserve">8271 - </t>
  </si>
  <si>
    <t xml:space="preserve">8272 - </t>
  </si>
  <si>
    <t xml:space="preserve">8273 - </t>
  </si>
  <si>
    <t xml:space="preserve">8274 - </t>
  </si>
  <si>
    <t xml:space="preserve">8275 - </t>
  </si>
  <si>
    <t xml:space="preserve">8276 - </t>
  </si>
  <si>
    <t xml:space="preserve">8277 - </t>
  </si>
  <si>
    <t xml:space="preserve">8278 - </t>
  </si>
  <si>
    <t xml:space="preserve">8279 - </t>
  </si>
  <si>
    <t xml:space="preserve">8280 - </t>
  </si>
  <si>
    <t xml:space="preserve">8281 - </t>
  </si>
  <si>
    <t xml:space="preserve">8282 - </t>
  </si>
  <si>
    <t xml:space="preserve">8283 - </t>
  </si>
  <si>
    <t xml:space="preserve">8284 - </t>
  </si>
  <si>
    <t xml:space="preserve">8285 - </t>
  </si>
  <si>
    <t xml:space="preserve">8286 - </t>
  </si>
  <si>
    <t xml:space="preserve">8287 - </t>
  </si>
  <si>
    <t xml:space="preserve">8288 - </t>
  </si>
  <si>
    <t xml:space="preserve">8289 - </t>
  </si>
  <si>
    <t xml:space="preserve">8290 - </t>
  </si>
  <si>
    <t xml:space="preserve">8291 - </t>
  </si>
  <si>
    <t xml:space="preserve">8292 - </t>
  </si>
  <si>
    <t xml:space="preserve">8293 - </t>
  </si>
  <si>
    <t xml:space="preserve">8294 - </t>
  </si>
  <si>
    <t xml:space="preserve">8295 - </t>
  </si>
  <si>
    <t xml:space="preserve">8296 - </t>
  </si>
  <si>
    <t xml:space="preserve">8297 - </t>
  </si>
  <si>
    <t xml:space="preserve">8298 - </t>
  </si>
  <si>
    <t xml:space="preserve">8299 - </t>
  </si>
  <si>
    <t xml:space="preserve">8300 - </t>
  </si>
  <si>
    <t xml:space="preserve">8301 - </t>
  </si>
  <si>
    <t xml:space="preserve">8302 - </t>
  </si>
  <si>
    <t xml:space="preserve">8303 - </t>
  </si>
  <si>
    <t xml:space="preserve">8304 - </t>
  </si>
  <si>
    <t xml:space="preserve">8305 - </t>
  </si>
  <si>
    <t xml:space="preserve">8306 - </t>
  </si>
  <si>
    <t xml:space="preserve">8307 - </t>
  </si>
  <si>
    <t xml:space="preserve">8308 - </t>
  </si>
  <si>
    <t xml:space="preserve">8309 - </t>
  </si>
  <si>
    <t xml:space="preserve">8310 - </t>
  </si>
  <si>
    <t xml:space="preserve">8311 - </t>
  </si>
  <si>
    <t xml:space="preserve">8312 - </t>
  </si>
  <si>
    <t xml:space="preserve">8313 - </t>
  </si>
  <si>
    <t xml:space="preserve">8314 - </t>
  </si>
  <si>
    <t xml:space="preserve">8315 - </t>
  </si>
  <si>
    <t xml:space="preserve">8316 - </t>
  </si>
  <si>
    <t xml:space="preserve">8317 - </t>
  </si>
  <si>
    <t xml:space="preserve">8318 - </t>
  </si>
  <si>
    <t xml:space="preserve">8319 - </t>
  </si>
  <si>
    <t xml:space="preserve">8320 - </t>
  </si>
  <si>
    <t xml:space="preserve">8321 - </t>
  </si>
  <si>
    <t xml:space="preserve">8322 - </t>
  </si>
  <si>
    <t xml:space="preserve">8323 - </t>
  </si>
  <si>
    <t xml:space="preserve">8324 - </t>
  </si>
  <si>
    <t xml:space="preserve">8325 - </t>
  </si>
  <si>
    <t xml:space="preserve">8326 - </t>
  </si>
  <si>
    <t xml:space="preserve">8327 - </t>
  </si>
  <si>
    <t xml:space="preserve">8328 - </t>
  </si>
  <si>
    <t xml:space="preserve">8329 - </t>
  </si>
  <si>
    <t xml:space="preserve">8330 - </t>
  </si>
  <si>
    <t xml:space="preserve">8331 - </t>
  </si>
  <si>
    <t xml:space="preserve">8332 - </t>
  </si>
  <si>
    <t xml:space="preserve">8333 - </t>
  </si>
  <si>
    <t xml:space="preserve">8334 - </t>
  </si>
  <si>
    <t xml:space="preserve">8335 - </t>
  </si>
  <si>
    <t xml:space="preserve">8336 - </t>
  </si>
  <si>
    <t xml:space="preserve">8337 - </t>
  </si>
  <si>
    <t xml:space="preserve">8338 - </t>
  </si>
  <si>
    <t xml:space="preserve">8339 - </t>
  </si>
  <si>
    <t xml:space="preserve">8340 - </t>
  </si>
  <si>
    <t xml:space="preserve">8341 - </t>
  </si>
  <si>
    <t xml:space="preserve">8342 - </t>
  </si>
  <si>
    <t xml:space="preserve">8343 - </t>
  </si>
  <si>
    <t xml:space="preserve">8344 - </t>
  </si>
  <si>
    <t xml:space="preserve">8345 - </t>
  </si>
  <si>
    <t xml:space="preserve">8346 - </t>
  </si>
  <si>
    <t xml:space="preserve">8347 - </t>
  </si>
  <si>
    <t xml:space="preserve">8348 - </t>
  </si>
  <si>
    <t xml:space="preserve">8349 - </t>
  </si>
  <si>
    <t xml:space="preserve">8350 - </t>
  </si>
  <si>
    <t xml:space="preserve">8351 - </t>
  </si>
  <si>
    <t xml:space="preserve">8352 - </t>
  </si>
  <si>
    <t xml:space="preserve">8353 - </t>
  </si>
  <si>
    <t xml:space="preserve">8354 - </t>
  </si>
  <si>
    <t xml:space="preserve">8355 - </t>
  </si>
  <si>
    <t xml:space="preserve">8356 - </t>
  </si>
  <si>
    <t xml:space="preserve">8357 - </t>
  </si>
  <si>
    <t xml:space="preserve">8358 - </t>
  </si>
  <si>
    <t xml:space="preserve">8359 - </t>
  </si>
  <si>
    <t xml:space="preserve">8360 - </t>
  </si>
  <si>
    <t xml:space="preserve">8361 - </t>
  </si>
  <si>
    <t xml:space="preserve">8362 - </t>
  </si>
  <si>
    <t xml:space="preserve">8363 - </t>
  </si>
  <si>
    <t xml:space="preserve">8364 - </t>
  </si>
  <si>
    <t xml:space="preserve">8365 - </t>
  </si>
  <si>
    <t xml:space="preserve">8366 - </t>
  </si>
  <si>
    <t xml:space="preserve">8367 - </t>
  </si>
  <si>
    <t xml:space="preserve">8368 - </t>
  </si>
  <si>
    <t xml:space="preserve">8369 - </t>
  </si>
  <si>
    <t xml:space="preserve">8370 - </t>
  </si>
  <si>
    <t xml:space="preserve">8371 - </t>
  </si>
  <si>
    <t xml:space="preserve">8372 - </t>
  </si>
  <si>
    <t xml:space="preserve">8373 - </t>
  </si>
  <si>
    <t xml:space="preserve">8374 - </t>
  </si>
  <si>
    <t xml:space="preserve">8375 - </t>
  </si>
  <si>
    <t xml:space="preserve">8376 - </t>
  </si>
  <si>
    <t xml:space="preserve">8377 - </t>
  </si>
  <si>
    <t xml:space="preserve">8378 - </t>
  </si>
  <si>
    <t xml:space="preserve">8379 - </t>
  </si>
  <si>
    <t xml:space="preserve">8380 - </t>
  </si>
  <si>
    <t xml:space="preserve">8381 - </t>
  </si>
  <si>
    <t xml:space="preserve">8382 - </t>
  </si>
  <si>
    <t xml:space="preserve">8383 - </t>
  </si>
  <si>
    <t xml:space="preserve">8384 - </t>
  </si>
  <si>
    <t xml:space="preserve">8385 - </t>
  </si>
  <si>
    <t xml:space="preserve">8386 - </t>
  </si>
  <si>
    <t xml:space="preserve">8387 - </t>
  </si>
  <si>
    <t xml:space="preserve">8388 - </t>
  </si>
  <si>
    <t xml:space="preserve">8389 - </t>
  </si>
  <si>
    <t xml:space="preserve">8390 - </t>
  </si>
  <si>
    <t xml:space="preserve">8391 - </t>
  </si>
  <si>
    <t xml:space="preserve">8392 - </t>
  </si>
  <si>
    <t xml:space="preserve">8393 - </t>
  </si>
  <si>
    <t xml:space="preserve">8394 - </t>
  </si>
  <si>
    <t xml:space="preserve">8395 - </t>
  </si>
  <si>
    <t xml:space="preserve">8396 - </t>
  </si>
  <si>
    <t xml:space="preserve">8397 - </t>
  </si>
  <si>
    <t xml:space="preserve">8398 - </t>
  </si>
  <si>
    <t xml:space="preserve">8399 - </t>
  </si>
  <si>
    <t xml:space="preserve">8400 - </t>
  </si>
  <si>
    <t xml:space="preserve">8401 - </t>
  </si>
  <si>
    <t xml:space="preserve">8402 - </t>
  </si>
  <si>
    <t xml:space="preserve">8403 - </t>
  </si>
  <si>
    <t xml:space="preserve">8404 - </t>
  </si>
  <si>
    <t xml:space="preserve">8405 - </t>
  </si>
  <si>
    <t xml:space="preserve">8406 - </t>
  </si>
  <si>
    <t xml:space="preserve">8407 - </t>
  </si>
  <si>
    <t xml:space="preserve">8408 - </t>
  </si>
  <si>
    <t xml:space="preserve">8409 - </t>
  </si>
  <si>
    <t xml:space="preserve">8410 - </t>
  </si>
  <si>
    <t xml:space="preserve">8411 - </t>
  </si>
  <si>
    <t xml:space="preserve">8412 - </t>
  </si>
  <si>
    <t xml:space="preserve">8413 - </t>
  </si>
  <si>
    <t xml:space="preserve">8414 - </t>
  </si>
  <si>
    <t xml:space="preserve">8415 - </t>
  </si>
  <si>
    <t xml:space="preserve">8416 - </t>
  </si>
  <si>
    <t xml:space="preserve">8417 - </t>
  </si>
  <si>
    <t xml:space="preserve">8418 - </t>
  </si>
  <si>
    <t xml:space="preserve">8419 - </t>
  </si>
  <si>
    <t xml:space="preserve">8420 - </t>
  </si>
  <si>
    <t xml:space="preserve">8421 - </t>
  </si>
  <si>
    <t xml:space="preserve">8422 - </t>
  </si>
  <si>
    <t xml:space="preserve">8423 - </t>
  </si>
  <si>
    <t xml:space="preserve">8424 - </t>
  </si>
  <si>
    <t xml:space="preserve">8425 - </t>
  </si>
  <si>
    <t xml:space="preserve">8426 - </t>
  </si>
  <si>
    <t xml:space="preserve">8427 - </t>
  </si>
  <si>
    <t xml:space="preserve">8428 - </t>
  </si>
  <si>
    <t xml:space="preserve">8429 - </t>
  </si>
  <si>
    <t xml:space="preserve">8430 - </t>
  </si>
  <si>
    <t xml:space="preserve">8431 - </t>
  </si>
  <si>
    <t xml:space="preserve">8432 - </t>
  </si>
  <si>
    <t xml:space="preserve">8433 - </t>
  </si>
  <si>
    <t xml:space="preserve">8434 - </t>
  </si>
  <si>
    <t xml:space="preserve">8435 - </t>
  </si>
  <si>
    <t xml:space="preserve">8436 - </t>
  </si>
  <si>
    <t xml:space="preserve">8437 - </t>
  </si>
  <si>
    <t xml:space="preserve">8438 - </t>
  </si>
  <si>
    <t xml:space="preserve">8439 - </t>
  </si>
  <si>
    <t xml:space="preserve">8440 - </t>
  </si>
  <si>
    <t xml:space="preserve">8441 - </t>
  </si>
  <si>
    <t xml:space="preserve">8442 - </t>
  </si>
  <si>
    <t xml:space="preserve">8443 - </t>
  </si>
  <si>
    <t xml:space="preserve">8444 - </t>
  </si>
  <si>
    <t xml:space="preserve">8445 - </t>
  </si>
  <si>
    <t xml:space="preserve">8446 - </t>
  </si>
  <si>
    <t xml:space="preserve">8447 - </t>
  </si>
  <si>
    <t xml:space="preserve">8448 - </t>
  </si>
  <si>
    <t xml:space="preserve">8449 - </t>
  </si>
  <si>
    <t xml:space="preserve">8450 - </t>
  </si>
  <si>
    <t xml:space="preserve">8451 - </t>
  </si>
  <si>
    <t xml:space="preserve">8452 - </t>
  </si>
  <si>
    <t xml:space="preserve">8453 - </t>
  </si>
  <si>
    <t xml:space="preserve">8454 - </t>
  </si>
  <si>
    <t xml:space="preserve">8455 - </t>
  </si>
  <si>
    <t xml:space="preserve">8456 - </t>
  </si>
  <si>
    <t xml:space="preserve">8457 - </t>
  </si>
  <si>
    <t xml:space="preserve">8458 - </t>
  </si>
  <si>
    <t xml:space="preserve">8459 - </t>
  </si>
  <si>
    <t xml:space="preserve">8460 - </t>
  </si>
  <si>
    <t xml:space="preserve">8461 - </t>
  </si>
  <si>
    <t xml:space="preserve">8462 - </t>
  </si>
  <si>
    <t xml:space="preserve">8463 - </t>
  </si>
  <si>
    <t xml:space="preserve">8464 - </t>
  </si>
  <si>
    <t xml:space="preserve">8465 - </t>
  </si>
  <si>
    <t xml:space="preserve">8466 - </t>
  </si>
  <si>
    <t xml:space="preserve">8467 - </t>
  </si>
  <si>
    <t xml:space="preserve">8468 - </t>
  </si>
  <si>
    <t xml:space="preserve">8469 - </t>
  </si>
  <si>
    <t xml:space="preserve">8470 - </t>
  </si>
  <si>
    <t xml:space="preserve">8471 - </t>
  </si>
  <si>
    <t xml:space="preserve">8472 - </t>
  </si>
  <si>
    <t xml:space="preserve">8473 - </t>
  </si>
  <si>
    <t xml:space="preserve">8474 - </t>
  </si>
  <si>
    <t xml:space="preserve">8475 - </t>
  </si>
  <si>
    <t xml:space="preserve">8476 - </t>
  </si>
  <si>
    <t xml:space="preserve">8477 - </t>
  </si>
  <si>
    <t xml:space="preserve">8478 - </t>
  </si>
  <si>
    <t xml:space="preserve">8479 - </t>
  </si>
  <si>
    <t xml:space="preserve">8480 - </t>
  </si>
  <si>
    <t xml:space="preserve">8481 - </t>
  </si>
  <si>
    <t xml:space="preserve">8482 - </t>
  </si>
  <si>
    <t xml:space="preserve">8483 - </t>
  </si>
  <si>
    <t xml:space="preserve">8484 - </t>
  </si>
  <si>
    <t xml:space="preserve">8485 - </t>
  </si>
  <si>
    <t xml:space="preserve">8486 - </t>
  </si>
  <si>
    <t xml:space="preserve">8487 - </t>
  </si>
  <si>
    <t xml:space="preserve">8488 - </t>
  </si>
  <si>
    <t xml:space="preserve">8489 - </t>
  </si>
  <si>
    <t xml:space="preserve">8490 - </t>
  </si>
  <si>
    <t xml:space="preserve">8491 - </t>
  </si>
  <si>
    <t xml:space="preserve">8492 - </t>
  </si>
  <si>
    <t xml:space="preserve">8493 - </t>
  </si>
  <si>
    <t xml:space="preserve">8494 - </t>
  </si>
  <si>
    <t xml:space="preserve">8495 - </t>
  </si>
  <si>
    <t xml:space="preserve">8496 - </t>
  </si>
  <si>
    <t xml:space="preserve">8497 - </t>
  </si>
  <si>
    <t xml:space="preserve">8498 - </t>
  </si>
  <si>
    <t xml:space="preserve">8499 - </t>
  </si>
  <si>
    <t xml:space="preserve">8500 - </t>
  </si>
  <si>
    <t xml:space="preserve">8501 - </t>
  </si>
  <si>
    <t xml:space="preserve">8502 - </t>
  </si>
  <si>
    <t xml:space="preserve">8503 - </t>
  </si>
  <si>
    <t xml:space="preserve">8504 - </t>
  </si>
  <si>
    <t xml:space="preserve">8505 - </t>
  </si>
  <si>
    <t xml:space="preserve">8506 - </t>
  </si>
  <si>
    <t xml:space="preserve">8507 - </t>
  </si>
  <si>
    <t xml:space="preserve">8508 - </t>
  </si>
  <si>
    <t xml:space="preserve">8509 - </t>
  </si>
  <si>
    <t xml:space="preserve">8510 - </t>
  </si>
  <si>
    <t xml:space="preserve">8511 - </t>
  </si>
  <si>
    <t xml:space="preserve">8512 - </t>
  </si>
  <si>
    <t xml:space="preserve">8513 - </t>
  </si>
  <si>
    <t xml:space="preserve">8514 - </t>
  </si>
  <si>
    <t xml:space="preserve">8515 - </t>
  </si>
  <si>
    <t xml:space="preserve">8516 - </t>
  </si>
  <si>
    <t xml:space="preserve">8517 - </t>
  </si>
  <si>
    <t xml:space="preserve">8518 - </t>
  </si>
  <si>
    <t xml:space="preserve">8519 - </t>
  </si>
  <si>
    <t xml:space="preserve">8520 - </t>
  </si>
  <si>
    <t xml:space="preserve">8521 - </t>
  </si>
  <si>
    <t xml:space="preserve">8522 - </t>
  </si>
  <si>
    <t xml:space="preserve">8523 - </t>
  </si>
  <si>
    <t xml:space="preserve">8524 - </t>
  </si>
  <si>
    <t xml:space="preserve">8525 - </t>
  </si>
  <si>
    <t xml:space="preserve">8526 - </t>
  </si>
  <si>
    <t xml:space="preserve">8527 - </t>
  </si>
  <si>
    <t xml:space="preserve">8528 - </t>
  </si>
  <si>
    <t xml:space="preserve">8529 - </t>
  </si>
  <si>
    <t xml:space="preserve">8530 - </t>
  </si>
  <si>
    <t xml:space="preserve">8531 - </t>
  </si>
  <si>
    <t xml:space="preserve">8532 - </t>
  </si>
  <si>
    <t xml:space="preserve">8533 - </t>
  </si>
  <si>
    <t xml:space="preserve">8534 - </t>
  </si>
  <si>
    <t xml:space="preserve">8535 - </t>
  </si>
  <si>
    <t xml:space="preserve">8536 - </t>
  </si>
  <si>
    <t xml:space="preserve">8537 - </t>
  </si>
  <si>
    <t xml:space="preserve">8538 - </t>
  </si>
  <si>
    <t xml:space="preserve">8539 - </t>
  </si>
  <si>
    <t xml:space="preserve">8540 - </t>
  </si>
  <si>
    <t xml:space="preserve">8541 - </t>
  </si>
  <si>
    <t xml:space="preserve">8542 - </t>
  </si>
  <si>
    <t xml:space="preserve">8543 - </t>
  </si>
  <si>
    <t xml:space="preserve">8544 - </t>
  </si>
  <si>
    <t xml:space="preserve">8545 - </t>
  </si>
  <si>
    <t xml:space="preserve">8546 - </t>
  </si>
  <si>
    <t xml:space="preserve">8547 - </t>
  </si>
  <si>
    <t xml:space="preserve">8548 - </t>
  </si>
  <si>
    <t xml:space="preserve">8549 - </t>
  </si>
  <si>
    <t xml:space="preserve">8550 - </t>
  </si>
  <si>
    <t xml:space="preserve">8551 - </t>
  </si>
  <si>
    <t xml:space="preserve">8552 - </t>
  </si>
  <si>
    <t xml:space="preserve">8553 - </t>
  </si>
  <si>
    <t xml:space="preserve">8554 - </t>
  </si>
  <si>
    <t xml:space="preserve">8555 - </t>
  </si>
  <si>
    <t xml:space="preserve">8556 - </t>
  </si>
  <si>
    <t xml:space="preserve">8557 - </t>
  </si>
  <si>
    <t xml:space="preserve">8558 - </t>
  </si>
  <si>
    <t xml:space="preserve">8559 - </t>
  </si>
  <si>
    <t xml:space="preserve">8560 - </t>
  </si>
  <si>
    <t xml:space="preserve">8561 - </t>
  </si>
  <si>
    <t xml:space="preserve">8562 - </t>
  </si>
  <si>
    <t xml:space="preserve">8563 - </t>
  </si>
  <si>
    <t xml:space="preserve">8564 - </t>
  </si>
  <si>
    <t xml:space="preserve">8565 - </t>
  </si>
  <si>
    <t xml:space="preserve">8566 - </t>
  </si>
  <si>
    <t xml:space="preserve">8567 - </t>
  </si>
  <si>
    <t xml:space="preserve">8568 - </t>
  </si>
  <si>
    <t xml:space="preserve">8569 - </t>
  </si>
  <si>
    <t xml:space="preserve">8570 - </t>
  </si>
  <si>
    <t xml:space="preserve">8571 - </t>
  </si>
  <si>
    <t xml:space="preserve">8572 - </t>
  </si>
  <si>
    <t xml:space="preserve">8573 - </t>
  </si>
  <si>
    <t xml:space="preserve">8574 - </t>
  </si>
  <si>
    <t xml:space="preserve">8575 - </t>
  </si>
  <si>
    <t xml:space="preserve">8576 - </t>
  </si>
  <si>
    <t xml:space="preserve">8577 - </t>
  </si>
  <si>
    <t xml:space="preserve">8578 - </t>
  </si>
  <si>
    <t xml:space="preserve">8579 - </t>
  </si>
  <si>
    <t xml:space="preserve">8580 - </t>
  </si>
  <si>
    <t xml:space="preserve">8581 - </t>
  </si>
  <si>
    <t xml:space="preserve">8582 - </t>
  </si>
  <si>
    <t xml:space="preserve">8583 - </t>
  </si>
  <si>
    <t xml:space="preserve">8584 - </t>
  </si>
  <si>
    <t xml:space="preserve">8585 - </t>
  </si>
  <si>
    <t xml:space="preserve">8586 - </t>
  </si>
  <si>
    <t xml:space="preserve">8587 - </t>
  </si>
  <si>
    <t xml:space="preserve">8588 - </t>
  </si>
  <si>
    <t xml:space="preserve">8589 - </t>
  </si>
  <si>
    <t xml:space="preserve">8590 - </t>
  </si>
  <si>
    <t xml:space="preserve">8591 - </t>
  </si>
  <si>
    <t xml:space="preserve">8592 - </t>
  </si>
  <si>
    <t xml:space="preserve">8593 - </t>
  </si>
  <si>
    <t xml:space="preserve">8594 - </t>
  </si>
  <si>
    <t xml:space="preserve">8595 - </t>
  </si>
  <si>
    <t xml:space="preserve">8596 - </t>
  </si>
  <si>
    <t xml:space="preserve">8597 - </t>
  </si>
  <si>
    <t xml:space="preserve">8598 - </t>
  </si>
  <si>
    <t xml:space="preserve">8599 - </t>
  </si>
  <si>
    <t xml:space="preserve">8600 - </t>
  </si>
  <si>
    <t xml:space="preserve">8601 - </t>
  </si>
  <si>
    <t xml:space="preserve">8602 - </t>
  </si>
  <si>
    <t xml:space="preserve">8603 - </t>
  </si>
  <si>
    <t xml:space="preserve">8604 - </t>
  </si>
  <si>
    <t xml:space="preserve">8605 - </t>
  </si>
  <si>
    <t xml:space="preserve">8606 - </t>
  </si>
  <si>
    <t xml:space="preserve">8607 - </t>
  </si>
  <si>
    <t xml:space="preserve">8608 - </t>
  </si>
  <si>
    <t xml:space="preserve">8609 - </t>
  </si>
  <si>
    <t xml:space="preserve">8610 - </t>
  </si>
  <si>
    <t xml:space="preserve">8611 - </t>
  </si>
  <si>
    <t xml:space="preserve">8612 - </t>
  </si>
  <si>
    <t xml:space="preserve">8613 - </t>
  </si>
  <si>
    <t xml:space="preserve">8614 - </t>
  </si>
  <si>
    <t xml:space="preserve">8615 - </t>
  </si>
  <si>
    <t xml:space="preserve">8616 - </t>
  </si>
  <si>
    <t xml:space="preserve">8617 - </t>
  </si>
  <si>
    <t xml:space="preserve">8618 - </t>
  </si>
  <si>
    <t xml:space="preserve">8619 - </t>
  </si>
  <si>
    <t xml:space="preserve">8620 - </t>
  </si>
  <si>
    <t xml:space="preserve">8621 - </t>
  </si>
  <si>
    <t xml:space="preserve">8622 - </t>
  </si>
  <si>
    <t xml:space="preserve">8623 - </t>
  </si>
  <si>
    <t xml:space="preserve">8624 - </t>
  </si>
  <si>
    <t xml:space="preserve">8625 - </t>
  </si>
  <si>
    <t xml:space="preserve">8626 - </t>
  </si>
  <si>
    <t xml:space="preserve">8627 - </t>
  </si>
  <si>
    <t xml:space="preserve">8628 - </t>
  </si>
  <si>
    <t xml:space="preserve">8629 - </t>
  </si>
  <si>
    <t xml:space="preserve">8630 - </t>
  </si>
  <si>
    <t xml:space="preserve">8631 - </t>
  </si>
  <si>
    <t xml:space="preserve">8632 - </t>
  </si>
  <si>
    <t xml:space="preserve">8633 - </t>
  </si>
  <si>
    <t xml:space="preserve">8634 - </t>
  </si>
  <si>
    <t xml:space="preserve">8635 - </t>
  </si>
  <si>
    <t xml:space="preserve">8636 - </t>
  </si>
  <si>
    <t xml:space="preserve">8637 - </t>
  </si>
  <si>
    <t xml:space="preserve">8638 - </t>
  </si>
  <si>
    <t xml:space="preserve">8639 - </t>
  </si>
  <si>
    <t xml:space="preserve">8640 - </t>
  </si>
  <si>
    <t xml:space="preserve">8641 - </t>
  </si>
  <si>
    <t xml:space="preserve">8642 - </t>
  </si>
  <si>
    <t xml:space="preserve">8643 - </t>
  </si>
  <si>
    <t xml:space="preserve">8644 - </t>
  </si>
  <si>
    <t xml:space="preserve">8645 - </t>
  </si>
  <si>
    <t xml:space="preserve">8646 - </t>
  </si>
  <si>
    <t xml:space="preserve">8647 - </t>
  </si>
  <si>
    <t xml:space="preserve">8648 - </t>
  </si>
  <si>
    <t xml:space="preserve">8649 - </t>
  </si>
  <si>
    <t xml:space="preserve">8650 - </t>
  </si>
  <si>
    <t xml:space="preserve">8651 - </t>
  </si>
  <si>
    <t xml:space="preserve">8652 - </t>
  </si>
  <si>
    <t xml:space="preserve">8653 - </t>
  </si>
  <si>
    <t xml:space="preserve">8654 - </t>
  </si>
  <si>
    <t xml:space="preserve">8655 - </t>
  </si>
  <si>
    <t xml:space="preserve">8656 - </t>
  </si>
  <si>
    <t xml:space="preserve">8657 - </t>
  </si>
  <si>
    <t xml:space="preserve">8658 - </t>
  </si>
  <si>
    <t xml:space="preserve">8659 - </t>
  </si>
  <si>
    <t xml:space="preserve">8660 - </t>
  </si>
  <si>
    <t xml:space="preserve">8661 - </t>
  </si>
  <si>
    <t xml:space="preserve">8662 - </t>
  </si>
  <si>
    <t xml:space="preserve">8663 - </t>
  </si>
  <si>
    <t xml:space="preserve">8664 - </t>
  </si>
  <si>
    <t xml:space="preserve">8665 - </t>
  </si>
  <si>
    <t xml:space="preserve">8666 - </t>
  </si>
  <si>
    <t xml:space="preserve">8667 - </t>
  </si>
  <si>
    <t xml:space="preserve">8668 - </t>
  </si>
  <si>
    <t xml:space="preserve">8669 - </t>
  </si>
  <si>
    <t xml:space="preserve">8670 - </t>
  </si>
  <si>
    <t xml:space="preserve">8671 - </t>
  </si>
  <si>
    <t xml:space="preserve">8672 - </t>
  </si>
  <si>
    <t xml:space="preserve">8673 - </t>
  </si>
  <si>
    <t xml:space="preserve">8674 - </t>
  </si>
  <si>
    <t xml:space="preserve">8675 - </t>
  </si>
  <si>
    <t xml:space="preserve">8676 - </t>
  </si>
  <si>
    <t xml:space="preserve">8677 - </t>
  </si>
  <si>
    <t xml:space="preserve">8678 - </t>
  </si>
  <si>
    <t xml:space="preserve">8679 - </t>
  </si>
  <si>
    <t xml:space="preserve">8680 - </t>
  </si>
  <si>
    <t xml:space="preserve">8681 - </t>
  </si>
  <si>
    <t xml:space="preserve">8682 - </t>
  </si>
  <si>
    <t xml:space="preserve">8683 - </t>
  </si>
  <si>
    <t xml:space="preserve">8684 - </t>
  </si>
  <si>
    <t xml:space="preserve">8685 - </t>
  </si>
  <si>
    <t xml:space="preserve">8686 - </t>
  </si>
  <si>
    <t xml:space="preserve">8687 - </t>
  </si>
  <si>
    <t xml:space="preserve">8688 - </t>
  </si>
  <si>
    <t xml:space="preserve">8689 - </t>
  </si>
  <si>
    <t xml:space="preserve">8690 - </t>
  </si>
  <si>
    <t xml:space="preserve">8691 - </t>
  </si>
  <si>
    <t xml:space="preserve">8692 - </t>
  </si>
  <si>
    <t xml:space="preserve">8693 - </t>
  </si>
  <si>
    <t xml:space="preserve">8694 - </t>
  </si>
  <si>
    <t xml:space="preserve">8695 - </t>
  </si>
  <si>
    <t xml:space="preserve">8696 - </t>
  </si>
  <si>
    <t xml:space="preserve">8697 - </t>
  </si>
  <si>
    <t xml:space="preserve">8698 - </t>
  </si>
  <si>
    <t xml:space="preserve">8699 - </t>
  </si>
  <si>
    <t xml:space="preserve">8700 - </t>
  </si>
  <si>
    <t xml:space="preserve">8701 - </t>
  </si>
  <si>
    <t xml:space="preserve">8702 - </t>
  </si>
  <si>
    <t xml:space="preserve">8703 - </t>
  </si>
  <si>
    <t xml:space="preserve">8704 - </t>
  </si>
  <si>
    <t xml:space="preserve">8705 - </t>
  </si>
  <si>
    <t xml:space="preserve">8706 - </t>
  </si>
  <si>
    <t xml:space="preserve">8707 - </t>
  </si>
  <si>
    <t xml:space="preserve">8708 - </t>
  </si>
  <si>
    <t xml:space="preserve">8709 - </t>
  </si>
  <si>
    <t xml:space="preserve">8710 - </t>
  </si>
  <si>
    <t xml:space="preserve">8711 - </t>
  </si>
  <si>
    <t xml:space="preserve">8712 - </t>
  </si>
  <si>
    <t xml:space="preserve">8713 - </t>
  </si>
  <si>
    <t xml:space="preserve">8714 - </t>
  </si>
  <si>
    <t xml:space="preserve">8715 - </t>
  </si>
  <si>
    <t xml:space="preserve">8716 - </t>
  </si>
  <si>
    <t xml:space="preserve">8717 - </t>
  </si>
  <si>
    <t xml:space="preserve">8718 - </t>
  </si>
  <si>
    <t xml:space="preserve">8719 - </t>
  </si>
  <si>
    <t xml:space="preserve">8720 - </t>
  </si>
  <si>
    <t xml:space="preserve">8721 - </t>
  </si>
  <si>
    <t xml:space="preserve">8722 - </t>
  </si>
  <si>
    <t xml:space="preserve">8723 - </t>
  </si>
  <si>
    <t xml:space="preserve">8724 - </t>
  </si>
  <si>
    <t xml:space="preserve">8725 - </t>
  </si>
  <si>
    <t xml:space="preserve">8726 - </t>
  </si>
  <si>
    <t xml:space="preserve">8727 - </t>
  </si>
  <si>
    <t xml:space="preserve">8728 - </t>
  </si>
  <si>
    <t xml:space="preserve">8729 - </t>
  </si>
  <si>
    <t xml:space="preserve">8730 - </t>
  </si>
  <si>
    <t xml:space="preserve">8731 - </t>
  </si>
  <si>
    <t xml:space="preserve">8732 - </t>
  </si>
  <si>
    <t xml:space="preserve">8733 - </t>
  </si>
  <si>
    <t xml:space="preserve">8734 - </t>
  </si>
  <si>
    <t xml:space="preserve">8735 - </t>
  </si>
  <si>
    <t xml:space="preserve">8736 - </t>
  </si>
  <si>
    <t xml:space="preserve">8737 - </t>
  </si>
  <si>
    <t xml:space="preserve">8738 - </t>
  </si>
  <si>
    <t xml:space="preserve">8739 - </t>
  </si>
  <si>
    <t xml:space="preserve">8740 - </t>
  </si>
  <si>
    <t xml:space="preserve">8741 - </t>
  </si>
  <si>
    <t xml:space="preserve">8742 - </t>
  </si>
  <si>
    <t xml:space="preserve">8743 - </t>
  </si>
  <si>
    <t xml:space="preserve">8744 - </t>
  </si>
  <si>
    <t xml:space="preserve">8745 - </t>
  </si>
  <si>
    <t xml:space="preserve">8746 - </t>
  </si>
  <si>
    <t xml:space="preserve">8747 - </t>
  </si>
  <si>
    <t xml:space="preserve">8748 - </t>
  </si>
  <si>
    <t xml:space="preserve">8749 - </t>
  </si>
  <si>
    <t xml:space="preserve">8750 - </t>
  </si>
  <si>
    <t xml:space="preserve">8751 - </t>
  </si>
  <si>
    <t xml:space="preserve">8752 - </t>
  </si>
  <si>
    <t xml:space="preserve">8753 - </t>
  </si>
  <si>
    <t xml:space="preserve">8754 - </t>
  </si>
  <si>
    <t xml:space="preserve">8755 - </t>
  </si>
  <si>
    <t xml:space="preserve">8756 - </t>
  </si>
  <si>
    <t xml:space="preserve">8757 - </t>
  </si>
  <si>
    <t xml:space="preserve">8758 - </t>
  </si>
  <si>
    <t xml:space="preserve">8759 - </t>
  </si>
  <si>
    <t xml:space="preserve">8760 - </t>
  </si>
  <si>
    <t xml:space="preserve">8761 - </t>
  </si>
  <si>
    <t xml:space="preserve">8762 - </t>
  </si>
  <si>
    <t xml:space="preserve">8763 - </t>
  </si>
  <si>
    <t xml:space="preserve">8764 - </t>
  </si>
  <si>
    <t xml:space="preserve">8765 - </t>
  </si>
  <si>
    <t xml:space="preserve">8766 - </t>
  </si>
  <si>
    <t xml:space="preserve">8767 - </t>
  </si>
  <si>
    <t xml:space="preserve">8768 - </t>
  </si>
  <si>
    <t xml:space="preserve">8769 - </t>
  </si>
  <si>
    <t xml:space="preserve">8770 - </t>
  </si>
  <si>
    <t xml:space="preserve">8771 - </t>
  </si>
  <si>
    <t xml:space="preserve">8772 - </t>
  </si>
  <si>
    <t xml:space="preserve">8773 - </t>
  </si>
  <si>
    <t xml:space="preserve">8774 - </t>
  </si>
  <si>
    <t xml:space="preserve">8775 - </t>
  </si>
  <si>
    <t xml:space="preserve">8776 - </t>
  </si>
  <si>
    <t xml:space="preserve">8777 - </t>
  </si>
  <si>
    <t xml:space="preserve">8778 - </t>
  </si>
  <si>
    <t xml:space="preserve">8779 - </t>
  </si>
  <si>
    <t xml:space="preserve">8780 - </t>
  </si>
  <si>
    <t xml:space="preserve">8781 - </t>
  </si>
  <si>
    <t xml:space="preserve">8782 - </t>
  </si>
  <si>
    <t xml:space="preserve">8783 - </t>
  </si>
  <si>
    <t xml:space="preserve">8784 - </t>
  </si>
  <si>
    <t xml:space="preserve">8785 - </t>
  </si>
  <si>
    <t xml:space="preserve">8786 - </t>
  </si>
  <si>
    <t xml:space="preserve">8787 - </t>
  </si>
  <si>
    <t xml:space="preserve">8788 - </t>
  </si>
  <si>
    <t xml:space="preserve">8789 - </t>
  </si>
  <si>
    <t xml:space="preserve">8790 - </t>
  </si>
  <si>
    <t xml:space="preserve">8791 - </t>
  </si>
  <si>
    <t xml:space="preserve">8792 - </t>
  </si>
  <si>
    <t xml:space="preserve">8793 - </t>
  </si>
  <si>
    <t xml:space="preserve">8794 - </t>
  </si>
  <si>
    <t xml:space="preserve">8795 - </t>
  </si>
  <si>
    <t xml:space="preserve">8796 - </t>
  </si>
  <si>
    <t xml:space="preserve">8797 - </t>
  </si>
  <si>
    <t xml:space="preserve">8798 - </t>
  </si>
  <si>
    <t xml:space="preserve">8799 - </t>
  </si>
  <si>
    <t xml:space="preserve">8800 - </t>
  </si>
  <si>
    <t xml:space="preserve">8801 - </t>
  </si>
  <si>
    <t xml:space="preserve">8802 - </t>
  </si>
  <si>
    <t xml:space="preserve">8803 - </t>
  </si>
  <si>
    <t xml:space="preserve">8804 - </t>
  </si>
  <si>
    <t xml:space="preserve">8805 - </t>
  </si>
  <si>
    <t xml:space="preserve">8806 - </t>
  </si>
  <si>
    <t xml:space="preserve">8807 - </t>
  </si>
  <si>
    <t xml:space="preserve">8808 - </t>
  </si>
  <si>
    <t xml:space="preserve">8809 - </t>
  </si>
  <si>
    <t xml:space="preserve">8810 - </t>
  </si>
  <si>
    <t xml:space="preserve">8811 - </t>
  </si>
  <si>
    <t xml:space="preserve">8812 - </t>
  </si>
  <si>
    <t xml:space="preserve">8813 - </t>
  </si>
  <si>
    <t xml:space="preserve">8814 - </t>
  </si>
  <si>
    <t xml:space="preserve">8815 - </t>
  </si>
  <si>
    <t xml:space="preserve">8816 - </t>
  </si>
  <si>
    <t xml:space="preserve">8817 - </t>
  </si>
  <si>
    <t xml:space="preserve">8818 - </t>
  </si>
  <si>
    <t xml:space="preserve">8819 - </t>
  </si>
  <si>
    <t xml:space="preserve">8820 - </t>
  </si>
  <si>
    <t xml:space="preserve">8821 - </t>
  </si>
  <si>
    <t xml:space="preserve">8822 - </t>
  </si>
  <si>
    <t xml:space="preserve">8823 - </t>
  </si>
  <si>
    <t xml:space="preserve">8824 - </t>
  </si>
  <si>
    <t xml:space="preserve">8825 - </t>
  </si>
  <si>
    <t xml:space="preserve">8826 - </t>
  </si>
  <si>
    <t xml:space="preserve">8827 - </t>
  </si>
  <si>
    <t xml:space="preserve">8828 - </t>
  </si>
  <si>
    <t xml:space="preserve">8829 - </t>
  </si>
  <si>
    <t xml:space="preserve">8830 - </t>
  </si>
  <si>
    <t xml:space="preserve">8831 - </t>
  </si>
  <si>
    <t xml:space="preserve">8832 - </t>
  </si>
  <si>
    <t xml:space="preserve">8833 - </t>
  </si>
  <si>
    <t xml:space="preserve">8834 - </t>
  </si>
  <si>
    <t xml:space="preserve">8835 - </t>
  </si>
  <si>
    <t xml:space="preserve">8836 - </t>
  </si>
  <si>
    <t xml:space="preserve">8837 - </t>
  </si>
  <si>
    <t xml:space="preserve">8838 - </t>
  </si>
  <si>
    <t xml:space="preserve">8839 - </t>
  </si>
  <si>
    <t xml:space="preserve">8840 - </t>
  </si>
  <si>
    <t xml:space="preserve">8841 - </t>
  </si>
  <si>
    <t xml:space="preserve">8842 - </t>
  </si>
  <si>
    <t xml:space="preserve">8843 - </t>
  </si>
  <si>
    <t xml:space="preserve">8844 - </t>
  </si>
  <si>
    <t xml:space="preserve">8845 - </t>
  </si>
  <si>
    <t xml:space="preserve">8846 - </t>
  </si>
  <si>
    <t xml:space="preserve">8847 - </t>
  </si>
  <si>
    <t xml:space="preserve">8848 - </t>
  </si>
  <si>
    <t xml:space="preserve">8849 - </t>
  </si>
  <si>
    <t xml:space="preserve">8850 - </t>
  </si>
  <si>
    <t xml:space="preserve">8851 - </t>
  </si>
  <si>
    <t xml:space="preserve">8852 - </t>
  </si>
  <si>
    <t xml:space="preserve">8853 - </t>
  </si>
  <si>
    <t xml:space="preserve">8854 - </t>
  </si>
  <si>
    <t xml:space="preserve">8855 - </t>
  </si>
  <si>
    <t xml:space="preserve">8856 - </t>
  </si>
  <si>
    <t xml:space="preserve">8857 - </t>
  </si>
  <si>
    <t xml:space="preserve">8858 - </t>
  </si>
  <si>
    <t xml:space="preserve">8859 - </t>
  </si>
  <si>
    <t xml:space="preserve">8860 - </t>
  </si>
  <si>
    <t xml:space="preserve">8861 - </t>
  </si>
  <si>
    <t xml:space="preserve">8862 - </t>
  </si>
  <si>
    <t xml:space="preserve">8863 - </t>
  </si>
  <si>
    <t xml:space="preserve">8864 - </t>
  </si>
  <si>
    <t xml:space="preserve">8865 - </t>
  </si>
  <si>
    <t xml:space="preserve">8866 - </t>
  </si>
  <si>
    <t xml:space="preserve">8867 - </t>
  </si>
  <si>
    <t xml:space="preserve">8868 - </t>
  </si>
  <si>
    <t xml:space="preserve">8869 - </t>
  </si>
  <si>
    <t xml:space="preserve">8870 - </t>
  </si>
  <si>
    <t xml:space="preserve">8871 - </t>
  </si>
  <si>
    <t xml:space="preserve">8872 - </t>
  </si>
  <si>
    <t xml:space="preserve">8873 - </t>
  </si>
  <si>
    <t xml:space="preserve">8874 - </t>
  </si>
  <si>
    <t xml:space="preserve">8875 - </t>
  </si>
  <si>
    <t xml:space="preserve">8876 - </t>
  </si>
  <si>
    <t xml:space="preserve">8877 - </t>
  </si>
  <si>
    <t xml:space="preserve">8878 - </t>
  </si>
  <si>
    <t xml:space="preserve">8879 - </t>
  </si>
  <si>
    <t xml:space="preserve">8880 - </t>
  </si>
  <si>
    <t xml:space="preserve">8881 - </t>
  </si>
  <si>
    <t xml:space="preserve">8882 - </t>
  </si>
  <si>
    <t xml:space="preserve">8883 - </t>
  </si>
  <si>
    <t xml:space="preserve">8884 - </t>
  </si>
  <si>
    <t xml:space="preserve">8885 - </t>
  </si>
  <si>
    <t xml:space="preserve">8886 - </t>
  </si>
  <si>
    <t xml:space="preserve">8887 - </t>
  </si>
  <si>
    <t xml:space="preserve">8888 - </t>
  </si>
  <si>
    <t xml:space="preserve">8889 - </t>
  </si>
  <si>
    <t xml:space="preserve">8890 - </t>
  </si>
  <si>
    <t xml:space="preserve">8891 - </t>
  </si>
  <si>
    <t xml:space="preserve">8892 - </t>
  </si>
  <si>
    <t xml:space="preserve">8893 - </t>
  </si>
  <si>
    <t xml:space="preserve">8894 - </t>
  </si>
  <si>
    <t xml:space="preserve">8895 - </t>
  </si>
  <si>
    <t xml:space="preserve">8896 - </t>
  </si>
  <si>
    <t xml:space="preserve">8897 - </t>
  </si>
  <si>
    <t xml:space="preserve">8898 - </t>
  </si>
  <si>
    <t xml:space="preserve">8899 - </t>
  </si>
  <si>
    <t xml:space="preserve">8900 - </t>
  </si>
  <si>
    <t xml:space="preserve">8901 - </t>
  </si>
  <si>
    <t xml:space="preserve">8902 - </t>
  </si>
  <si>
    <t xml:space="preserve">8903 - </t>
  </si>
  <si>
    <t xml:space="preserve">8904 - </t>
  </si>
  <si>
    <t xml:space="preserve">8905 - </t>
  </si>
  <si>
    <t xml:space="preserve">8906 - </t>
  </si>
  <si>
    <t xml:space="preserve">8907 - </t>
  </si>
  <si>
    <t xml:space="preserve">8908 - </t>
  </si>
  <si>
    <t xml:space="preserve">8909 - </t>
  </si>
  <si>
    <t xml:space="preserve">8910 - </t>
  </si>
  <si>
    <t xml:space="preserve">8911 - </t>
  </si>
  <si>
    <t xml:space="preserve">8912 - </t>
  </si>
  <si>
    <t xml:space="preserve">8913 - </t>
  </si>
  <si>
    <t xml:space="preserve">8914 - </t>
  </si>
  <si>
    <t xml:space="preserve">8915 - </t>
  </si>
  <si>
    <t xml:space="preserve">8916 - </t>
  </si>
  <si>
    <t xml:space="preserve">8917 - </t>
  </si>
  <si>
    <t xml:space="preserve">8918 - </t>
  </si>
  <si>
    <t xml:space="preserve">8919 - </t>
  </si>
  <si>
    <t xml:space="preserve">8920 - </t>
  </si>
  <si>
    <t xml:space="preserve">8921 - </t>
  </si>
  <si>
    <t xml:space="preserve">8922 - </t>
  </si>
  <si>
    <t xml:space="preserve">8923 - </t>
  </si>
  <si>
    <t xml:space="preserve">8924 - </t>
  </si>
  <si>
    <t xml:space="preserve">8925 - </t>
  </si>
  <si>
    <t xml:space="preserve">8926 - </t>
  </si>
  <si>
    <t xml:space="preserve">8927 - </t>
  </si>
  <si>
    <t xml:space="preserve">8928 - </t>
  </si>
  <si>
    <t xml:space="preserve">8929 - </t>
  </si>
  <si>
    <t xml:space="preserve">8930 - </t>
  </si>
  <si>
    <t xml:space="preserve">8931 - </t>
  </si>
  <si>
    <t xml:space="preserve">8932 - </t>
  </si>
  <si>
    <t xml:space="preserve">8933 - </t>
  </si>
  <si>
    <t xml:space="preserve">8934 - </t>
  </si>
  <si>
    <t xml:space="preserve">8935 - </t>
  </si>
  <si>
    <t xml:space="preserve">8936 - </t>
  </si>
  <si>
    <t xml:space="preserve">8937 - </t>
  </si>
  <si>
    <t xml:space="preserve">8938 - </t>
  </si>
  <si>
    <t xml:space="preserve">8939 - </t>
  </si>
  <si>
    <t xml:space="preserve">8940 - </t>
  </si>
  <si>
    <t xml:space="preserve">8941 - </t>
  </si>
  <si>
    <t xml:space="preserve">8942 - </t>
  </si>
  <si>
    <t xml:space="preserve">8943 - </t>
  </si>
  <si>
    <t xml:space="preserve">8944 - </t>
  </si>
  <si>
    <t xml:space="preserve">8945 - </t>
  </si>
  <si>
    <t xml:space="preserve">8946 - </t>
  </si>
  <si>
    <t xml:space="preserve">8947 - </t>
  </si>
  <si>
    <t xml:space="preserve">8948 - </t>
  </si>
  <si>
    <t xml:space="preserve">8949 - </t>
  </si>
  <si>
    <t xml:space="preserve">8950 - </t>
  </si>
  <si>
    <t xml:space="preserve">8951 - </t>
  </si>
  <si>
    <t xml:space="preserve">8952 - </t>
  </si>
  <si>
    <t xml:space="preserve">8953 - </t>
  </si>
  <si>
    <t xml:space="preserve">8954 - </t>
  </si>
  <si>
    <t xml:space="preserve">8955 - </t>
  </si>
  <si>
    <t xml:space="preserve">8956 - </t>
  </si>
  <si>
    <t xml:space="preserve">8957 - </t>
  </si>
  <si>
    <t xml:space="preserve">8958 - </t>
  </si>
  <si>
    <t xml:space="preserve">8959 - </t>
  </si>
  <si>
    <t xml:space="preserve">8960 - </t>
  </si>
  <si>
    <t xml:space="preserve">8961 - </t>
  </si>
  <si>
    <t xml:space="preserve">8962 - </t>
  </si>
  <si>
    <t xml:space="preserve">8963 - </t>
  </si>
  <si>
    <t xml:space="preserve">8964 - </t>
  </si>
  <si>
    <t xml:space="preserve">8965 - </t>
  </si>
  <si>
    <t xml:space="preserve">8966 - </t>
  </si>
  <si>
    <t xml:space="preserve">8967 - </t>
  </si>
  <si>
    <t xml:space="preserve">8968 - </t>
  </si>
  <si>
    <t xml:space="preserve">8969 - </t>
  </si>
  <si>
    <t xml:space="preserve">8970 - </t>
  </si>
  <si>
    <t xml:space="preserve">8971 - </t>
  </si>
  <si>
    <t xml:space="preserve">8972 - </t>
  </si>
  <si>
    <t xml:space="preserve">8973 - </t>
  </si>
  <si>
    <t xml:space="preserve">8974 - </t>
  </si>
  <si>
    <t xml:space="preserve">8975 - </t>
  </si>
  <si>
    <t xml:space="preserve">8976 - </t>
  </si>
  <si>
    <t xml:space="preserve">8977 - </t>
  </si>
  <si>
    <t xml:space="preserve">8978 - </t>
  </si>
  <si>
    <t xml:space="preserve">8979 - </t>
  </si>
  <si>
    <t xml:space="preserve">8980 - </t>
  </si>
  <si>
    <t xml:space="preserve">8981 - </t>
  </si>
  <si>
    <t xml:space="preserve">8982 - </t>
  </si>
  <si>
    <t xml:space="preserve">8983 - </t>
  </si>
  <si>
    <t xml:space="preserve">8984 - </t>
  </si>
  <si>
    <t xml:space="preserve">8985 - </t>
  </si>
  <si>
    <t xml:space="preserve">8986 - </t>
  </si>
  <si>
    <t xml:space="preserve">8987 - </t>
  </si>
  <si>
    <t xml:space="preserve">8988 - </t>
  </si>
  <si>
    <t xml:space="preserve">8989 - </t>
  </si>
  <si>
    <t xml:space="preserve">8990 - </t>
  </si>
  <si>
    <t xml:space="preserve">8991 - </t>
  </si>
  <si>
    <t xml:space="preserve">8992 - </t>
  </si>
  <si>
    <t xml:space="preserve">8993 - </t>
  </si>
  <si>
    <t xml:space="preserve">8994 - </t>
  </si>
  <si>
    <t xml:space="preserve">8995 - </t>
  </si>
  <si>
    <t xml:space="preserve">8996 - </t>
  </si>
  <si>
    <t xml:space="preserve">8997 - </t>
  </si>
  <si>
    <t xml:space="preserve">8998 - </t>
  </si>
  <si>
    <t xml:space="preserve">8999 - </t>
  </si>
  <si>
    <t xml:space="preserve">9000 - </t>
  </si>
  <si>
    <t xml:space="preserve">9001 - </t>
  </si>
  <si>
    <t xml:space="preserve">9002 - </t>
  </si>
  <si>
    <t xml:space="preserve">9003 - </t>
  </si>
  <si>
    <t xml:space="preserve">9004 - </t>
  </si>
  <si>
    <t xml:space="preserve">9005 - </t>
  </si>
  <si>
    <t xml:space="preserve">9006 - </t>
  </si>
  <si>
    <t xml:space="preserve">9007 - </t>
  </si>
  <si>
    <t xml:space="preserve">9008 - </t>
  </si>
  <si>
    <t xml:space="preserve">9009 - </t>
  </si>
  <si>
    <t xml:space="preserve">9010 - </t>
  </si>
  <si>
    <t xml:space="preserve">9011 - </t>
  </si>
  <si>
    <t xml:space="preserve">9012 - </t>
  </si>
  <si>
    <t xml:space="preserve">9013 - </t>
  </si>
  <si>
    <t xml:space="preserve">9014 - </t>
  </si>
  <si>
    <t xml:space="preserve">9015 - </t>
  </si>
  <si>
    <t xml:space="preserve">9016 - </t>
  </si>
  <si>
    <t xml:space="preserve">9017 - </t>
  </si>
  <si>
    <t xml:space="preserve">9018 - </t>
  </si>
  <si>
    <t xml:space="preserve">9019 - </t>
  </si>
  <si>
    <t xml:space="preserve">9020 - </t>
  </si>
  <si>
    <t xml:space="preserve">9021 - </t>
  </si>
  <si>
    <t xml:space="preserve">9022 - </t>
  </si>
  <si>
    <t xml:space="preserve">9023 - </t>
  </si>
  <si>
    <t xml:space="preserve">9024 - </t>
  </si>
  <si>
    <t xml:space="preserve">9025 - </t>
  </si>
  <si>
    <t xml:space="preserve">9026 - </t>
  </si>
  <si>
    <t xml:space="preserve">9027 - </t>
  </si>
  <si>
    <t xml:space="preserve">9028 - </t>
  </si>
  <si>
    <t xml:space="preserve">9029 - </t>
  </si>
  <si>
    <t xml:space="preserve">9030 - </t>
  </si>
  <si>
    <t xml:space="preserve">9031 - </t>
  </si>
  <si>
    <t xml:space="preserve">9032 - </t>
  </si>
  <si>
    <t xml:space="preserve">9033 - </t>
  </si>
  <si>
    <t xml:space="preserve">9034 - </t>
  </si>
  <si>
    <t xml:space="preserve">9035 - </t>
  </si>
  <si>
    <t xml:space="preserve">9036 - </t>
  </si>
  <si>
    <t xml:space="preserve">9037 - </t>
  </si>
  <si>
    <t xml:space="preserve">9038 - </t>
  </si>
  <si>
    <t xml:space="preserve">9039 - </t>
  </si>
  <si>
    <t xml:space="preserve">9040 - </t>
  </si>
  <si>
    <t xml:space="preserve">9041 - </t>
  </si>
  <si>
    <t xml:space="preserve">9042 - </t>
  </si>
  <si>
    <t xml:space="preserve">9043 - </t>
  </si>
  <si>
    <t xml:space="preserve">9044 - </t>
  </si>
  <si>
    <t xml:space="preserve">9045 - </t>
  </si>
  <si>
    <t xml:space="preserve">9046 - </t>
  </si>
  <si>
    <t xml:space="preserve">9047 - </t>
  </si>
  <si>
    <t xml:space="preserve">9048 - </t>
  </si>
  <si>
    <t xml:space="preserve">9049 - </t>
  </si>
  <si>
    <t xml:space="preserve">9050 - </t>
  </si>
  <si>
    <t xml:space="preserve">9051 - </t>
  </si>
  <si>
    <t xml:space="preserve">9052 - </t>
  </si>
  <si>
    <t xml:space="preserve">9053 - </t>
  </si>
  <si>
    <t xml:space="preserve">9054 - </t>
  </si>
  <si>
    <t xml:space="preserve">9055 - </t>
  </si>
  <si>
    <t xml:space="preserve">9056 - </t>
  </si>
  <si>
    <t xml:space="preserve">9057 - </t>
  </si>
  <si>
    <t xml:space="preserve">9058 - </t>
  </si>
  <si>
    <t xml:space="preserve">9059 - </t>
  </si>
  <si>
    <t xml:space="preserve">9060 - </t>
  </si>
  <si>
    <t xml:space="preserve">9061 - </t>
  </si>
  <si>
    <t xml:space="preserve">9062 - </t>
  </si>
  <si>
    <t xml:space="preserve">9063 - </t>
  </si>
  <si>
    <t xml:space="preserve">9064 - </t>
  </si>
  <si>
    <t xml:space="preserve">9065 - </t>
  </si>
  <si>
    <t xml:space="preserve">9066 - </t>
  </si>
  <si>
    <t xml:space="preserve">9067 - </t>
  </si>
  <si>
    <t xml:space="preserve">9068 - </t>
  </si>
  <si>
    <t xml:space="preserve">9069 - </t>
  </si>
  <si>
    <t xml:space="preserve">9070 - </t>
  </si>
  <si>
    <t xml:space="preserve">9071 - </t>
  </si>
  <si>
    <t xml:space="preserve">9072 - </t>
  </si>
  <si>
    <t xml:space="preserve">9073 - </t>
  </si>
  <si>
    <t xml:space="preserve">9074 - </t>
  </si>
  <si>
    <t xml:space="preserve">9075 - </t>
  </si>
  <si>
    <t xml:space="preserve">9076 - </t>
  </si>
  <si>
    <t xml:space="preserve">9077 - </t>
  </si>
  <si>
    <t xml:space="preserve">9078 - </t>
  </si>
  <si>
    <t xml:space="preserve">9079 - </t>
  </si>
  <si>
    <t xml:space="preserve">9080 - </t>
  </si>
  <si>
    <t xml:space="preserve">9081 - </t>
  </si>
  <si>
    <t xml:space="preserve">9082 - </t>
  </si>
  <si>
    <t xml:space="preserve">9083 - </t>
  </si>
  <si>
    <t xml:space="preserve">9084 - </t>
  </si>
  <si>
    <t xml:space="preserve">9085 - </t>
  </si>
  <si>
    <t xml:space="preserve">9086 - </t>
  </si>
  <si>
    <t xml:space="preserve">9087 - </t>
  </si>
  <si>
    <t xml:space="preserve">9088 - </t>
  </si>
  <si>
    <t xml:space="preserve">9089 - </t>
  </si>
  <si>
    <t xml:space="preserve">9090 - </t>
  </si>
  <si>
    <t xml:space="preserve">9091 - </t>
  </si>
  <si>
    <t xml:space="preserve">9092 - </t>
  </si>
  <si>
    <t xml:space="preserve">9093 - </t>
  </si>
  <si>
    <t xml:space="preserve">9094 - </t>
  </si>
  <si>
    <t xml:space="preserve">9095 - </t>
  </si>
  <si>
    <t xml:space="preserve">9096 - </t>
  </si>
  <si>
    <t xml:space="preserve">9097 - </t>
  </si>
  <si>
    <t xml:space="preserve">9098 - </t>
  </si>
  <si>
    <t xml:space="preserve">9099 - </t>
  </si>
  <si>
    <t xml:space="preserve">9100 - </t>
  </si>
  <si>
    <t xml:space="preserve">9101 - </t>
  </si>
  <si>
    <t xml:space="preserve">9102 - </t>
  </si>
  <si>
    <t xml:space="preserve">9103 - </t>
  </si>
  <si>
    <t xml:space="preserve">9104 - </t>
  </si>
  <si>
    <t xml:space="preserve">9105 - </t>
  </si>
  <si>
    <t xml:space="preserve">9106 - </t>
  </si>
  <si>
    <t xml:space="preserve">9107 - </t>
  </si>
  <si>
    <t xml:space="preserve">9108 - </t>
  </si>
  <si>
    <t xml:space="preserve">9109 - </t>
  </si>
  <si>
    <t xml:space="preserve">9110 - </t>
  </si>
  <si>
    <t xml:space="preserve">9111 - </t>
  </si>
  <si>
    <t xml:space="preserve">9112 - </t>
  </si>
  <si>
    <t xml:space="preserve">9113 - </t>
  </si>
  <si>
    <t xml:space="preserve">9114 - </t>
  </si>
  <si>
    <t xml:space="preserve">9115 - </t>
  </si>
  <si>
    <t xml:space="preserve">9116 - </t>
  </si>
  <si>
    <t xml:space="preserve">9117 - </t>
  </si>
  <si>
    <t xml:space="preserve">9118 - </t>
  </si>
  <si>
    <t xml:space="preserve">9119 - </t>
  </si>
  <si>
    <t xml:space="preserve">9120 - </t>
  </si>
  <si>
    <t xml:space="preserve">9121 - </t>
  </si>
  <si>
    <t xml:space="preserve">9122 - </t>
  </si>
  <si>
    <t xml:space="preserve">9123 - </t>
  </si>
  <si>
    <t xml:space="preserve">9124 - </t>
  </si>
  <si>
    <t xml:space="preserve">9125 - </t>
  </si>
  <si>
    <t xml:space="preserve">9126 - </t>
  </si>
  <si>
    <t xml:space="preserve">9127 - </t>
  </si>
  <si>
    <t xml:space="preserve">9128 - </t>
  </si>
  <si>
    <t xml:space="preserve">9129 - </t>
  </si>
  <si>
    <t xml:space="preserve">9130 - </t>
  </si>
  <si>
    <t xml:space="preserve">9131 - </t>
  </si>
  <si>
    <t xml:space="preserve">9132 - </t>
  </si>
  <si>
    <t xml:space="preserve">9133 - </t>
  </si>
  <si>
    <t xml:space="preserve">9134 - </t>
  </si>
  <si>
    <t xml:space="preserve">9135 - </t>
  </si>
  <si>
    <t xml:space="preserve">9136 - </t>
  </si>
  <si>
    <t xml:space="preserve">9137 - </t>
  </si>
  <si>
    <t xml:space="preserve">9138 - </t>
  </si>
  <si>
    <t xml:space="preserve">9139 - </t>
  </si>
  <si>
    <t xml:space="preserve">9140 - </t>
  </si>
  <si>
    <t xml:space="preserve">9141 - </t>
  </si>
  <si>
    <t xml:space="preserve">9142 - </t>
  </si>
  <si>
    <t xml:space="preserve">9143 - </t>
  </si>
  <si>
    <t xml:space="preserve">9144 - </t>
  </si>
  <si>
    <t xml:space="preserve">9145 - </t>
  </si>
  <si>
    <t xml:space="preserve">9146 - </t>
  </si>
  <si>
    <t xml:space="preserve">9147 - </t>
  </si>
  <si>
    <t xml:space="preserve">9148 - </t>
  </si>
  <si>
    <t xml:space="preserve">9149 - </t>
  </si>
  <si>
    <t xml:space="preserve">9150 - </t>
  </si>
  <si>
    <t xml:space="preserve">9151 - </t>
  </si>
  <si>
    <t xml:space="preserve">9152 - </t>
  </si>
  <si>
    <t xml:space="preserve">9153 - </t>
  </si>
  <si>
    <t xml:space="preserve">9154 - </t>
  </si>
  <si>
    <t xml:space="preserve">9155 - </t>
  </si>
  <si>
    <t xml:space="preserve">9156 - </t>
  </si>
  <si>
    <t xml:space="preserve">9157 - </t>
  </si>
  <si>
    <t xml:space="preserve">9158 - </t>
  </si>
  <si>
    <t xml:space="preserve">9159 - </t>
  </si>
  <si>
    <t xml:space="preserve">9160 - </t>
  </si>
  <si>
    <t xml:space="preserve">9161 - </t>
  </si>
  <si>
    <t xml:space="preserve">9162 - </t>
  </si>
  <si>
    <t xml:space="preserve">9163 - </t>
  </si>
  <si>
    <t xml:space="preserve">9164 - </t>
  </si>
  <si>
    <t xml:space="preserve">9165 - </t>
  </si>
  <si>
    <t xml:space="preserve">9166 - </t>
  </si>
  <si>
    <t xml:space="preserve">9167 - </t>
  </si>
  <si>
    <t xml:space="preserve">9168 - </t>
  </si>
  <si>
    <t xml:space="preserve">9169 - </t>
  </si>
  <si>
    <t xml:space="preserve">9170 - </t>
  </si>
  <si>
    <t xml:space="preserve">9171 - </t>
  </si>
  <si>
    <t xml:space="preserve">9172 - </t>
  </si>
  <si>
    <t xml:space="preserve">9173 - </t>
  </si>
  <si>
    <t xml:space="preserve">9174 - </t>
  </si>
  <si>
    <t xml:space="preserve">9175 - </t>
  </si>
  <si>
    <t xml:space="preserve">9176 - </t>
  </si>
  <si>
    <t xml:space="preserve">9177 - </t>
  </si>
  <si>
    <t xml:space="preserve">9178 - </t>
  </si>
  <si>
    <t xml:space="preserve">9179 - </t>
  </si>
  <si>
    <t xml:space="preserve">9180 - </t>
  </si>
  <si>
    <t xml:space="preserve">9181 - </t>
  </si>
  <si>
    <t xml:space="preserve">9182 - </t>
  </si>
  <si>
    <t xml:space="preserve">9183 - </t>
  </si>
  <si>
    <t xml:space="preserve">9184 - </t>
  </si>
  <si>
    <t xml:space="preserve">9185 - </t>
  </si>
  <si>
    <t xml:space="preserve">9186 - </t>
  </si>
  <si>
    <t xml:space="preserve">9187 - </t>
  </si>
  <si>
    <t xml:space="preserve">9188 - </t>
  </si>
  <si>
    <t xml:space="preserve">9189 - </t>
  </si>
  <si>
    <t xml:space="preserve">9190 - </t>
  </si>
  <si>
    <t xml:space="preserve">9191 - </t>
  </si>
  <si>
    <t xml:space="preserve">9192 - </t>
  </si>
  <si>
    <t xml:space="preserve">9193 - </t>
  </si>
  <si>
    <t xml:space="preserve">9194 - </t>
  </si>
  <si>
    <t xml:space="preserve">9195 - </t>
  </si>
  <si>
    <t xml:space="preserve">9196 - </t>
  </si>
  <si>
    <t xml:space="preserve">9197 - </t>
  </si>
  <si>
    <t xml:space="preserve">9198 - </t>
  </si>
  <si>
    <t xml:space="preserve">9199 - </t>
  </si>
  <si>
    <t xml:space="preserve">9200 - </t>
  </si>
  <si>
    <t xml:space="preserve">9201 - </t>
  </si>
  <si>
    <t xml:space="preserve">9202 - </t>
  </si>
  <si>
    <t xml:space="preserve">9203 - </t>
  </si>
  <si>
    <t xml:space="preserve">9204 - </t>
  </si>
  <si>
    <t xml:space="preserve">9205 - </t>
  </si>
  <si>
    <t xml:space="preserve">9206 - </t>
  </si>
  <si>
    <t xml:space="preserve">9207 - </t>
  </si>
  <si>
    <t xml:space="preserve">9208 - </t>
  </si>
  <si>
    <t xml:space="preserve">9209 - </t>
  </si>
  <si>
    <t xml:space="preserve">9210 - </t>
  </si>
  <si>
    <t xml:space="preserve">9211 - </t>
  </si>
  <si>
    <t xml:space="preserve">9212 - </t>
  </si>
  <si>
    <t xml:space="preserve">9213 - </t>
  </si>
  <si>
    <t xml:space="preserve">9214 - </t>
  </si>
  <si>
    <t xml:space="preserve">9215 - </t>
  </si>
  <si>
    <t xml:space="preserve">9216 - </t>
  </si>
  <si>
    <t xml:space="preserve">9217 - </t>
  </si>
  <si>
    <t xml:space="preserve">9218 - </t>
  </si>
  <si>
    <t xml:space="preserve">9219 - </t>
  </si>
  <si>
    <t xml:space="preserve">9220 - </t>
  </si>
  <si>
    <t xml:space="preserve">9221 - </t>
  </si>
  <si>
    <t xml:space="preserve">9222 - </t>
  </si>
  <si>
    <t xml:space="preserve">9223 - </t>
  </si>
  <si>
    <t xml:space="preserve">9224 - </t>
  </si>
  <si>
    <t xml:space="preserve">9225 - </t>
  </si>
  <si>
    <t xml:space="preserve">9226 - </t>
  </si>
  <si>
    <t xml:space="preserve">9227 - </t>
  </si>
  <si>
    <t xml:space="preserve">9228 - </t>
  </si>
  <si>
    <t xml:space="preserve">9229 - </t>
  </si>
  <si>
    <t xml:space="preserve">9230 - </t>
  </si>
  <si>
    <t xml:space="preserve">9231 - </t>
  </si>
  <si>
    <t xml:space="preserve">9232 - </t>
  </si>
  <si>
    <t xml:space="preserve">9233 - </t>
  </si>
  <si>
    <t xml:space="preserve">9234 - </t>
  </si>
  <si>
    <t xml:space="preserve">9235 - </t>
  </si>
  <si>
    <t xml:space="preserve">9236 - </t>
  </si>
  <si>
    <t xml:space="preserve">9237 - </t>
  </si>
  <si>
    <t xml:space="preserve">9238 - </t>
  </si>
  <si>
    <t xml:space="preserve">9239 - </t>
  </si>
  <si>
    <t xml:space="preserve">9240 - </t>
  </si>
  <si>
    <t xml:space="preserve">9241 - </t>
  </si>
  <si>
    <t xml:space="preserve">9242 - </t>
  </si>
  <si>
    <t xml:space="preserve">9243 - </t>
  </si>
  <si>
    <t xml:space="preserve">9244 - </t>
  </si>
  <si>
    <t xml:space="preserve">9245 - </t>
  </si>
  <si>
    <t xml:space="preserve">9246 - </t>
  </si>
  <si>
    <t xml:space="preserve">9247 - </t>
  </si>
  <si>
    <t xml:space="preserve">9248 - </t>
  </si>
  <si>
    <t xml:space="preserve">9249 - </t>
  </si>
  <si>
    <t xml:space="preserve">9250 - </t>
  </si>
  <si>
    <t xml:space="preserve">9251 - </t>
  </si>
  <si>
    <t xml:space="preserve">9252 - </t>
  </si>
  <si>
    <t xml:space="preserve">9253 - </t>
  </si>
  <si>
    <t xml:space="preserve">9254 - </t>
  </si>
  <si>
    <t xml:space="preserve">9255 - </t>
  </si>
  <si>
    <t xml:space="preserve">9256 - </t>
  </si>
  <si>
    <t xml:space="preserve">9257 - </t>
  </si>
  <si>
    <t xml:space="preserve">9258 - </t>
  </si>
  <si>
    <t xml:space="preserve">9259 - </t>
  </si>
  <si>
    <t xml:space="preserve">9260 - </t>
  </si>
  <si>
    <t xml:space="preserve">9261 - </t>
  </si>
  <si>
    <t xml:space="preserve">9262 - </t>
  </si>
  <si>
    <t xml:space="preserve">9263 - </t>
  </si>
  <si>
    <t xml:space="preserve">9264 - </t>
  </si>
  <si>
    <t xml:space="preserve">9265 - </t>
  </si>
  <si>
    <t xml:space="preserve">9266 - </t>
  </si>
  <si>
    <t xml:space="preserve">9267 - </t>
  </si>
  <si>
    <t xml:space="preserve">9268 - </t>
  </si>
  <si>
    <t xml:space="preserve">9269 - </t>
  </si>
  <si>
    <t xml:space="preserve">9270 - </t>
  </si>
  <si>
    <t xml:space="preserve">9271 - </t>
  </si>
  <si>
    <t xml:space="preserve">9272 - </t>
  </si>
  <si>
    <t xml:space="preserve">9273 - </t>
  </si>
  <si>
    <t xml:space="preserve">9274 - </t>
  </si>
  <si>
    <t xml:space="preserve">9275 - </t>
  </si>
  <si>
    <t xml:space="preserve">9276 - </t>
  </si>
  <si>
    <t xml:space="preserve">9277 - </t>
  </si>
  <si>
    <t xml:space="preserve">9278 - </t>
  </si>
  <si>
    <t xml:space="preserve">9279 - </t>
  </si>
  <si>
    <t xml:space="preserve">9280 - </t>
  </si>
  <si>
    <t xml:space="preserve">9281 - </t>
  </si>
  <si>
    <t xml:space="preserve">9282 - </t>
  </si>
  <si>
    <t xml:space="preserve">9283 - </t>
  </si>
  <si>
    <t xml:space="preserve">9284 - </t>
  </si>
  <si>
    <t xml:space="preserve">9285 - </t>
  </si>
  <si>
    <t xml:space="preserve">9286 - </t>
  </si>
  <si>
    <t xml:space="preserve">9287 - </t>
  </si>
  <si>
    <t xml:space="preserve">9288 - </t>
  </si>
  <si>
    <t xml:space="preserve">9289 - </t>
  </si>
  <si>
    <t xml:space="preserve">9290 - </t>
  </si>
  <si>
    <t xml:space="preserve">9291 - </t>
  </si>
  <si>
    <t xml:space="preserve">9292 - </t>
  </si>
  <si>
    <t xml:space="preserve">9293 - </t>
  </si>
  <si>
    <t xml:space="preserve">9294 - </t>
  </si>
  <si>
    <t xml:space="preserve">9295 - </t>
  </si>
  <si>
    <t xml:space="preserve">9296 - </t>
  </si>
  <si>
    <t xml:space="preserve">9297 - </t>
  </si>
  <si>
    <t xml:space="preserve">9298 - </t>
  </si>
  <si>
    <t xml:space="preserve">9299 - </t>
  </si>
  <si>
    <t xml:space="preserve">9300 - </t>
  </si>
  <si>
    <t xml:space="preserve">9301 - </t>
  </si>
  <si>
    <t xml:space="preserve">9302 - </t>
  </si>
  <si>
    <t xml:space="preserve">9303 - </t>
  </si>
  <si>
    <t xml:space="preserve">9304 - </t>
  </si>
  <si>
    <t xml:space="preserve">9305 - </t>
  </si>
  <si>
    <t xml:space="preserve">9306 - </t>
  </si>
  <si>
    <t xml:space="preserve">9307 - </t>
  </si>
  <si>
    <t xml:space="preserve">9308 - </t>
  </si>
  <si>
    <t xml:space="preserve">9309 - </t>
  </si>
  <si>
    <t xml:space="preserve">9310 - </t>
  </si>
  <si>
    <t xml:space="preserve">9311 - </t>
  </si>
  <si>
    <t xml:space="preserve">9312 - </t>
  </si>
  <si>
    <t xml:space="preserve">9313 - </t>
  </si>
  <si>
    <t xml:space="preserve">9314 - </t>
  </si>
  <si>
    <t xml:space="preserve">9315 - </t>
  </si>
  <si>
    <t xml:space="preserve">9316 - </t>
  </si>
  <si>
    <t xml:space="preserve">9317 - </t>
  </si>
  <si>
    <t xml:space="preserve">9318 - </t>
  </si>
  <si>
    <t xml:space="preserve">9319 - </t>
  </si>
  <si>
    <t xml:space="preserve">9320 - </t>
  </si>
  <si>
    <t xml:space="preserve">9321 - </t>
  </si>
  <si>
    <t xml:space="preserve">9322 - </t>
  </si>
  <si>
    <t xml:space="preserve">9323 - </t>
  </si>
  <si>
    <t xml:space="preserve">9324 - </t>
  </si>
  <si>
    <t xml:space="preserve">9325 - </t>
  </si>
  <si>
    <t xml:space="preserve">9326 - </t>
  </si>
  <si>
    <t xml:space="preserve">9327 - </t>
  </si>
  <si>
    <t xml:space="preserve">9328 - </t>
  </si>
  <si>
    <t xml:space="preserve">9329 - </t>
  </si>
  <si>
    <t xml:space="preserve">9330 - </t>
  </si>
  <si>
    <t xml:space="preserve">9331 - </t>
  </si>
  <si>
    <t xml:space="preserve">9332 - </t>
  </si>
  <si>
    <t xml:space="preserve">9333 - </t>
  </si>
  <si>
    <t xml:space="preserve">9334 - </t>
  </si>
  <si>
    <t xml:space="preserve">9335 - </t>
  </si>
  <si>
    <t xml:space="preserve">9336 - </t>
  </si>
  <si>
    <t xml:space="preserve">9337 - </t>
  </si>
  <si>
    <t xml:space="preserve">9338 - </t>
  </si>
  <si>
    <t xml:space="preserve">9339 - </t>
  </si>
  <si>
    <t xml:space="preserve">9340 - </t>
  </si>
  <si>
    <t xml:space="preserve">9341 - </t>
  </si>
  <si>
    <t xml:space="preserve">9342 - </t>
  </si>
  <si>
    <t xml:space="preserve">9343 - </t>
  </si>
  <si>
    <t xml:space="preserve">9344 - </t>
  </si>
  <si>
    <t xml:space="preserve">9345 - </t>
  </si>
  <si>
    <t xml:space="preserve">9346 - </t>
  </si>
  <si>
    <t xml:space="preserve">9347 - </t>
  </si>
  <si>
    <t xml:space="preserve">9348 - </t>
  </si>
  <si>
    <t xml:space="preserve">9349 - </t>
  </si>
  <si>
    <t xml:space="preserve">9350 - </t>
  </si>
  <si>
    <t xml:space="preserve">9351 - </t>
  </si>
  <si>
    <t xml:space="preserve">9352 - </t>
  </si>
  <si>
    <t xml:space="preserve">9353 - </t>
  </si>
  <si>
    <t xml:space="preserve">9354 - </t>
  </si>
  <si>
    <t xml:space="preserve">9355 - </t>
  </si>
  <si>
    <t xml:space="preserve">9356 - </t>
  </si>
  <si>
    <t xml:space="preserve">9357 - </t>
  </si>
  <si>
    <t xml:space="preserve">9358 - </t>
  </si>
  <si>
    <t xml:space="preserve">9359 - </t>
  </si>
  <si>
    <t xml:space="preserve">9360 - </t>
  </si>
  <si>
    <t xml:space="preserve">9361 - </t>
  </si>
  <si>
    <t xml:space="preserve">9362 - </t>
  </si>
  <si>
    <t xml:space="preserve">9363 - </t>
  </si>
  <si>
    <t xml:space="preserve">9364 - </t>
  </si>
  <si>
    <t xml:space="preserve">9365 - </t>
  </si>
  <si>
    <t xml:space="preserve">9366 - </t>
  </si>
  <si>
    <t xml:space="preserve">9367 - </t>
  </si>
  <si>
    <t xml:space="preserve">9368 - </t>
  </si>
  <si>
    <t xml:space="preserve">9369 - </t>
  </si>
  <si>
    <t xml:space="preserve">9370 - </t>
  </si>
  <si>
    <t xml:space="preserve">9371 - </t>
  </si>
  <si>
    <t xml:space="preserve">9372 - </t>
  </si>
  <si>
    <t xml:space="preserve">9373 - </t>
  </si>
  <si>
    <t xml:space="preserve">9374 - </t>
  </si>
  <si>
    <t xml:space="preserve">9375 - </t>
  </si>
  <si>
    <t xml:space="preserve">9376 - </t>
  </si>
  <si>
    <t xml:space="preserve">9377 - </t>
  </si>
  <si>
    <t xml:space="preserve">9378 - </t>
  </si>
  <si>
    <t xml:space="preserve">9379 - </t>
  </si>
  <si>
    <t xml:space="preserve">9380 - </t>
  </si>
  <si>
    <t xml:space="preserve">9381 - </t>
  </si>
  <si>
    <t xml:space="preserve">9382 - </t>
  </si>
  <si>
    <t xml:space="preserve">9383 - </t>
  </si>
  <si>
    <t xml:space="preserve">9384 - </t>
  </si>
  <si>
    <t xml:space="preserve">9385 - </t>
  </si>
  <si>
    <t xml:space="preserve">9386 - </t>
  </si>
  <si>
    <t xml:space="preserve">9387 - </t>
  </si>
  <si>
    <t xml:space="preserve">9388 - </t>
  </si>
  <si>
    <t xml:space="preserve">9389 - </t>
  </si>
  <si>
    <t xml:space="preserve">9390 - </t>
  </si>
  <si>
    <t xml:space="preserve">9391 - </t>
  </si>
  <si>
    <t xml:space="preserve">9392 - </t>
  </si>
  <si>
    <t xml:space="preserve">9393 - </t>
  </si>
  <si>
    <t xml:space="preserve">9394 - </t>
  </si>
  <si>
    <t xml:space="preserve">9395 - </t>
  </si>
  <si>
    <t xml:space="preserve">9396 - </t>
  </si>
  <si>
    <t xml:space="preserve">9397 - </t>
  </si>
  <si>
    <t xml:space="preserve">9398 - </t>
  </si>
  <si>
    <t xml:space="preserve">9399 - </t>
  </si>
  <si>
    <t xml:space="preserve">9400 - </t>
  </si>
  <si>
    <t xml:space="preserve">9401 - </t>
  </si>
  <si>
    <t xml:space="preserve">9402 - </t>
  </si>
  <si>
    <t xml:space="preserve">9403 - </t>
  </si>
  <si>
    <t xml:space="preserve">9404 - </t>
  </si>
  <si>
    <t xml:space="preserve">9405 - </t>
  </si>
  <si>
    <t xml:space="preserve">9406 - </t>
  </si>
  <si>
    <t xml:space="preserve">9407 - </t>
  </si>
  <si>
    <t xml:space="preserve">9408 - </t>
  </si>
  <si>
    <t xml:space="preserve">9409 - </t>
  </si>
  <si>
    <t xml:space="preserve">9410 - </t>
  </si>
  <si>
    <t xml:space="preserve">9411 - </t>
  </si>
  <si>
    <t xml:space="preserve">9412 - </t>
  </si>
  <si>
    <t xml:space="preserve">9413 - </t>
  </si>
  <si>
    <t xml:space="preserve">9414 - </t>
  </si>
  <si>
    <t xml:space="preserve">9415 - </t>
  </si>
  <si>
    <t xml:space="preserve">9416 - </t>
  </si>
  <si>
    <t xml:space="preserve">9417 - </t>
  </si>
  <si>
    <t xml:space="preserve">9418 - </t>
  </si>
  <si>
    <t xml:space="preserve">9419 - </t>
  </si>
  <si>
    <t xml:space="preserve">9420 - </t>
  </si>
  <si>
    <t xml:space="preserve">9421 - </t>
  </si>
  <si>
    <t xml:space="preserve">9422 - </t>
  </si>
  <si>
    <t xml:space="preserve">9423 - </t>
  </si>
  <si>
    <t xml:space="preserve">9424 - </t>
  </si>
  <si>
    <t xml:space="preserve">9425 - </t>
  </si>
  <si>
    <t xml:space="preserve">9426 - </t>
  </si>
  <si>
    <t xml:space="preserve">9427 - </t>
  </si>
  <si>
    <t xml:space="preserve">9428 - </t>
  </si>
  <si>
    <t xml:space="preserve">9429 - </t>
  </si>
  <si>
    <t xml:space="preserve">9430 - </t>
  </si>
  <si>
    <t xml:space="preserve">9431 - </t>
  </si>
  <si>
    <t xml:space="preserve">9432 - </t>
  </si>
  <si>
    <t xml:space="preserve">9433 - </t>
  </si>
  <si>
    <t xml:space="preserve">9434 - </t>
  </si>
  <si>
    <t xml:space="preserve">9435 - </t>
  </si>
  <si>
    <t xml:space="preserve">9436 - </t>
  </si>
  <si>
    <t xml:space="preserve">9437 - </t>
  </si>
  <si>
    <t xml:space="preserve">9438 - </t>
  </si>
  <si>
    <t xml:space="preserve">9439 - </t>
  </si>
  <si>
    <t xml:space="preserve">9440 - </t>
  </si>
  <si>
    <t xml:space="preserve">9441 - </t>
  </si>
  <si>
    <t xml:space="preserve">9442 - </t>
  </si>
  <si>
    <t xml:space="preserve">9443 - </t>
  </si>
  <si>
    <t xml:space="preserve">9444 - </t>
  </si>
  <si>
    <t xml:space="preserve">9445 - </t>
  </si>
  <si>
    <t xml:space="preserve">9446 - </t>
  </si>
  <si>
    <t xml:space="preserve">9447 - </t>
  </si>
  <si>
    <t xml:space="preserve">9448 - </t>
  </si>
  <si>
    <t xml:space="preserve">9449 - </t>
  </si>
  <si>
    <t xml:space="preserve">9450 - </t>
  </si>
  <si>
    <t xml:space="preserve">9451 - </t>
  </si>
  <si>
    <t xml:space="preserve">9452 - </t>
  </si>
  <si>
    <t xml:space="preserve">9453 - </t>
  </si>
  <si>
    <t xml:space="preserve">9454 - </t>
  </si>
  <si>
    <t xml:space="preserve">9455 - </t>
  </si>
  <si>
    <t xml:space="preserve">9456 - </t>
  </si>
  <si>
    <t xml:space="preserve">9457 - </t>
  </si>
  <si>
    <t xml:space="preserve">9458 - </t>
  </si>
  <si>
    <t xml:space="preserve">9459 - </t>
  </si>
  <si>
    <t xml:space="preserve">9460 - </t>
  </si>
  <si>
    <t xml:space="preserve">9461 - </t>
  </si>
  <si>
    <t xml:space="preserve">9462 - </t>
  </si>
  <si>
    <t xml:space="preserve">9463 - </t>
  </si>
  <si>
    <t xml:space="preserve">9464 - </t>
  </si>
  <si>
    <t xml:space="preserve">9465 - </t>
  </si>
  <si>
    <t xml:space="preserve">9466 - </t>
  </si>
  <si>
    <t xml:space="preserve">9467 - </t>
  </si>
  <si>
    <t xml:space="preserve">9468 - </t>
  </si>
  <si>
    <t xml:space="preserve">9469 - </t>
  </si>
  <si>
    <t xml:space="preserve">9470 - </t>
  </si>
  <si>
    <t xml:space="preserve">9471 - </t>
  </si>
  <si>
    <t xml:space="preserve">9472 - </t>
  </si>
  <si>
    <t xml:space="preserve">9473 - </t>
  </si>
  <si>
    <t xml:space="preserve">9474 - </t>
  </si>
  <si>
    <t xml:space="preserve">9475 - </t>
  </si>
  <si>
    <t xml:space="preserve">9476 - </t>
  </si>
  <si>
    <t xml:space="preserve">9477 - </t>
  </si>
  <si>
    <t xml:space="preserve">9478 - </t>
  </si>
  <si>
    <t xml:space="preserve">9479 - </t>
  </si>
  <si>
    <t xml:space="preserve">9480 - </t>
  </si>
  <si>
    <t xml:space="preserve">9481 - </t>
  </si>
  <si>
    <t xml:space="preserve">9482 - </t>
  </si>
  <si>
    <t xml:space="preserve">9483 - </t>
  </si>
  <si>
    <t xml:space="preserve">9484 - </t>
  </si>
  <si>
    <t xml:space="preserve">9485 - </t>
  </si>
  <si>
    <t xml:space="preserve">9486 - </t>
  </si>
  <si>
    <t xml:space="preserve">9487 - </t>
  </si>
  <si>
    <t xml:space="preserve">9488 - </t>
  </si>
  <si>
    <t xml:space="preserve">9489 - </t>
  </si>
  <si>
    <t xml:space="preserve">9490 - </t>
  </si>
  <si>
    <t xml:space="preserve">9491 - </t>
  </si>
  <si>
    <t xml:space="preserve">9492 - </t>
  </si>
  <si>
    <t xml:space="preserve">9493 - </t>
  </si>
  <si>
    <t xml:space="preserve">9494 - </t>
  </si>
  <si>
    <t xml:space="preserve">9495 - </t>
  </si>
  <si>
    <t xml:space="preserve">9496 - </t>
  </si>
  <si>
    <t xml:space="preserve">9497 - </t>
  </si>
  <si>
    <t xml:space="preserve">9498 - </t>
  </si>
  <si>
    <t xml:space="preserve">9499 - </t>
  </si>
  <si>
    <t xml:space="preserve">9500 - </t>
  </si>
  <si>
    <t xml:space="preserve">9501 - </t>
  </si>
  <si>
    <t xml:space="preserve">9502 - </t>
  </si>
  <si>
    <t xml:space="preserve">9503 - </t>
  </si>
  <si>
    <t xml:space="preserve">9504 - </t>
  </si>
  <si>
    <t xml:space="preserve">9505 - </t>
  </si>
  <si>
    <t xml:space="preserve">9506 - </t>
  </si>
  <si>
    <t xml:space="preserve">9507 - </t>
  </si>
  <si>
    <t xml:space="preserve">9508 - </t>
  </si>
  <si>
    <t xml:space="preserve">9509 - </t>
  </si>
  <si>
    <t xml:space="preserve">9510 - </t>
  </si>
  <si>
    <t xml:space="preserve">9511 - </t>
  </si>
  <si>
    <t xml:space="preserve">9512 - </t>
  </si>
  <si>
    <t xml:space="preserve">9513 - </t>
  </si>
  <si>
    <t xml:space="preserve">9514 - </t>
  </si>
  <si>
    <t xml:space="preserve">9515 - </t>
  </si>
  <si>
    <t xml:space="preserve">9516 - </t>
  </si>
  <si>
    <t xml:space="preserve">9517 - </t>
  </si>
  <si>
    <t xml:space="preserve">9518 - </t>
  </si>
  <si>
    <t xml:space="preserve">9519 - </t>
  </si>
  <si>
    <t xml:space="preserve">9520 - </t>
  </si>
  <si>
    <t xml:space="preserve">9521 - </t>
  </si>
  <si>
    <t xml:space="preserve">9522 - </t>
  </si>
  <si>
    <t xml:space="preserve">9523 - </t>
  </si>
  <si>
    <t xml:space="preserve">9524 - </t>
  </si>
  <si>
    <t xml:space="preserve">9525 - </t>
  </si>
  <si>
    <t xml:space="preserve">9526 - </t>
  </si>
  <si>
    <t xml:space="preserve">9527 - </t>
  </si>
  <si>
    <t xml:space="preserve">9528 - </t>
  </si>
  <si>
    <t xml:space="preserve">9529 - </t>
  </si>
  <si>
    <t xml:space="preserve">9530 - </t>
  </si>
  <si>
    <t xml:space="preserve">9531 - </t>
  </si>
  <si>
    <t xml:space="preserve">9532 - </t>
  </si>
  <si>
    <t xml:space="preserve">9533 - </t>
  </si>
  <si>
    <t xml:space="preserve">9534 - </t>
  </si>
  <si>
    <t xml:space="preserve">9535 - </t>
  </si>
  <si>
    <t xml:space="preserve">9536 - </t>
  </si>
  <si>
    <t xml:space="preserve">9537 - </t>
  </si>
  <si>
    <t xml:space="preserve">9538 - </t>
  </si>
  <si>
    <t xml:space="preserve">9539 - </t>
  </si>
  <si>
    <t xml:space="preserve">9540 - </t>
  </si>
  <si>
    <t xml:space="preserve">9541 - </t>
  </si>
  <si>
    <t xml:space="preserve">9542 - </t>
  </si>
  <si>
    <t xml:space="preserve">9543 - </t>
  </si>
  <si>
    <t xml:space="preserve">9544 - </t>
  </si>
  <si>
    <t xml:space="preserve">9545 - </t>
  </si>
  <si>
    <t xml:space="preserve">9546 - </t>
  </si>
  <si>
    <t xml:space="preserve">9547 - </t>
  </si>
  <si>
    <t xml:space="preserve">9548 - </t>
  </si>
  <si>
    <t xml:space="preserve">9549 - </t>
  </si>
  <si>
    <t xml:space="preserve">9550 - </t>
  </si>
  <si>
    <t xml:space="preserve">9551 - </t>
  </si>
  <si>
    <t xml:space="preserve">9552 - </t>
  </si>
  <si>
    <t xml:space="preserve">9553 - </t>
  </si>
  <si>
    <t xml:space="preserve">9554 - </t>
  </si>
  <si>
    <t xml:space="preserve">9555 - </t>
  </si>
  <si>
    <t xml:space="preserve">9556 - </t>
  </si>
  <si>
    <t xml:space="preserve">9557 - </t>
  </si>
  <si>
    <t xml:space="preserve">9558 - </t>
  </si>
  <si>
    <t xml:space="preserve">9559 - </t>
  </si>
  <si>
    <t xml:space="preserve">9560 - </t>
  </si>
  <si>
    <t xml:space="preserve">9561 - </t>
  </si>
  <si>
    <t xml:space="preserve">9562 - </t>
  </si>
  <si>
    <t xml:space="preserve">9563 - </t>
  </si>
  <si>
    <t xml:space="preserve">9564 - </t>
  </si>
  <si>
    <t xml:space="preserve">9565 - </t>
  </si>
  <si>
    <t xml:space="preserve">9566 - </t>
  </si>
  <si>
    <t xml:space="preserve">9567 - </t>
  </si>
  <si>
    <t xml:space="preserve">9568 - </t>
  </si>
  <si>
    <t xml:space="preserve">9569 - </t>
  </si>
  <si>
    <t xml:space="preserve">9570 - </t>
  </si>
  <si>
    <t xml:space="preserve">9571 - </t>
  </si>
  <si>
    <t xml:space="preserve">9572 - </t>
  </si>
  <si>
    <t xml:space="preserve">9573 - </t>
  </si>
  <si>
    <t xml:space="preserve">9574 - </t>
  </si>
  <si>
    <t xml:space="preserve">9575 - </t>
  </si>
  <si>
    <t xml:space="preserve">9576 - </t>
  </si>
  <si>
    <t xml:space="preserve">9577 - </t>
  </si>
  <si>
    <t xml:space="preserve">9578 - </t>
  </si>
  <si>
    <t xml:space="preserve">9579 - </t>
  </si>
  <si>
    <t xml:space="preserve">9580 - </t>
  </si>
  <si>
    <t xml:space="preserve">9581 - </t>
  </si>
  <si>
    <t xml:space="preserve">9582 - </t>
  </si>
  <si>
    <t xml:space="preserve">9583 - </t>
  </si>
  <si>
    <t xml:space="preserve">9584 - </t>
  </si>
  <si>
    <t xml:space="preserve">9585 - </t>
  </si>
  <si>
    <t xml:space="preserve">9586 - </t>
  </si>
  <si>
    <t xml:space="preserve">9587 - </t>
  </si>
  <si>
    <t xml:space="preserve">9588 - </t>
  </si>
  <si>
    <t xml:space="preserve">9589 - </t>
  </si>
  <si>
    <t xml:space="preserve">9590 - </t>
  </si>
  <si>
    <t xml:space="preserve">9591 - </t>
  </si>
  <si>
    <t xml:space="preserve">9592 - </t>
  </si>
  <si>
    <t xml:space="preserve">9593 - </t>
  </si>
  <si>
    <t xml:space="preserve">9594 - </t>
  </si>
  <si>
    <t xml:space="preserve">9595 - </t>
  </si>
  <si>
    <t xml:space="preserve">9596 - </t>
  </si>
  <si>
    <t xml:space="preserve">9597 - </t>
  </si>
  <si>
    <t xml:space="preserve">9598 - </t>
  </si>
  <si>
    <t xml:space="preserve">9599 - </t>
  </si>
  <si>
    <t xml:space="preserve">9600 - </t>
  </si>
  <si>
    <t xml:space="preserve">9601 - </t>
  </si>
  <si>
    <t xml:space="preserve">9602 - </t>
  </si>
  <si>
    <t xml:space="preserve">9603 - </t>
  </si>
  <si>
    <t xml:space="preserve">9604 - </t>
  </si>
  <si>
    <t xml:space="preserve">9605 - </t>
  </si>
  <si>
    <t xml:space="preserve">9606 - </t>
  </si>
  <si>
    <t xml:space="preserve">9607 - </t>
  </si>
  <si>
    <t xml:space="preserve">9608 - </t>
  </si>
  <si>
    <t xml:space="preserve">9609 - </t>
  </si>
  <si>
    <t xml:space="preserve">9610 - </t>
  </si>
  <si>
    <t xml:space="preserve">9611 - </t>
  </si>
  <si>
    <t xml:space="preserve">9612 - </t>
  </si>
  <si>
    <t xml:space="preserve">9613 - </t>
  </si>
  <si>
    <t xml:space="preserve">9614 - </t>
  </si>
  <si>
    <t xml:space="preserve">9615 - </t>
  </si>
  <si>
    <t xml:space="preserve">9616 - </t>
  </si>
  <si>
    <t xml:space="preserve">9617 - </t>
  </si>
  <si>
    <t xml:space="preserve">9618 - </t>
  </si>
  <si>
    <t xml:space="preserve">9619 - </t>
  </si>
  <si>
    <t xml:space="preserve">9620 - </t>
  </si>
  <si>
    <t xml:space="preserve">9621 - </t>
  </si>
  <si>
    <t xml:space="preserve">9622 - </t>
  </si>
  <si>
    <t xml:space="preserve">9623 - </t>
  </si>
  <si>
    <t xml:space="preserve">9624 - </t>
  </si>
  <si>
    <t xml:space="preserve">9625 - </t>
  </si>
  <si>
    <t xml:space="preserve">9626 - </t>
  </si>
  <si>
    <t xml:space="preserve">9627 - </t>
  </si>
  <si>
    <t xml:space="preserve">9628 - </t>
  </si>
  <si>
    <t xml:space="preserve">9629 - </t>
  </si>
  <si>
    <t xml:space="preserve">9630 - </t>
  </si>
  <si>
    <t xml:space="preserve">9631 - </t>
  </si>
  <si>
    <t xml:space="preserve">9632 - </t>
  </si>
  <si>
    <t xml:space="preserve">9633 - </t>
  </si>
  <si>
    <t xml:space="preserve">9634 - </t>
  </si>
  <si>
    <t xml:space="preserve">9635 - </t>
  </si>
  <si>
    <t xml:space="preserve">9636 - </t>
  </si>
  <si>
    <t xml:space="preserve">9637 - </t>
  </si>
  <si>
    <t xml:space="preserve">9638 - </t>
  </si>
  <si>
    <t xml:space="preserve">9639 - </t>
  </si>
  <si>
    <t xml:space="preserve">9640 - </t>
  </si>
  <si>
    <t xml:space="preserve">9641 - </t>
  </si>
  <si>
    <t xml:space="preserve">9642 - </t>
  </si>
  <si>
    <t xml:space="preserve">9643 - </t>
  </si>
  <si>
    <t xml:space="preserve">9644 - </t>
  </si>
  <si>
    <t xml:space="preserve">9645 - </t>
  </si>
  <si>
    <t xml:space="preserve">9646 - </t>
  </si>
  <si>
    <t xml:space="preserve">9647 - </t>
  </si>
  <si>
    <t xml:space="preserve">9648 - </t>
  </si>
  <si>
    <t xml:space="preserve">9649 - </t>
  </si>
  <si>
    <t xml:space="preserve">9650 - </t>
  </si>
  <si>
    <t xml:space="preserve">9651 - </t>
  </si>
  <si>
    <t xml:space="preserve">9652 - </t>
  </si>
  <si>
    <t xml:space="preserve">9653 - </t>
  </si>
  <si>
    <t xml:space="preserve">9654 - </t>
  </si>
  <si>
    <t xml:space="preserve">9655 - </t>
  </si>
  <si>
    <t xml:space="preserve">9656 - </t>
  </si>
  <si>
    <t xml:space="preserve">9657 - </t>
  </si>
  <si>
    <t xml:space="preserve">9658 - </t>
  </si>
  <si>
    <t xml:space="preserve">9659 - </t>
  </si>
  <si>
    <t xml:space="preserve">9660 - </t>
  </si>
  <si>
    <t xml:space="preserve">9661 - </t>
  </si>
  <si>
    <t xml:space="preserve">9662 - </t>
  </si>
  <si>
    <t xml:space="preserve">9663 - </t>
  </si>
  <si>
    <t xml:space="preserve">9664 - </t>
  </si>
  <si>
    <t xml:space="preserve">9665 - </t>
  </si>
  <si>
    <t xml:space="preserve">9666 - </t>
  </si>
  <si>
    <t xml:space="preserve">9667 - </t>
  </si>
  <si>
    <t xml:space="preserve">9668 - </t>
  </si>
  <si>
    <t xml:space="preserve">9669 - </t>
  </si>
  <si>
    <t xml:space="preserve">9670 - </t>
  </si>
  <si>
    <t xml:space="preserve">9671 - </t>
  </si>
  <si>
    <t xml:space="preserve">9672 - </t>
  </si>
  <si>
    <t xml:space="preserve">9673 - </t>
  </si>
  <si>
    <t xml:space="preserve">9674 - </t>
  </si>
  <si>
    <t xml:space="preserve">9675 - </t>
  </si>
  <si>
    <t xml:space="preserve">9676 - </t>
  </si>
  <si>
    <t xml:space="preserve">9677 - </t>
  </si>
  <si>
    <t xml:space="preserve">9678 - </t>
  </si>
  <si>
    <t xml:space="preserve">9679 - </t>
  </si>
  <si>
    <t xml:space="preserve">9680 - </t>
  </si>
  <si>
    <t xml:space="preserve">9681 - </t>
  </si>
  <si>
    <t xml:space="preserve">9682 - </t>
  </si>
  <si>
    <t xml:space="preserve">9683 - </t>
  </si>
  <si>
    <t xml:space="preserve">9684 - </t>
  </si>
  <si>
    <t xml:space="preserve">9685 - </t>
  </si>
  <si>
    <t xml:space="preserve">9686 - </t>
  </si>
  <si>
    <t xml:space="preserve">9687 - </t>
  </si>
  <si>
    <t xml:space="preserve">9688 - </t>
  </si>
  <si>
    <t xml:space="preserve">9689 - </t>
  </si>
  <si>
    <t xml:space="preserve">9690 - </t>
  </si>
  <si>
    <t xml:space="preserve">9691 - </t>
  </si>
  <si>
    <t xml:space="preserve">9692 - </t>
  </si>
  <si>
    <t xml:space="preserve">9693 - </t>
  </si>
  <si>
    <t xml:space="preserve">9694 - </t>
  </si>
  <si>
    <t xml:space="preserve">9695 - </t>
  </si>
  <si>
    <t xml:space="preserve">9696 - </t>
  </si>
  <si>
    <t xml:space="preserve">9697 - </t>
  </si>
  <si>
    <t xml:space="preserve">9698 - </t>
  </si>
  <si>
    <t xml:space="preserve">9699 - </t>
  </si>
  <si>
    <t xml:space="preserve">9700 - </t>
  </si>
  <si>
    <t xml:space="preserve">9701 - </t>
  </si>
  <si>
    <t xml:space="preserve">9702 - </t>
  </si>
  <si>
    <t xml:space="preserve">9703 - </t>
  </si>
  <si>
    <t xml:space="preserve">9704 - </t>
  </si>
  <si>
    <t xml:space="preserve">9705 - </t>
  </si>
  <si>
    <t xml:space="preserve">9706 - </t>
  </si>
  <si>
    <t xml:space="preserve">9707 - </t>
  </si>
  <si>
    <t xml:space="preserve">9708 - </t>
  </si>
  <si>
    <t xml:space="preserve">9709 - </t>
  </si>
  <si>
    <t xml:space="preserve">9710 - </t>
  </si>
  <si>
    <t xml:space="preserve">9711 - </t>
  </si>
  <si>
    <t xml:space="preserve">9712 - </t>
  </si>
  <si>
    <t xml:space="preserve">9713 - </t>
  </si>
  <si>
    <t xml:space="preserve">9714 - </t>
  </si>
  <si>
    <t xml:space="preserve">9715 - </t>
  </si>
  <si>
    <t xml:space="preserve">9716 - </t>
  </si>
  <si>
    <t xml:space="preserve">9717 - </t>
  </si>
  <si>
    <t xml:space="preserve">9718 - </t>
  </si>
  <si>
    <t xml:space="preserve">9719 - </t>
  </si>
  <si>
    <t xml:space="preserve">9720 - </t>
  </si>
  <si>
    <t xml:space="preserve">9721 - </t>
  </si>
  <si>
    <t xml:space="preserve">9722 - </t>
  </si>
  <si>
    <t xml:space="preserve">9723 - </t>
  </si>
  <si>
    <t xml:space="preserve">9724 - </t>
  </si>
  <si>
    <t xml:space="preserve">9725 - </t>
  </si>
  <si>
    <t xml:space="preserve">9726 - </t>
  </si>
  <si>
    <t xml:space="preserve">9727 - </t>
  </si>
  <si>
    <t xml:space="preserve">9728 - </t>
  </si>
  <si>
    <t xml:space="preserve">9729 - </t>
  </si>
  <si>
    <t xml:space="preserve">9730 - </t>
  </si>
  <si>
    <t xml:space="preserve">9731 - </t>
  </si>
  <si>
    <t xml:space="preserve">9732 - </t>
  </si>
  <si>
    <t xml:space="preserve">9733 - </t>
  </si>
  <si>
    <t xml:space="preserve">9734 - </t>
  </si>
  <si>
    <t xml:space="preserve">9735 - </t>
  </si>
  <si>
    <t xml:space="preserve">9736 - </t>
  </si>
  <si>
    <t xml:space="preserve">9737 - </t>
  </si>
  <si>
    <t xml:space="preserve">9738 - </t>
  </si>
  <si>
    <t xml:space="preserve">9739 - </t>
  </si>
  <si>
    <t xml:space="preserve">9740 - </t>
  </si>
  <si>
    <t xml:space="preserve">9741 - </t>
  </si>
  <si>
    <t xml:space="preserve">9742 - </t>
  </si>
  <si>
    <t xml:space="preserve">9743 - </t>
  </si>
  <si>
    <t xml:space="preserve">9744 - </t>
  </si>
  <si>
    <t xml:space="preserve">9745 - </t>
  </si>
  <si>
    <t xml:space="preserve">9746 - </t>
  </si>
  <si>
    <t xml:space="preserve">9747 - </t>
  </si>
  <si>
    <t xml:space="preserve">9748 - </t>
  </si>
  <si>
    <t xml:space="preserve">9749 - </t>
  </si>
  <si>
    <t xml:space="preserve">9750 - </t>
  </si>
  <si>
    <t xml:space="preserve">9751 - </t>
  </si>
  <si>
    <t xml:space="preserve">9752 - </t>
  </si>
  <si>
    <t xml:space="preserve">9753 - </t>
  </si>
  <si>
    <t xml:space="preserve">9754 - </t>
  </si>
  <si>
    <t xml:space="preserve">9755 - </t>
  </si>
  <si>
    <t xml:space="preserve">9756 - </t>
  </si>
  <si>
    <t xml:space="preserve">9757 - </t>
  </si>
  <si>
    <t xml:space="preserve">9758 - </t>
  </si>
  <si>
    <t xml:space="preserve">9759 - </t>
  </si>
  <si>
    <t xml:space="preserve">9760 - </t>
  </si>
  <si>
    <t xml:space="preserve">9761 - </t>
  </si>
  <si>
    <t xml:space="preserve">9762 - </t>
  </si>
  <si>
    <t xml:space="preserve">9763 - </t>
  </si>
  <si>
    <t xml:space="preserve">9764 - </t>
  </si>
  <si>
    <t xml:space="preserve">9765 - </t>
  </si>
  <si>
    <t xml:space="preserve">9766 - </t>
  </si>
  <si>
    <t xml:space="preserve">9767 - </t>
  </si>
  <si>
    <t xml:space="preserve">9768 - </t>
  </si>
  <si>
    <t xml:space="preserve">9769 - </t>
  </si>
  <si>
    <t xml:space="preserve">9770 - </t>
  </si>
  <si>
    <t xml:space="preserve">9771 - </t>
  </si>
  <si>
    <t xml:space="preserve">9772 - </t>
  </si>
  <si>
    <t xml:space="preserve">9773 - </t>
  </si>
  <si>
    <t xml:space="preserve">9774 - </t>
  </si>
  <si>
    <t xml:space="preserve">9775 - </t>
  </si>
  <si>
    <t xml:space="preserve">9776 - </t>
  </si>
  <si>
    <t xml:space="preserve">9777 - </t>
  </si>
  <si>
    <t xml:space="preserve">9778 - </t>
  </si>
  <si>
    <t xml:space="preserve">9779 - </t>
  </si>
  <si>
    <t xml:space="preserve">9780 - </t>
  </si>
  <si>
    <t xml:space="preserve">9781 - </t>
  </si>
  <si>
    <t xml:space="preserve">9782 - </t>
  </si>
  <si>
    <t xml:space="preserve">9783 - </t>
  </si>
  <si>
    <t xml:space="preserve">9784 - </t>
  </si>
  <si>
    <t xml:space="preserve">9785 - </t>
  </si>
  <si>
    <t xml:space="preserve">9786 - </t>
  </si>
  <si>
    <t xml:space="preserve">9787 - </t>
  </si>
  <si>
    <t xml:space="preserve">9788 - </t>
  </si>
  <si>
    <t xml:space="preserve">9789 - </t>
  </si>
  <si>
    <t xml:space="preserve">9790 - </t>
  </si>
  <si>
    <t xml:space="preserve">9791 - </t>
  </si>
  <si>
    <t xml:space="preserve">9792 - </t>
  </si>
  <si>
    <t xml:space="preserve">9793 - </t>
  </si>
  <si>
    <t xml:space="preserve">9794 - </t>
  </si>
  <si>
    <t xml:space="preserve">9795 - </t>
  </si>
  <si>
    <t xml:space="preserve">9796 - </t>
  </si>
  <si>
    <t xml:space="preserve">9797 - </t>
  </si>
  <si>
    <t xml:space="preserve">9798 - </t>
  </si>
  <si>
    <t xml:space="preserve">9799 - </t>
  </si>
  <si>
    <t xml:space="preserve">9800 - </t>
  </si>
  <si>
    <t xml:space="preserve">9801 - </t>
  </si>
  <si>
    <t xml:space="preserve">9802 - </t>
  </si>
  <si>
    <t xml:space="preserve">9803 - </t>
  </si>
  <si>
    <t xml:space="preserve">9804 - </t>
  </si>
  <si>
    <t xml:space="preserve">9805 - </t>
  </si>
  <si>
    <t xml:space="preserve">9806 - </t>
  </si>
  <si>
    <t xml:space="preserve">9807 - </t>
  </si>
  <si>
    <t xml:space="preserve">9808 - </t>
  </si>
  <si>
    <t xml:space="preserve">9809 - </t>
  </si>
  <si>
    <t xml:space="preserve">9810 - </t>
  </si>
  <si>
    <t xml:space="preserve">9811 - </t>
  </si>
  <si>
    <t xml:space="preserve">9812 - </t>
  </si>
  <si>
    <t xml:space="preserve">9813 - </t>
  </si>
  <si>
    <t xml:space="preserve">9814 - </t>
  </si>
  <si>
    <t xml:space="preserve">9815 - </t>
  </si>
  <si>
    <t xml:space="preserve">9816 - </t>
  </si>
  <si>
    <t xml:space="preserve">9817 - </t>
  </si>
  <si>
    <t xml:space="preserve">9818 - </t>
  </si>
  <si>
    <t xml:space="preserve">9819 - </t>
  </si>
  <si>
    <t xml:space="preserve">9820 - </t>
  </si>
  <si>
    <t xml:space="preserve">9821 - </t>
  </si>
  <si>
    <t xml:space="preserve">9822 - </t>
  </si>
  <si>
    <t xml:space="preserve">9823 - </t>
  </si>
  <si>
    <t xml:space="preserve">9824 - </t>
  </si>
  <si>
    <t xml:space="preserve">9825 - </t>
  </si>
  <si>
    <t xml:space="preserve">9826 - </t>
  </si>
  <si>
    <t xml:space="preserve">9827 - </t>
  </si>
  <si>
    <t xml:space="preserve">9828 - </t>
  </si>
  <si>
    <t xml:space="preserve">9829 - </t>
  </si>
  <si>
    <t xml:space="preserve">9830 - </t>
  </si>
  <si>
    <t xml:space="preserve">9831 - </t>
  </si>
  <si>
    <t xml:space="preserve">9832 - </t>
  </si>
  <si>
    <t xml:space="preserve">9833 - </t>
  </si>
  <si>
    <t xml:space="preserve">9834 - </t>
  </si>
  <si>
    <t xml:space="preserve">9835 - </t>
  </si>
  <si>
    <t xml:space="preserve">9836 - </t>
  </si>
  <si>
    <t xml:space="preserve">9837 - </t>
  </si>
  <si>
    <t xml:space="preserve">9838 - </t>
  </si>
  <si>
    <t xml:space="preserve">9839 - </t>
  </si>
  <si>
    <t xml:space="preserve">9840 - </t>
  </si>
  <si>
    <t xml:space="preserve">9841 - </t>
  </si>
  <si>
    <t xml:space="preserve">9842 - </t>
  </si>
  <si>
    <t xml:space="preserve">9843 - </t>
  </si>
  <si>
    <t xml:space="preserve">9844 - </t>
  </si>
  <si>
    <t xml:space="preserve">9845 - </t>
  </si>
  <si>
    <t xml:space="preserve">9846 - </t>
  </si>
  <si>
    <t xml:space="preserve">9847 - </t>
  </si>
  <si>
    <t xml:space="preserve">9848 - </t>
  </si>
  <si>
    <t xml:space="preserve">9849 - </t>
  </si>
  <si>
    <t xml:space="preserve">9850 - </t>
  </si>
  <si>
    <t xml:space="preserve">9851 - </t>
  </si>
  <si>
    <t xml:space="preserve">9852 - </t>
  </si>
  <si>
    <t xml:space="preserve">9853 - </t>
  </si>
  <si>
    <t xml:space="preserve">9854 - </t>
  </si>
  <si>
    <t xml:space="preserve">9855 - </t>
  </si>
  <si>
    <t xml:space="preserve">9856 - </t>
  </si>
  <si>
    <t xml:space="preserve">9857 - </t>
  </si>
  <si>
    <t xml:space="preserve">9858 - </t>
  </si>
  <si>
    <t xml:space="preserve">9859 - </t>
  </si>
  <si>
    <t xml:space="preserve">9860 - </t>
  </si>
  <si>
    <t xml:space="preserve">9861 - </t>
  </si>
  <si>
    <t xml:space="preserve">9862 - </t>
  </si>
  <si>
    <t xml:space="preserve">9863 - </t>
  </si>
  <si>
    <t xml:space="preserve">9864 - </t>
  </si>
  <si>
    <t xml:space="preserve">9865 - </t>
  </si>
  <si>
    <t xml:space="preserve">9866 - </t>
  </si>
  <si>
    <t xml:space="preserve">9867 - </t>
  </si>
  <si>
    <t xml:space="preserve">9868 - </t>
  </si>
  <si>
    <t xml:space="preserve">9869 - </t>
  </si>
  <si>
    <t xml:space="preserve">9870 - </t>
  </si>
  <si>
    <t xml:space="preserve">9871 - </t>
  </si>
  <si>
    <t xml:space="preserve">9872 - </t>
  </si>
  <si>
    <t xml:space="preserve">9873 - </t>
  </si>
  <si>
    <t xml:space="preserve">9874 - </t>
  </si>
  <si>
    <t xml:space="preserve">9875 - </t>
  </si>
  <si>
    <t xml:space="preserve">9876 - </t>
  </si>
  <si>
    <t xml:space="preserve">9877 - </t>
  </si>
  <si>
    <t xml:space="preserve">9878 - </t>
  </si>
  <si>
    <t xml:space="preserve">9879 - </t>
  </si>
  <si>
    <t xml:space="preserve">9880 - </t>
  </si>
  <si>
    <t xml:space="preserve">9881 - </t>
  </si>
  <si>
    <t xml:space="preserve">9882 - </t>
  </si>
  <si>
    <t xml:space="preserve">9883 - </t>
  </si>
  <si>
    <t xml:space="preserve">9884 - </t>
  </si>
  <si>
    <t xml:space="preserve">9885 - </t>
  </si>
  <si>
    <t xml:space="preserve">9886 - </t>
  </si>
  <si>
    <t xml:space="preserve">9887 - </t>
  </si>
  <si>
    <t xml:space="preserve">9888 - </t>
  </si>
  <si>
    <t xml:space="preserve">9889 - </t>
  </si>
  <si>
    <t xml:space="preserve">9890 - </t>
  </si>
  <si>
    <t xml:space="preserve">9891 - </t>
  </si>
  <si>
    <t xml:space="preserve">9892 - </t>
  </si>
  <si>
    <t xml:space="preserve">9893 - </t>
  </si>
  <si>
    <t xml:space="preserve">9894 - </t>
  </si>
  <si>
    <t xml:space="preserve">9895 - </t>
  </si>
  <si>
    <t xml:space="preserve">9896 - </t>
  </si>
  <si>
    <t xml:space="preserve">9897 - </t>
  </si>
  <si>
    <t xml:space="preserve">9898 - </t>
  </si>
  <si>
    <t xml:space="preserve">9899 - </t>
  </si>
  <si>
    <t xml:space="preserve">9900 - </t>
  </si>
  <si>
    <t xml:space="preserve">9901 - </t>
  </si>
  <si>
    <t xml:space="preserve">9902 - </t>
  </si>
  <si>
    <t xml:space="preserve">9903 - </t>
  </si>
  <si>
    <t xml:space="preserve">9904 - </t>
  </si>
  <si>
    <t xml:space="preserve">9905 - </t>
  </si>
  <si>
    <t xml:space="preserve">9906 - </t>
  </si>
  <si>
    <t xml:space="preserve">9907 - </t>
  </si>
  <si>
    <t xml:space="preserve">9908 - </t>
  </si>
  <si>
    <t xml:space="preserve">9909 - </t>
  </si>
  <si>
    <t xml:space="preserve">9910 - </t>
  </si>
  <si>
    <t xml:space="preserve">9911 - </t>
  </si>
  <si>
    <t xml:space="preserve">9912 - </t>
  </si>
  <si>
    <t xml:space="preserve">9913 - </t>
  </si>
  <si>
    <t xml:space="preserve">9914 - </t>
  </si>
  <si>
    <t xml:space="preserve">9915 - </t>
  </si>
  <si>
    <t xml:space="preserve">9916 - </t>
  </si>
  <si>
    <t xml:space="preserve">9917 - </t>
  </si>
  <si>
    <t xml:space="preserve">9918 - </t>
  </si>
  <si>
    <t xml:space="preserve">9919 - </t>
  </si>
  <si>
    <t xml:space="preserve">9920 - </t>
  </si>
  <si>
    <t xml:space="preserve">9921 - </t>
  </si>
  <si>
    <t xml:space="preserve">9922 - </t>
  </si>
  <si>
    <t xml:space="preserve">9923 - </t>
  </si>
  <si>
    <t xml:space="preserve">9924 - </t>
  </si>
  <si>
    <t xml:space="preserve">9925 - </t>
  </si>
  <si>
    <t xml:space="preserve">9926 - </t>
  </si>
  <si>
    <t xml:space="preserve">9927 - </t>
  </si>
  <si>
    <t xml:space="preserve">9928 - </t>
  </si>
  <si>
    <t xml:space="preserve">9929 - </t>
  </si>
  <si>
    <t xml:space="preserve">9930 - </t>
  </si>
  <si>
    <t xml:space="preserve">9931 - </t>
  </si>
  <si>
    <t xml:space="preserve">9932 - </t>
  </si>
  <si>
    <t xml:space="preserve">9933 - </t>
  </si>
  <si>
    <t xml:space="preserve">9934 - </t>
  </si>
  <si>
    <t xml:space="preserve">9935 - </t>
  </si>
  <si>
    <t xml:space="preserve">9936 - </t>
  </si>
  <si>
    <t xml:space="preserve">9937 - </t>
  </si>
  <si>
    <t xml:space="preserve">9938 - </t>
  </si>
  <si>
    <t xml:space="preserve">9939 - </t>
  </si>
  <si>
    <t xml:space="preserve">9940 - </t>
  </si>
  <si>
    <t xml:space="preserve">9941 - </t>
  </si>
  <si>
    <t xml:space="preserve">9942 - </t>
  </si>
  <si>
    <t xml:space="preserve">9943 - </t>
  </si>
  <si>
    <t xml:space="preserve">9944 - </t>
  </si>
  <si>
    <t xml:space="preserve">9945 - </t>
  </si>
  <si>
    <t xml:space="preserve">9946 - </t>
  </si>
  <si>
    <t xml:space="preserve">9947 - </t>
  </si>
  <si>
    <t xml:space="preserve">9948 - </t>
  </si>
  <si>
    <t xml:space="preserve">9949 - </t>
  </si>
  <si>
    <t xml:space="preserve">9950 - </t>
  </si>
  <si>
    <t xml:space="preserve">9951 - </t>
  </si>
  <si>
    <t xml:space="preserve">9952 - </t>
  </si>
  <si>
    <t xml:space="preserve">9953 - </t>
  </si>
  <si>
    <t xml:space="preserve">9954 - </t>
  </si>
  <si>
    <t xml:space="preserve">9955 - </t>
  </si>
  <si>
    <t xml:space="preserve">9956 - </t>
  </si>
  <si>
    <t xml:space="preserve">9957 - </t>
  </si>
  <si>
    <t xml:space="preserve">9958 - </t>
  </si>
  <si>
    <t xml:space="preserve">9959 - </t>
  </si>
  <si>
    <t xml:space="preserve">9960 - </t>
  </si>
  <si>
    <t xml:space="preserve">9961 - </t>
  </si>
  <si>
    <t xml:space="preserve">9962 - </t>
  </si>
  <si>
    <t xml:space="preserve">9963 - </t>
  </si>
  <si>
    <t xml:space="preserve">9964 - </t>
  </si>
  <si>
    <t xml:space="preserve">9965 - </t>
  </si>
  <si>
    <t xml:space="preserve">9966 - </t>
  </si>
  <si>
    <t xml:space="preserve">9967 - </t>
  </si>
  <si>
    <t xml:space="preserve">9968 - </t>
  </si>
  <si>
    <t xml:space="preserve">9969 - </t>
  </si>
  <si>
    <t xml:space="preserve">9970 - </t>
  </si>
  <si>
    <t xml:space="preserve">9971 - </t>
  </si>
  <si>
    <t xml:space="preserve">9972 - </t>
  </si>
  <si>
    <t xml:space="preserve">9973 - </t>
  </si>
  <si>
    <t xml:space="preserve">9974 - </t>
  </si>
  <si>
    <t xml:space="preserve">9975 - </t>
  </si>
  <si>
    <t xml:space="preserve">9976 - </t>
  </si>
  <si>
    <t xml:space="preserve">9977 - </t>
  </si>
  <si>
    <t xml:space="preserve">9978 - </t>
  </si>
  <si>
    <t xml:space="preserve">9979 - </t>
  </si>
  <si>
    <t xml:space="preserve">9980 - </t>
  </si>
  <si>
    <t xml:space="preserve">9981 - </t>
  </si>
  <si>
    <t xml:space="preserve">9982 - </t>
  </si>
  <si>
    <t xml:space="preserve">9983 - </t>
  </si>
  <si>
    <t xml:space="preserve">9984 - </t>
  </si>
  <si>
    <t xml:space="preserve">9985 - </t>
  </si>
  <si>
    <t xml:space="preserve">9986 - </t>
  </si>
  <si>
    <t xml:space="preserve">9987 - </t>
  </si>
  <si>
    <t xml:space="preserve">9988 - </t>
  </si>
  <si>
    <t xml:space="preserve">9989 - </t>
  </si>
  <si>
    <t xml:space="preserve">9990 - </t>
  </si>
  <si>
    <t xml:space="preserve">9991 - </t>
  </si>
  <si>
    <t xml:space="preserve">9992 - </t>
  </si>
  <si>
    <t xml:space="preserve">9993 - </t>
  </si>
  <si>
    <t xml:space="preserve">9994 - </t>
  </si>
  <si>
    <t xml:space="preserve">9995 - </t>
  </si>
  <si>
    <t xml:space="preserve">9996 - </t>
  </si>
  <si>
    <t xml:space="preserve">9997 - </t>
  </si>
  <si>
    <t xml:space="preserve">9998 - </t>
  </si>
  <si>
    <t xml:space="preserve">9999 - </t>
  </si>
  <si>
    <t>Narrativa del diseño</t>
  </si>
  <si>
    <t>Redacte la narrativa del diseño del programa que incluya las siguientes secciones y formato.
Junto con el compendio de fichas de diseño y anexos, deberá entregar la narrativa en un archivo editable de Word y en PDF, y un archivo de Excel que contenga todos los gráficos y tablas que se incluyan en la narrativa.</t>
  </si>
  <si>
    <t>Secciones</t>
  </si>
  <si>
    <t>Indicaciones</t>
  </si>
  <si>
    <t>Portada</t>
  </si>
  <si>
    <t>Título: colocar textualmente "Propuesta de diseño de programa presupuestario orientado a resultados".
Subtítulo: colocar el nombre del programa propuesto.
Partipantes: nombrar las Unidades Ejecutoras incluidas en la propuesta programática.
Fecha: indicar el mes y año en que fue entregada la propuesta.</t>
  </si>
  <si>
    <t>Tabla de contenido</t>
  </si>
  <si>
    <t>Índice con los títulos y subtítulos de las distintas secciones del documento.</t>
  </si>
  <si>
    <t>Siglas y acrónimos</t>
  </si>
  <si>
    <t>Listado de todas las siglas y acrónimos que son utilizadas en el documento.</t>
  </si>
  <si>
    <t>Resumen ejecutivo</t>
  </si>
  <si>
    <t>Consiste en una descripción general de la propuesta de diseño realizada, donde se deben considerar los aspectos más relevantes de esta, incluyendo la condición de interés seleccionada y la justificación del diseño del programa, el modelo lógico propuesto, y las Unidades Ejecutoras participantes con sus respectivos roles en la propuesta. La extensión del resumen debe ser entre una y tres páginas.</t>
  </si>
  <si>
    <t>Objetivos del programa</t>
  </si>
  <si>
    <t>Especificar el objetivo general y los objetivos específicos del programa.</t>
  </si>
  <si>
    <t>Justificación del diseño del programa y contribución a los objetivos nacionales</t>
  </si>
  <si>
    <t>Plantear las razones y/o argumentos que justifican la existencia del programa y exponer la vinculación con las herramientas de planificación pública (END, PNPSP, planes sectoriales, PEI, etc.) y la contribución del programa a los objetivos nacionales.</t>
  </si>
  <si>
    <t>Instituciones participantes y roles</t>
  </si>
  <si>
    <t>Describir las responsabilidades o roles de cada Unidad Ejecutora participante.</t>
  </si>
  <si>
    <t>Diagnóstico del programa</t>
  </si>
  <si>
    <t>Sección que agrupa las etapas de la fase de diagnóstico del diseño del programa.</t>
  </si>
  <si>
    <t>Condición de interés</t>
  </si>
  <si>
    <t>Subsección que expone la caracterización de la condición de interés.</t>
  </si>
  <si>
    <t>Subsección que describe las causas que provocan la condición de interés a nivel general.</t>
  </si>
  <si>
    <t>Subsección que detalla las causas que provocan la condición de interés presentes en el país y la magnitud de estas.</t>
  </si>
  <si>
    <t>Priorización de causas y elección del camino causal crítico</t>
  </si>
  <si>
    <t>Subsección que describe la elección y justificación del camino causal crítico.</t>
  </si>
  <si>
    <t>Subsección que enlista y describe las intervenciones relacionadas con el camino causal crítico.</t>
  </si>
  <si>
    <t>Análisis de complementariedad y coincidencias entre programas presupuestarios y selección de intervenciones</t>
  </si>
  <si>
    <t>Subsección donde se analizan las intervenciones vigentes y potenciales y se determina cuáles serán incluidas en la propuesta programática.</t>
  </si>
  <si>
    <t>Formulación de resultados esperados</t>
  </si>
  <si>
    <t>Se describen los resultados esperados en el programa, los indicadores que los medirán y las estimaciones plurianuales de sus metas.</t>
  </si>
  <si>
    <t>Población potencial y objetivo, y mecanismos de elegibilidad y atención</t>
  </si>
  <si>
    <t>Se describe el perfil de la población potencial, los criterios de elegibilidad de la población objetivo, y los procedimientos y mecanismos de selección para ser beneficiario del programa. Debe incluirse la cuantificación de las poblaciones potencial, objetivo y beneficiaria del programa.</t>
  </si>
  <si>
    <t>Formulación de productos</t>
  </si>
  <si>
    <t>Se describen los productos que serán entregados a través del programa, qué se entregará y cómo serán entregados a los beneficiarios, los indicadores que los medirán y las estimaciones plurianuales de sus metas.</t>
  </si>
  <si>
    <t>Modelo lógico del programa</t>
  </si>
  <si>
    <t>Se explica la teoría o ruta de cambio que plantea el programa, considerando los productos y resultados formulados. Se señala un plazo para la revisión y actualización del diagnóstico y se justifica la elección del plazo.</t>
  </si>
  <si>
    <t>Se incluye la estructura programática del programa para todas las Unidades Ejecutoras participantes.</t>
  </si>
  <si>
    <t>Estimación de costos plurianual</t>
  </si>
  <si>
    <t>Se incluye la estimación de costos del programa para todas las Unidades Ejecutoras participantes. Debe incluir los supuestos aplicados en la estimación y el análisis de costos totales, por producto y beneficiario.</t>
  </si>
  <si>
    <t>Sistema de seguimiento y modelo de gestión</t>
  </si>
  <si>
    <t>Describir el sistema de seguimiento que será utilizado durante la vigencia del programa, contemplando los distintos elementos que lo compondrán; y los principales elementos de gestión del programa (insumos, flujo del proceso, etc.).</t>
  </si>
  <si>
    <t>Transparencia y rendición de cuentas</t>
  </si>
  <si>
    <t>Se explica cuáles serán los mecanismos de transparencia y rendición de cuentas que implementará el programa.</t>
  </si>
  <si>
    <t>Anexos</t>
  </si>
  <si>
    <t>Fichas de diseño del programa</t>
  </si>
  <si>
    <t>Incluir el compendio de fichas de diseño de PPoR como parte integral de la propuesta.</t>
  </si>
  <si>
    <t>Otros anexos</t>
  </si>
  <si>
    <t>Incluir los anexos necesarios para sustentar la propuesta del diseño, según la naturaleza del programa como parte integral de la propuesta..</t>
  </si>
  <si>
    <t xml:space="preserve"> Servicios de capacitación estratégica para el desarrollo de secuencias didácticas, tutorías, acompañamiento y supervisión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</si>
</sst>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00_);_(* \(#,##0.00\);_(* &quot;-&quot;??_);_(@_)"/>
    <numFmt numFmtId="165" formatCode="#,##0.00_ ;\-#,##0.00\ "/>
    <numFmt numFmtId="166" formatCode="#,##0_ ;\-#,##0\ "/>
    <numFmt numFmtId="167" formatCode="0000"/>
    <numFmt numFmtId="168" formatCode="0.0%"/>
    <numFmt numFmtId="169" formatCode="_-* #,##0.00000_-;\-* #,##0.00000_-;_-* &quot;-&quot;??_-;_-@_-"/>
  </numFmts>
  <fonts count="62" x14ac:knownFonts="1">
    <font>
      <sz val="11"/>
      <color theme="1"/>
      <name val="Aptos Narrow"/>
      <family val="2"/>
      <scheme val="minor"/>
    </font>
    <font>
      <sz val="11"/>
      <color theme="1"/>
      <name val="Aptos Narrow"/>
      <family val="2"/>
      <scheme val="minor"/>
    </font>
    <font>
      <b/>
      <sz val="11"/>
      <color theme="1"/>
      <name val="Aptos Narrow"/>
      <family val="2"/>
      <scheme val="minor"/>
    </font>
    <font>
      <b/>
      <sz val="14"/>
      <color theme="0"/>
      <name val="Aptos Narrow"/>
      <family val="2"/>
      <scheme val="minor"/>
    </font>
    <font>
      <b/>
      <sz val="16"/>
      <color theme="0"/>
      <name val="Aptos Narrow"/>
      <family val="2"/>
      <scheme val="minor"/>
    </font>
    <font>
      <b/>
      <sz val="14"/>
      <color theme="1"/>
      <name val="Aptos Narrow"/>
      <family val="2"/>
      <scheme val="minor"/>
    </font>
    <font>
      <sz val="12"/>
      <color theme="1"/>
      <name val="Aptos Narrow"/>
      <family val="2"/>
      <scheme val="minor"/>
    </font>
    <font>
      <b/>
      <sz val="20"/>
      <color theme="1"/>
      <name val="Aptos Narrow"/>
      <family val="2"/>
      <scheme val="minor"/>
    </font>
    <font>
      <b/>
      <sz val="12"/>
      <color theme="8"/>
      <name val="Aptos Narrow"/>
      <family val="2"/>
      <scheme val="minor"/>
    </font>
    <font>
      <b/>
      <sz val="16"/>
      <color theme="1"/>
      <name val="Aptos Narrow"/>
      <family val="2"/>
      <scheme val="minor"/>
    </font>
    <font>
      <b/>
      <sz val="12"/>
      <color theme="1"/>
      <name val="Aptos Narrow"/>
      <family val="2"/>
      <scheme val="minor"/>
    </font>
    <font>
      <b/>
      <sz val="12"/>
      <name val="Aptos Narrow"/>
      <family val="2"/>
      <scheme val="minor"/>
    </font>
    <font>
      <i/>
      <sz val="12"/>
      <color theme="1"/>
      <name val="Aptos Narrow"/>
      <family val="2"/>
      <scheme val="minor"/>
    </font>
    <font>
      <b/>
      <sz val="11"/>
      <name val="Aptos Narrow"/>
      <family val="2"/>
      <scheme val="minor"/>
    </font>
    <font>
      <sz val="11"/>
      <color indexed="8"/>
      <name val="Aptos Narrow"/>
      <family val="2"/>
      <scheme val="minor"/>
    </font>
    <font>
      <b/>
      <sz val="12"/>
      <color indexed="8"/>
      <name val="Calibri"/>
      <family val="2"/>
    </font>
    <font>
      <sz val="9"/>
      <color indexed="8"/>
      <name val="Calibri"/>
      <family val="2"/>
    </font>
    <font>
      <sz val="11"/>
      <name val="Aptos Narrow"/>
      <family val="2"/>
      <scheme val="minor"/>
    </font>
    <font>
      <u/>
      <sz val="11"/>
      <color theme="10"/>
      <name val="Aptos Narrow"/>
      <family val="2"/>
      <scheme val="minor"/>
    </font>
    <font>
      <sz val="11"/>
      <color rgb="FF000000"/>
      <name val="Aptos Narrow"/>
      <family val="2"/>
      <scheme val="minor"/>
    </font>
    <font>
      <b/>
      <sz val="11"/>
      <color rgb="FF545353"/>
      <name val="Aptos Narrow"/>
      <family val="2"/>
      <scheme val="minor"/>
    </font>
    <font>
      <sz val="11"/>
      <color rgb="FF545353"/>
      <name val="Aptos Narrow"/>
      <family val="2"/>
      <scheme val="minor"/>
    </font>
    <font>
      <sz val="11"/>
      <color theme="1"/>
      <name val="Aptos Display"/>
      <family val="2"/>
      <scheme val="major"/>
    </font>
    <font>
      <b/>
      <sz val="11"/>
      <color theme="1"/>
      <name val="Aptos Display"/>
      <family val="2"/>
      <scheme val="major"/>
    </font>
    <font>
      <u/>
      <sz val="11"/>
      <color theme="1"/>
      <name val="Aptos Narrow"/>
      <family val="2"/>
      <scheme val="minor"/>
    </font>
    <font>
      <u/>
      <sz val="11"/>
      <color rgb="FF000000"/>
      <name val="Aptos Narrow"/>
      <family val="2"/>
      <scheme val="minor"/>
    </font>
    <font>
      <sz val="11"/>
      <color rgb="FF0D0D0D"/>
      <name val="Aptos Narrow"/>
      <family val="2"/>
      <scheme val="minor"/>
    </font>
    <font>
      <sz val="11"/>
      <color rgb="FF000000"/>
      <name val="Aptos Narrow"/>
      <family val="2"/>
    </font>
    <font>
      <sz val="11"/>
      <color theme="1"/>
      <name val="Aptos Narrow"/>
      <family val="2"/>
    </font>
    <font>
      <sz val="11"/>
      <color theme="1"/>
      <name val="Calibri"/>
      <family val="2"/>
      <charset val="1"/>
    </font>
    <font>
      <sz val="11"/>
      <color rgb="FF333333"/>
      <name val="Aptos Narrow"/>
      <family val="2"/>
      <scheme val="minor"/>
    </font>
    <font>
      <sz val="11"/>
      <color rgb="FF242424"/>
      <name val="Aptos Narrow"/>
      <family val="2"/>
      <scheme val="minor"/>
    </font>
    <font>
      <u/>
      <sz val="11"/>
      <name val="Aptos Narrow"/>
      <family val="2"/>
      <scheme val="minor"/>
    </font>
    <font>
      <sz val="11"/>
      <color rgb="FF000000"/>
      <name val="Aptos"/>
      <family val="2"/>
    </font>
    <font>
      <i/>
      <u/>
      <sz val="11"/>
      <color rgb="FF000000"/>
      <name val="Aptos Narrow"/>
      <family val="2"/>
      <scheme val="minor"/>
    </font>
    <font>
      <b/>
      <sz val="11"/>
      <color rgb="FF000000"/>
      <name val="Aptos Narrow"/>
      <family val="2"/>
      <scheme val="minor"/>
    </font>
    <font>
      <b/>
      <sz val="16"/>
      <color rgb="FF000000"/>
      <name val="Aptos Narrow"/>
      <family val="2"/>
    </font>
    <font>
      <sz val="12"/>
      <color rgb="FF000000"/>
      <name val="Aptos Narrow"/>
      <family val="2"/>
    </font>
    <font>
      <b/>
      <sz val="12"/>
      <color rgb="FF000000"/>
      <name val="Aptos Narrow"/>
      <family val="2"/>
    </font>
    <font>
      <sz val="11"/>
      <color rgb="FF000000"/>
      <name val="Calibri"/>
      <family val="2"/>
    </font>
    <font>
      <sz val="12"/>
      <color rgb="FF000000"/>
      <name val="Aptos Narrow"/>
      <family val="2"/>
      <scheme val="minor"/>
    </font>
    <font>
      <sz val="12"/>
      <color rgb="FF000000"/>
      <name val="Aptos Narrow"/>
      <family val="1"/>
      <charset val="1"/>
    </font>
    <font>
      <sz val="11"/>
      <color rgb="FF000000"/>
      <name val="Segoe UI"/>
      <family val="2"/>
      <charset val="1"/>
    </font>
    <font>
      <b/>
      <sz val="12"/>
      <color rgb="FF000000"/>
      <name val="Aptos Narrow"/>
      <family val="2"/>
      <scheme val="minor"/>
    </font>
    <font>
      <b/>
      <sz val="16"/>
      <color rgb="FF000000"/>
      <name val="Aptos Narrow"/>
      <family val="2"/>
      <scheme val="minor"/>
    </font>
    <font>
      <sz val="12"/>
      <color rgb="FF242424"/>
      <name val="Aptos Narrow"/>
      <family val="2"/>
      <scheme val="minor"/>
    </font>
    <font>
      <sz val="12"/>
      <color rgb="FF242424"/>
      <name val="Aptos Narrow"/>
      <family val="2"/>
    </font>
    <font>
      <sz val="11"/>
      <color rgb="FFFF0000"/>
      <name val="Aptos Narrow"/>
      <family val="2"/>
      <scheme val="minor"/>
    </font>
    <font>
      <sz val="12"/>
      <color theme="1"/>
      <name val="Aptos Display"/>
      <family val="2"/>
      <scheme val="major"/>
    </font>
    <font>
      <b/>
      <sz val="12"/>
      <color theme="1"/>
      <name val="Aptos Display"/>
      <family val="2"/>
      <scheme val="major"/>
    </font>
    <font>
      <b/>
      <sz val="11"/>
      <color rgb="FF000000"/>
      <name val="Aptos Narrow"/>
      <family val="2"/>
      <scheme val="minor"/>
    </font>
    <font>
      <sz val="11"/>
      <color rgb="FF000000"/>
      <name val="Aptos Narrow"/>
      <family val="2"/>
      <scheme val="minor"/>
    </font>
    <font>
      <b/>
      <u val="double"/>
      <sz val="11"/>
      <color rgb="FF000000"/>
      <name val="Aptos Narrow"/>
      <family val="2"/>
    </font>
    <font>
      <sz val="11"/>
      <color rgb="FF000000"/>
      <name val="Aptos Narrow"/>
      <family val="2"/>
    </font>
    <font>
      <b/>
      <u/>
      <sz val="11"/>
      <color rgb="FF000000"/>
      <name val="Aptos Narrow"/>
      <family val="2"/>
    </font>
    <font>
      <b/>
      <sz val="11"/>
      <color rgb="FF000000"/>
      <name val="Aptos Narrow"/>
      <family val="2"/>
    </font>
    <font>
      <sz val="11"/>
      <color rgb="FF000000"/>
      <name val="Aptos Display"/>
      <family val="2"/>
      <scheme val="major"/>
    </font>
    <font>
      <sz val="11"/>
      <color theme="1"/>
      <name val="Aptos Display"/>
      <family val="2"/>
      <scheme val="major"/>
    </font>
    <font>
      <b/>
      <sz val="11"/>
      <color rgb="FF000000"/>
      <name val="Calibri"/>
      <family val="2"/>
    </font>
    <font>
      <sz val="11"/>
      <color rgb="FF000000"/>
      <name val="Calibri"/>
      <family val="2"/>
    </font>
    <font>
      <sz val="10"/>
      <color rgb="FF000000"/>
      <name val="Calibri"/>
      <family val="2"/>
    </font>
    <font>
      <sz val="11"/>
      <color rgb="FF000000"/>
      <name val="Aptos Narrow"/>
      <family val="2"/>
    </font>
  </fonts>
  <fills count="15">
    <fill>
      <patternFill patternType="none"/>
    </fill>
    <fill>
      <patternFill patternType="gray125"/>
    </fill>
    <fill>
      <patternFill patternType="solid">
        <fgColor theme="2" tint="-9.9978637043366805E-2"/>
        <bgColor indexed="64"/>
      </patternFill>
    </fill>
    <fill>
      <patternFill patternType="solid">
        <fgColor theme="3" tint="0.89999084444715716"/>
        <bgColor indexed="64"/>
      </patternFill>
    </fill>
    <fill>
      <patternFill patternType="solid">
        <fgColor theme="3" tint="9.9978637043366805E-2"/>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theme="4" tint="0.79998168889431442"/>
      </patternFill>
    </fill>
    <fill>
      <patternFill patternType="solid">
        <fgColor rgb="FFFFFF00"/>
        <bgColor theme="4" tint="0.79998168889431442"/>
      </patternFill>
    </fill>
    <fill>
      <patternFill patternType="solid">
        <fgColor indexed="22"/>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right/>
      <top/>
      <bottom style="thin">
        <color theme="4" tint="0.3999755851924192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top/>
      <bottom style="thin">
        <color rgb="FF000000"/>
      </bottom>
      <diagonal/>
    </border>
    <border>
      <left style="thin">
        <color indexed="64"/>
      </left>
      <right style="thin">
        <color rgb="FF000000"/>
      </right>
      <top style="thin">
        <color rgb="FF000000"/>
      </top>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rgb="FF000000"/>
      </right>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indexed="64"/>
      </top>
      <bottom style="thin">
        <color indexed="64"/>
      </bottom>
      <diagonal/>
    </border>
    <border>
      <left style="thin">
        <color indexed="64"/>
      </left>
      <right style="thin">
        <color indexed="64"/>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000000"/>
      </right>
      <top style="thin">
        <color indexed="64"/>
      </top>
      <bottom/>
      <diagonal/>
    </border>
    <border>
      <left style="thin">
        <color indexed="64"/>
      </left>
      <right/>
      <top style="thin">
        <color rgb="FF000000"/>
      </top>
      <bottom style="thin">
        <color indexed="64"/>
      </bottom>
      <diagonal/>
    </border>
    <border>
      <left style="thin">
        <color rgb="FF000000"/>
      </left>
      <right/>
      <top style="thin">
        <color indexed="64"/>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rgb="FF000000"/>
      </left>
      <right/>
      <top/>
      <bottom/>
      <diagonal/>
    </border>
    <border>
      <left style="thin">
        <color rgb="FF000000"/>
      </left>
      <right/>
      <top/>
      <bottom style="thin">
        <color indexed="64"/>
      </bottom>
      <diagonal/>
    </border>
    <border>
      <left/>
      <right style="thin">
        <color indexed="64"/>
      </right>
      <top/>
      <bottom style="thin">
        <color rgb="FF000000"/>
      </bottom>
      <diagonal/>
    </border>
  </borders>
  <cellStyleXfs count="6">
    <xf numFmtId="0" fontId="0" fillId="0" borderId="0"/>
    <xf numFmtId="43" fontId="1" fillId="0" borderId="0" applyFont="0" applyFill="0" applyBorder="0" applyAlignment="0" applyProtection="0"/>
    <xf numFmtId="0" fontId="14" fillId="0" borderId="0"/>
    <xf numFmtId="0" fontId="18" fillId="0" borderId="0" applyNumberFormat="0" applyFill="0" applyBorder="0" applyAlignment="0" applyProtection="0"/>
    <xf numFmtId="9" fontId="1" fillId="0" borderId="0" applyFont="0" applyFill="0" applyBorder="0" applyAlignment="0" applyProtection="0"/>
    <xf numFmtId="0" fontId="18" fillId="0" borderId="0" applyNumberFormat="0" applyFill="0" applyBorder="0" applyAlignment="0" applyProtection="0"/>
  </cellStyleXfs>
  <cellXfs count="470">
    <xf numFmtId="0" fontId="0" fillId="0" borderId="0" xfId="0"/>
    <xf numFmtId="0" fontId="0" fillId="0" borderId="13" xfId="0" applyBorder="1" applyAlignment="1">
      <alignment horizontal="left" vertical="center" wrapText="1"/>
    </xf>
    <xf numFmtId="0" fontId="0" fillId="0" borderId="0" xfId="0" applyAlignment="1">
      <alignment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43" fontId="0" fillId="0" borderId="1" xfId="1" applyFont="1" applyBorder="1" applyAlignment="1">
      <alignment horizontal="center" vertical="center" wrapText="1"/>
    </xf>
    <xf numFmtId="0" fontId="0" fillId="0" borderId="1" xfId="0" applyBorder="1" applyAlignment="1">
      <alignment horizontal="left" vertical="center" wrapText="1"/>
    </xf>
    <xf numFmtId="0" fontId="2" fillId="2"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vertical="center" wrapText="1"/>
    </xf>
    <xf numFmtId="0" fontId="2" fillId="2" borderId="1" xfId="0" applyFont="1" applyFill="1" applyBorder="1" applyAlignment="1">
      <alignment vertical="center" wrapText="1"/>
    </xf>
    <xf numFmtId="0" fontId="2" fillId="0" borderId="0" xfId="0" applyFont="1" applyAlignment="1">
      <alignment horizontal="center" vertical="center" wrapText="1"/>
    </xf>
    <xf numFmtId="0" fontId="0" fillId="0" borderId="0" xfId="0" applyAlignment="1">
      <alignment wrapText="1"/>
    </xf>
    <xf numFmtId="0" fontId="0" fillId="0" borderId="0" xfId="0" applyAlignment="1">
      <alignment horizontal="left" vertical="center" wrapText="1"/>
    </xf>
    <xf numFmtId="0" fontId="2" fillId="0" borderId="0" xfId="0" applyFont="1" applyAlignment="1">
      <alignment horizontal="left" vertical="center" wrapText="1"/>
    </xf>
    <xf numFmtId="0" fontId="2" fillId="0" borderId="1" xfId="0" applyFont="1" applyBorder="1" applyAlignment="1">
      <alignment horizontal="left" vertical="center" wrapText="1"/>
    </xf>
    <xf numFmtId="0" fontId="2" fillId="0" borderId="0" xfId="0" applyFont="1" applyAlignment="1">
      <alignment vertical="center" wrapText="1"/>
    </xf>
    <xf numFmtId="0" fontId="0" fillId="0" borderId="2" xfId="0" applyBorder="1" applyAlignment="1">
      <alignment horizontal="center" vertical="center" wrapText="1"/>
    </xf>
    <xf numFmtId="0" fontId="0" fillId="0" borderId="2" xfId="0" applyBorder="1" applyAlignment="1">
      <alignment horizontal="left" vertical="center" wrapText="1"/>
    </xf>
    <xf numFmtId="0" fontId="2" fillId="3"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 xfId="0" applyFont="1" applyFill="1" applyBorder="1" applyAlignment="1">
      <alignment horizontal="left" vertical="center" wrapText="1"/>
    </xf>
    <xf numFmtId="0" fontId="2" fillId="0" borderId="0" xfId="0" applyFont="1"/>
    <xf numFmtId="0" fontId="0" fillId="0" borderId="0" xfId="0" applyAlignment="1">
      <alignment vertical="center"/>
    </xf>
    <xf numFmtId="0" fontId="2" fillId="3" borderId="13" xfId="0" applyFont="1" applyFill="1" applyBorder="1" applyAlignment="1">
      <alignment horizontal="center" vertical="center" wrapText="1"/>
    </xf>
    <xf numFmtId="0" fontId="2" fillId="7" borderId="4" xfId="0" applyFont="1" applyFill="1" applyBorder="1" applyAlignment="1">
      <alignment horizontal="left" vertical="center" wrapText="1"/>
    </xf>
    <xf numFmtId="0" fontId="2" fillId="7" borderId="6" xfId="0" applyFont="1" applyFill="1" applyBorder="1" applyAlignment="1">
      <alignment horizontal="left" vertical="center" wrapText="1"/>
    </xf>
    <xf numFmtId="0" fontId="0" fillId="8" borderId="0" xfId="0" applyFill="1"/>
    <xf numFmtId="0" fontId="2" fillId="0" borderId="0" xfId="0" applyFont="1" applyAlignment="1">
      <alignment horizontal="center" vertical="center"/>
    </xf>
    <xf numFmtId="0" fontId="0" fillId="0" borderId="0" xfId="0" applyAlignment="1">
      <alignment horizontal="center" vertical="center" wrapText="1"/>
    </xf>
    <xf numFmtId="0" fontId="2" fillId="9" borderId="16" xfId="0" applyFont="1" applyFill="1" applyBorder="1"/>
    <xf numFmtId="0" fontId="2" fillId="10" borderId="16" xfId="0" applyFont="1" applyFill="1" applyBorder="1"/>
    <xf numFmtId="0" fontId="2" fillId="10" borderId="0" xfId="0" applyFont="1" applyFill="1"/>
    <xf numFmtId="0" fontId="2" fillId="0" borderId="16" xfId="0" applyFont="1" applyBorder="1"/>
    <xf numFmtId="0" fontId="6" fillId="0" borderId="0" xfId="0" applyFont="1" applyAlignment="1">
      <alignment vertical="center" wrapText="1"/>
    </xf>
    <xf numFmtId="0" fontId="8" fillId="5" borderId="0" xfId="0" applyFont="1" applyFill="1" applyAlignment="1">
      <alignment vertical="center" wrapText="1"/>
    </xf>
    <xf numFmtId="0" fontId="6" fillId="0" borderId="1" xfId="0" applyFont="1" applyBorder="1" applyAlignment="1">
      <alignment vertical="center" wrapText="1"/>
    </xf>
    <xf numFmtId="0" fontId="10" fillId="6" borderId="1" xfId="0" applyFont="1" applyFill="1" applyBorder="1" applyAlignment="1">
      <alignment horizontal="center" vertical="center" wrapText="1"/>
    </xf>
    <xf numFmtId="0" fontId="10" fillId="0" borderId="1" xfId="0" applyFont="1" applyBorder="1" applyAlignment="1">
      <alignment vertical="center" wrapText="1"/>
    </xf>
    <xf numFmtId="0" fontId="11" fillId="0" borderId="1" xfId="0" applyFont="1" applyBorder="1" applyAlignment="1">
      <alignment vertical="center" wrapText="1"/>
    </xf>
    <xf numFmtId="0" fontId="10" fillId="0" borderId="12" xfId="0" applyFont="1" applyBorder="1" applyAlignment="1">
      <alignment horizontal="center" vertical="center" wrapText="1"/>
    </xf>
    <xf numFmtId="0" fontId="10"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7" borderId="1" xfId="0" applyFont="1" applyFill="1" applyBorder="1" applyAlignment="1">
      <alignment horizontal="center" vertical="center" wrapText="1"/>
    </xf>
    <xf numFmtId="49" fontId="15" fillId="11" borderId="1" xfId="2" applyNumberFormat="1" applyFont="1" applyFill="1" applyBorder="1" applyAlignment="1">
      <alignment horizontal="left"/>
    </xf>
    <xf numFmtId="49" fontId="16" fillId="0" borderId="0" xfId="2" applyNumberFormat="1" applyFont="1" applyAlignment="1">
      <alignment horizontal="left"/>
    </xf>
    <xf numFmtId="0" fontId="13" fillId="3" borderId="1" xfId="0" applyFont="1" applyFill="1" applyBorder="1" applyAlignment="1">
      <alignment horizontal="center" vertical="center" wrapText="1"/>
    </xf>
    <xf numFmtId="167" fontId="0" fillId="0" borderId="0" xfId="0" applyNumberFormat="1"/>
    <xf numFmtId="0" fontId="0" fillId="0" borderId="0" xfId="0" applyAlignment="1">
      <alignment horizontal="left" vertical="center"/>
    </xf>
    <xf numFmtId="0" fontId="0" fillId="0" borderId="1" xfId="0" applyBorder="1" applyAlignment="1">
      <alignment horizontal="left" vertical="center" wrapText="1" indent="3"/>
    </xf>
    <xf numFmtId="0" fontId="17" fillId="0" borderId="1" xfId="0" applyFont="1" applyBorder="1" applyAlignment="1">
      <alignment horizontal="left" vertical="center" wrapText="1"/>
    </xf>
    <xf numFmtId="0" fontId="18" fillId="0" borderId="1" xfId="3" applyBorder="1" applyAlignment="1">
      <alignment horizontal="left" vertical="center" wrapText="1"/>
    </xf>
    <xf numFmtId="9" fontId="0" fillId="0" borderId="1" xfId="0" applyNumberFormat="1" applyBorder="1" applyAlignment="1">
      <alignment horizontal="center" vertical="center" wrapText="1"/>
    </xf>
    <xf numFmtId="0" fontId="0" fillId="0" borderId="15" xfId="0" applyBorder="1" applyAlignment="1">
      <alignment horizontal="left" vertical="center" wrapText="1"/>
    </xf>
    <xf numFmtId="0" fontId="0" fillId="0" borderId="4" xfId="0" applyBorder="1" applyAlignment="1">
      <alignment horizontal="left" vertical="center" wrapText="1"/>
    </xf>
    <xf numFmtId="9" fontId="0" fillId="0" borderId="2" xfId="0" applyNumberFormat="1" applyBorder="1" applyAlignment="1">
      <alignment horizontal="center" vertical="center" wrapText="1"/>
    </xf>
    <xf numFmtId="0" fontId="19" fillId="0" borderId="1" xfId="0" applyFont="1" applyBorder="1" applyAlignment="1">
      <alignment vertical="center" wrapText="1"/>
    </xf>
    <xf numFmtId="0" fontId="20" fillId="0" borderId="0" xfId="0" applyFont="1" applyAlignment="1">
      <alignment vertical="center" wrapText="1"/>
    </xf>
    <xf numFmtId="0" fontId="21" fillId="0" borderId="0" xfId="0" applyFont="1" applyAlignment="1">
      <alignment vertical="center" wrapText="1"/>
    </xf>
    <xf numFmtId="0" fontId="28" fillId="0" borderId="1" xfId="0" applyFont="1" applyBorder="1" applyAlignment="1">
      <alignment horizontal="left" vertical="center" wrapText="1"/>
    </xf>
    <xf numFmtId="0" fontId="17" fillId="0" borderId="1" xfId="0" applyFont="1" applyBorder="1" applyAlignment="1">
      <alignment vertical="center" wrapText="1"/>
    </xf>
    <xf numFmtId="0" fontId="29" fillId="0" borderId="0" xfId="0" applyFont="1"/>
    <xf numFmtId="0" fontId="2" fillId="0" borderId="13" xfId="0" applyFont="1" applyBorder="1" applyAlignment="1">
      <alignment horizontal="left" vertical="center" wrapText="1"/>
    </xf>
    <xf numFmtId="0" fontId="2" fillId="2" borderId="13" xfId="0" applyFont="1" applyFill="1" applyBorder="1" applyAlignment="1">
      <alignment horizontal="left" vertical="center" wrapText="1"/>
    </xf>
    <xf numFmtId="0" fontId="0" fillId="0" borderId="12" xfId="0" applyBorder="1" applyAlignment="1">
      <alignment horizontal="center" vertical="center" wrapText="1"/>
    </xf>
    <xf numFmtId="0" fontId="18" fillId="0" borderId="1" xfId="3" applyBorder="1" applyAlignment="1">
      <alignment vertical="center" wrapText="1"/>
    </xf>
    <xf numFmtId="0" fontId="0" fillId="0" borderId="3" xfId="0" applyBorder="1" applyAlignment="1">
      <alignment horizontal="left" vertical="center" wrapText="1"/>
    </xf>
    <xf numFmtId="168" fontId="0" fillId="0" borderId="1" xfId="0" applyNumberFormat="1" applyBorder="1" applyAlignment="1">
      <alignment horizontal="center" vertical="center" wrapText="1"/>
    </xf>
    <xf numFmtId="10" fontId="0" fillId="0" borderId="1" xfId="0" applyNumberFormat="1" applyBorder="1" applyAlignment="1">
      <alignment horizontal="center" vertical="center" wrapText="1"/>
    </xf>
    <xf numFmtId="0" fontId="0" fillId="0" borderId="13" xfId="0" applyBorder="1" applyAlignment="1">
      <alignment horizontal="center" vertical="center" wrapText="1"/>
    </xf>
    <xf numFmtId="0" fontId="0" fillId="0" borderId="17" xfId="0" applyBorder="1" applyAlignment="1">
      <alignment horizontal="left" vertical="center" wrapText="1"/>
    </xf>
    <xf numFmtId="0" fontId="26" fillId="0" borderId="17" xfId="0" applyFont="1" applyBorder="1" applyAlignment="1">
      <alignment horizontal="left" vertical="center" wrapText="1"/>
    </xf>
    <xf numFmtId="0" fontId="30" fillId="0" borderId="0" xfId="0" applyFont="1" applyAlignment="1">
      <alignment vertical="center" wrapText="1"/>
    </xf>
    <xf numFmtId="0" fontId="30" fillId="0" borderId="1" xfId="0" applyFont="1" applyBorder="1" applyAlignment="1">
      <alignment vertical="center" wrapText="1"/>
    </xf>
    <xf numFmtId="0" fontId="0" fillId="0" borderId="13" xfId="0" applyBorder="1" applyAlignment="1">
      <alignment vertical="center" wrapText="1"/>
    </xf>
    <xf numFmtId="0" fontId="0" fillId="0" borderId="17" xfId="0" applyBorder="1" applyAlignment="1">
      <alignment vertical="center" wrapText="1"/>
    </xf>
    <xf numFmtId="0" fontId="19" fillId="0" borderId="13" xfId="0" applyFont="1" applyBorder="1" applyAlignment="1">
      <alignment vertical="center" wrapText="1"/>
    </xf>
    <xf numFmtId="0" fontId="26" fillId="0" borderId="1" xfId="0" applyFont="1" applyBorder="1" applyAlignment="1">
      <alignment horizontal="left" vertical="center" wrapText="1"/>
    </xf>
    <xf numFmtId="0" fontId="31" fillId="0" borderId="1" xfId="0" applyFont="1" applyBorder="1" applyAlignment="1">
      <alignment vertical="center"/>
    </xf>
    <xf numFmtId="0" fontId="18" fillId="0" borderId="3" xfId="3" applyBorder="1" applyAlignment="1">
      <alignment horizontal="left" vertical="center" wrapText="1"/>
    </xf>
    <xf numFmtId="43" fontId="0" fillId="0" borderId="1" xfId="1" applyFont="1" applyFill="1" applyBorder="1" applyAlignment="1">
      <alignment horizontal="center" vertical="center" wrapText="1"/>
    </xf>
    <xf numFmtId="0" fontId="0" fillId="0" borderId="1" xfId="0" applyBorder="1" applyAlignment="1">
      <alignment vertical="center"/>
    </xf>
    <xf numFmtId="0" fontId="0" fillId="12" borderId="13" xfId="0" applyFill="1" applyBorder="1" applyAlignment="1">
      <alignment vertical="center" wrapText="1"/>
    </xf>
    <xf numFmtId="0" fontId="0" fillId="12" borderId="1" xfId="0" applyFill="1" applyBorder="1" applyAlignment="1">
      <alignment horizontal="left" vertical="center" wrapText="1"/>
    </xf>
    <xf numFmtId="0" fontId="0" fillId="12" borderId="0" xfId="0" applyFill="1" applyAlignment="1">
      <alignment horizontal="left" vertical="center" wrapText="1"/>
    </xf>
    <xf numFmtId="0" fontId="19" fillId="0" borderId="1" xfId="0" applyFont="1" applyBorder="1" applyAlignment="1">
      <alignment horizontal="center" vertical="center" wrapText="1"/>
    </xf>
    <xf numFmtId="0" fontId="17" fillId="0" borderId="13" xfId="0" applyFont="1" applyBorder="1" applyAlignment="1">
      <alignment vertical="center" wrapText="1"/>
    </xf>
    <xf numFmtId="0" fontId="18" fillId="0" borderId="1" xfId="3" applyBorder="1" applyAlignment="1">
      <alignment horizontal="center" vertical="center" wrapText="1"/>
    </xf>
    <xf numFmtId="0" fontId="19" fillId="0" borderId="0" xfId="0" applyFont="1" applyAlignment="1">
      <alignment vertical="center" wrapText="1"/>
    </xf>
    <xf numFmtId="0" fontId="26" fillId="0" borderId="26" xfId="0" applyFont="1" applyBorder="1" applyAlignment="1">
      <alignment horizontal="left" vertical="center" wrapText="1"/>
    </xf>
    <xf numFmtId="0" fontId="18" fillId="0" borderId="1" xfId="3" applyFill="1" applyBorder="1" applyAlignment="1">
      <alignment vertical="center" wrapText="1"/>
    </xf>
    <xf numFmtId="0" fontId="0" fillId="0" borderId="13" xfId="3" applyFont="1" applyFill="1" applyBorder="1" applyAlignment="1">
      <alignment vertical="center" wrapText="1"/>
    </xf>
    <xf numFmtId="0" fontId="18" fillId="0" borderId="13" xfId="3" applyFill="1" applyBorder="1" applyAlignment="1">
      <alignment vertical="center" wrapText="1"/>
    </xf>
    <xf numFmtId="0" fontId="0" fillId="0" borderId="23" xfId="0" applyBorder="1" applyAlignment="1">
      <alignment horizontal="left" vertical="center" wrapText="1"/>
    </xf>
    <xf numFmtId="0" fontId="0" fillId="0" borderId="17" xfId="0" applyBorder="1" applyAlignment="1">
      <alignment horizontal="center" vertical="center" wrapText="1"/>
    </xf>
    <xf numFmtId="0" fontId="0" fillId="0" borderId="23" xfId="0" applyBorder="1" applyAlignment="1">
      <alignment horizontal="center" vertical="center" wrapText="1"/>
    </xf>
    <xf numFmtId="0" fontId="19" fillId="0" borderId="1" xfId="0" applyFont="1" applyBorder="1" applyAlignment="1">
      <alignment horizontal="left" vertical="center" wrapText="1"/>
    </xf>
    <xf numFmtId="0" fontId="18" fillId="0" borderId="13" xfId="3" applyFill="1" applyBorder="1" applyAlignment="1">
      <alignment horizontal="left" vertical="center" wrapText="1"/>
    </xf>
    <xf numFmtId="0" fontId="19" fillId="0" borderId="17" xfId="0" applyFont="1" applyBorder="1" applyAlignment="1">
      <alignment vertical="center" wrapText="1"/>
    </xf>
    <xf numFmtId="0" fontId="19" fillId="0" borderId="3" xfId="0" applyFont="1" applyBorder="1" applyAlignment="1">
      <alignment horizontal="left" vertical="center" wrapText="1"/>
    </xf>
    <xf numFmtId="0" fontId="18" fillId="0" borderId="11" xfId="3" applyBorder="1" applyAlignment="1">
      <alignment horizontal="left" vertical="center" wrapText="1"/>
    </xf>
    <xf numFmtId="0" fontId="18" fillId="0" borderId="23" xfId="3" applyBorder="1" applyAlignment="1">
      <alignment horizontal="left" vertical="center" wrapText="1"/>
    </xf>
    <xf numFmtId="0" fontId="0" fillId="0" borderId="12" xfId="0" applyBorder="1" applyAlignment="1">
      <alignment horizontal="left" vertical="center" wrapText="1"/>
    </xf>
    <xf numFmtId="0" fontId="0" fillId="0" borderId="5" xfId="0" applyBorder="1" applyAlignment="1">
      <alignment horizontal="left" vertical="center" wrapText="1"/>
    </xf>
    <xf numFmtId="0" fontId="0" fillId="0" borderId="8" xfId="0" applyBorder="1" applyAlignment="1">
      <alignment horizontal="left" vertical="center" wrapText="1"/>
    </xf>
    <xf numFmtId="0" fontId="0" fillId="0" borderId="10" xfId="0" applyBorder="1" applyAlignment="1">
      <alignment horizontal="left" vertical="center" wrapText="1"/>
    </xf>
    <xf numFmtId="0" fontId="18" fillId="0" borderId="13" xfId="3" applyBorder="1" applyAlignment="1">
      <alignment horizontal="left" vertical="center" wrapText="1"/>
    </xf>
    <xf numFmtId="0" fontId="0" fillId="0" borderId="18" xfId="0" applyBorder="1" applyAlignment="1">
      <alignment horizontal="left" vertical="center" wrapText="1"/>
    </xf>
    <xf numFmtId="0" fontId="0" fillId="0" borderId="24" xfId="0" applyBorder="1" applyAlignment="1">
      <alignment horizontal="left" vertical="center"/>
    </xf>
    <xf numFmtId="0" fontId="0" fillId="0" borderId="28" xfId="0" applyBorder="1" applyAlignment="1">
      <alignment horizontal="left" vertical="center" wrapText="1"/>
    </xf>
    <xf numFmtId="0" fontId="19" fillId="0" borderId="1" xfId="0" applyFont="1" applyBorder="1" applyAlignment="1">
      <alignment horizontal="justify" vertical="center" wrapText="1"/>
    </xf>
    <xf numFmtId="0" fontId="19" fillId="0" borderId="23" xfId="0" applyFont="1" applyBorder="1" applyAlignment="1">
      <alignment horizontal="left" vertical="center" wrapText="1"/>
    </xf>
    <xf numFmtId="0" fontId="33" fillId="0" borderId="17" xfId="0" applyFont="1" applyBorder="1" applyAlignment="1">
      <alignment horizontal="left" vertical="center" wrapText="1"/>
    </xf>
    <xf numFmtId="9" fontId="19" fillId="12" borderId="1" xfId="0" applyNumberFormat="1" applyFont="1" applyFill="1" applyBorder="1" applyAlignment="1">
      <alignment horizontal="center" vertical="center" wrapText="1"/>
    </xf>
    <xf numFmtId="0" fontId="19" fillId="12" borderId="1" xfId="0" applyFont="1" applyFill="1" applyBorder="1" applyAlignment="1">
      <alignment horizontal="center" vertical="center" wrapText="1"/>
    </xf>
    <xf numFmtId="9" fontId="19" fillId="12" borderId="2" xfId="0" applyNumberFormat="1" applyFont="1" applyFill="1" applyBorder="1" applyAlignment="1">
      <alignment horizontal="center" vertical="center" wrapText="1"/>
    </xf>
    <xf numFmtId="0" fontId="19" fillId="12" borderId="2" xfId="0" applyFont="1" applyFill="1" applyBorder="1" applyAlignment="1">
      <alignment horizontal="center" vertical="center" wrapText="1"/>
    </xf>
    <xf numFmtId="3" fontId="37" fillId="0" borderId="12" xfId="0" applyNumberFormat="1" applyFont="1" applyBorder="1" applyAlignment="1">
      <alignment horizontal="center" vertical="center" wrapText="1"/>
    </xf>
    <xf numFmtId="0" fontId="37" fillId="0" borderId="1" xfId="0" applyFont="1" applyBorder="1" applyAlignment="1">
      <alignment horizontal="center" vertical="center" wrapText="1"/>
    </xf>
    <xf numFmtId="0" fontId="39" fillId="12" borderId="17" xfId="0" applyFont="1" applyFill="1" applyBorder="1" applyAlignment="1">
      <alignment horizontal="center" vertical="center"/>
    </xf>
    <xf numFmtId="3" fontId="39" fillId="12" borderId="17" xfId="0" applyNumberFormat="1" applyFont="1" applyFill="1" applyBorder="1" applyAlignment="1">
      <alignment horizontal="center" vertical="center"/>
    </xf>
    <xf numFmtId="0" fontId="39" fillId="12" borderId="17" xfId="0" applyFont="1" applyFill="1" applyBorder="1" applyAlignment="1">
      <alignment horizontal="left" vertical="center"/>
    </xf>
    <xf numFmtId="3" fontId="0" fillId="0" borderId="2" xfId="0" applyNumberFormat="1" applyBorder="1" applyAlignment="1">
      <alignment horizontal="center" vertical="center" wrapText="1"/>
    </xf>
    <xf numFmtId="3" fontId="0" fillId="0" borderId="1" xfId="0" applyNumberFormat="1" applyBorder="1" applyAlignment="1">
      <alignment horizontal="center" vertical="center" wrapText="1"/>
    </xf>
    <xf numFmtId="168" fontId="6" fillId="0" borderId="12" xfId="0" applyNumberFormat="1" applyFont="1" applyBorder="1" applyAlignment="1">
      <alignment horizontal="center" vertical="center" wrapText="1"/>
    </xf>
    <xf numFmtId="164" fontId="39" fillId="12" borderId="17" xfId="0" applyNumberFormat="1" applyFont="1" applyFill="1" applyBorder="1" applyAlignment="1">
      <alignment horizontal="left" vertical="center"/>
    </xf>
    <xf numFmtId="4" fontId="39" fillId="0" borderId="17" xfId="0" applyNumberFormat="1" applyFont="1" applyBorder="1" applyAlignment="1">
      <alignment horizontal="left" vertical="center"/>
    </xf>
    <xf numFmtId="4" fontId="0" fillId="0" borderId="17" xfId="0" applyNumberFormat="1" applyBorder="1" applyAlignment="1">
      <alignment vertical="center"/>
    </xf>
    <xf numFmtId="0" fontId="0" fillId="0" borderId="3" xfId="0" applyBorder="1" applyAlignment="1">
      <alignment horizontal="center" vertical="center" wrapText="1"/>
    </xf>
    <xf numFmtId="0" fontId="2" fillId="7" borderId="13" xfId="0" applyFont="1" applyFill="1" applyBorder="1" applyAlignment="1">
      <alignment horizontal="center" vertical="center" wrapText="1"/>
    </xf>
    <xf numFmtId="0" fontId="0" fillId="13" borderId="1" xfId="0" applyFill="1" applyBorder="1" applyAlignment="1">
      <alignment horizontal="center" vertical="center" wrapText="1"/>
    </xf>
    <xf numFmtId="0" fontId="0" fillId="13" borderId="2" xfId="0" applyFill="1" applyBorder="1" applyAlignment="1">
      <alignment horizontal="left" vertical="center" wrapText="1"/>
    </xf>
    <xf numFmtId="0" fontId="2" fillId="3" borderId="17" xfId="0" applyFont="1" applyFill="1" applyBorder="1" applyAlignment="1">
      <alignment horizontal="center" vertical="center" wrapText="1"/>
    </xf>
    <xf numFmtId="0" fontId="2" fillId="7" borderId="17" xfId="0" applyFont="1" applyFill="1" applyBorder="1" applyAlignment="1">
      <alignment horizontal="center" vertical="center" wrapText="1"/>
    </xf>
    <xf numFmtId="166" fontId="1" fillId="0" borderId="17" xfId="1" applyNumberFormat="1" applyFont="1" applyBorder="1" applyAlignment="1">
      <alignment horizontal="center" vertical="center" wrapText="1"/>
    </xf>
    <xf numFmtId="165" fontId="1" fillId="0" borderId="17" xfId="1" applyNumberFormat="1" applyFont="1" applyBorder="1" applyAlignment="1">
      <alignment horizontal="center" vertical="center" wrapText="1"/>
    </xf>
    <xf numFmtId="0" fontId="0" fillId="0" borderId="17" xfId="0" applyBorder="1" applyAlignment="1">
      <alignment horizontal="left" vertical="top" wrapText="1"/>
    </xf>
    <xf numFmtId="166" fontId="0" fillId="0" borderId="17" xfId="1" applyNumberFormat="1" applyFont="1" applyBorder="1" applyAlignment="1">
      <alignment horizontal="center" vertical="center" wrapText="1"/>
    </xf>
    <xf numFmtId="3" fontId="0" fillId="0" borderId="1" xfId="0" applyNumberFormat="1" applyBorder="1" applyAlignment="1">
      <alignment horizontal="left" vertical="center" wrapText="1"/>
    </xf>
    <xf numFmtId="0" fontId="41" fillId="0" borderId="17" xfId="0" applyFont="1" applyBorder="1" applyAlignment="1">
      <alignment vertical="top" wrapText="1"/>
    </xf>
    <xf numFmtId="0" fontId="6" fillId="0" borderId="17" xfId="0" applyFont="1" applyBorder="1" applyAlignment="1">
      <alignment vertical="center" wrapText="1"/>
    </xf>
    <xf numFmtId="0" fontId="0" fillId="0" borderId="17" xfId="0" applyBorder="1" applyAlignment="1">
      <alignment vertical="top" wrapText="1"/>
    </xf>
    <xf numFmtId="0" fontId="37" fillId="0" borderId="17" xfId="0" applyFont="1" applyBorder="1" applyAlignment="1">
      <alignment vertical="center" wrapText="1"/>
    </xf>
    <xf numFmtId="0" fontId="2" fillId="0" borderId="12" xfId="0" applyFont="1" applyBorder="1" applyAlignment="1">
      <alignment vertical="center" wrapText="1"/>
    </xf>
    <xf numFmtId="0" fontId="6" fillId="0" borderId="1" xfId="0" applyFont="1" applyBorder="1" applyAlignment="1">
      <alignment horizontal="left" vertical="center" wrapText="1"/>
    </xf>
    <xf numFmtId="9" fontId="0" fillId="0" borderId="1" xfId="4" applyFont="1" applyBorder="1" applyAlignment="1">
      <alignment horizontal="center" vertical="center" wrapText="1"/>
    </xf>
    <xf numFmtId="0" fontId="0" fillId="13" borderId="1" xfId="0" applyFill="1" applyBorder="1" applyAlignment="1">
      <alignment horizontal="left" vertical="center" wrapText="1"/>
    </xf>
    <xf numFmtId="168" fontId="19" fillId="12" borderId="1" xfId="0" applyNumberFormat="1" applyFont="1" applyFill="1" applyBorder="1" applyAlignment="1">
      <alignment horizontal="center" vertical="center" wrapText="1"/>
    </xf>
    <xf numFmtId="0" fontId="0" fillId="0" borderId="11" xfId="0" applyBorder="1" applyAlignment="1">
      <alignment vertical="center" wrapText="1"/>
    </xf>
    <xf numFmtId="0" fontId="19" fillId="0" borderId="10" xfId="0" applyFont="1" applyBorder="1" applyAlignment="1">
      <alignment vertical="center" wrapText="1"/>
    </xf>
    <xf numFmtId="0" fontId="19" fillId="0" borderId="10" xfId="0" applyFont="1" applyBorder="1" applyAlignment="1">
      <alignment horizontal="center" vertical="center" wrapText="1"/>
    </xf>
    <xf numFmtId="0" fontId="19" fillId="0" borderId="11" xfId="0" applyFont="1" applyBorder="1" applyAlignment="1">
      <alignment vertical="center" wrapText="1"/>
    </xf>
    <xf numFmtId="0" fontId="19" fillId="0" borderId="2" xfId="0" applyFont="1" applyBorder="1" applyAlignment="1">
      <alignment vertical="center" wrapText="1"/>
    </xf>
    <xf numFmtId="0" fontId="0" fillId="14" borderId="1" xfId="0" applyFill="1" applyBorder="1" applyAlignment="1">
      <alignment horizontal="left" vertical="center" wrapText="1"/>
    </xf>
    <xf numFmtId="0" fontId="0" fillId="13" borderId="33" xfId="0" applyFill="1" applyBorder="1" applyAlignment="1">
      <alignment horizontal="center" vertical="center" wrapText="1"/>
    </xf>
    <xf numFmtId="0" fontId="19" fillId="0" borderId="34" xfId="0" applyFont="1" applyBorder="1" applyAlignment="1">
      <alignment horizontal="center" vertical="center" wrapText="1"/>
    </xf>
    <xf numFmtId="0" fontId="19" fillId="0" borderId="36" xfId="0" applyFont="1" applyBorder="1" applyAlignment="1">
      <alignment vertical="center" wrapText="1"/>
    </xf>
    <xf numFmtId="0" fontId="19" fillId="13" borderId="17" xfId="0" applyFont="1" applyFill="1" applyBorder="1" applyAlignment="1">
      <alignment vertical="center" wrapText="1"/>
    </xf>
    <xf numFmtId="0" fontId="19" fillId="13" borderId="34" xfId="0" applyFont="1" applyFill="1" applyBorder="1" applyAlignment="1">
      <alignment vertical="center" wrapText="1"/>
    </xf>
    <xf numFmtId="0" fontId="19" fillId="0" borderId="33" xfId="0" applyFont="1" applyBorder="1" applyAlignment="1">
      <alignment vertical="center" wrapText="1"/>
    </xf>
    <xf numFmtId="0" fontId="19" fillId="13" borderId="2" xfId="0" applyFont="1" applyFill="1" applyBorder="1" applyAlignment="1">
      <alignment horizontal="center" vertical="center" wrapText="1"/>
    </xf>
    <xf numFmtId="0" fontId="0" fillId="13" borderId="2" xfId="0" applyFill="1" applyBorder="1" applyAlignment="1">
      <alignment horizontal="center" vertical="center" wrapText="1"/>
    </xf>
    <xf numFmtId="0" fontId="19" fillId="13" borderId="34" xfId="0" applyFont="1" applyFill="1" applyBorder="1" applyAlignment="1">
      <alignment horizontal="center" vertical="center" wrapText="1"/>
    </xf>
    <xf numFmtId="0" fontId="0" fillId="13" borderId="1" xfId="0" applyFill="1" applyBorder="1" applyAlignment="1">
      <alignment vertical="center" wrapText="1"/>
    </xf>
    <xf numFmtId="0" fontId="19" fillId="0" borderId="3" xfId="0" applyFont="1" applyBorder="1" applyAlignment="1">
      <alignment vertical="center" wrapText="1"/>
    </xf>
    <xf numFmtId="0" fontId="19" fillId="0" borderId="4" xfId="0" applyFont="1" applyBorder="1" applyAlignment="1">
      <alignment vertical="center"/>
    </xf>
    <xf numFmtId="0" fontId="19" fillId="0" borderId="8" xfId="0" applyFont="1" applyBorder="1" applyAlignment="1">
      <alignment vertical="center"/>
    </xf>
    <xf numFmtId="0" fontId="40" fillId="12" borderId="17" xfId="0" applyFont="1" applyFill="1" applyBorder="1" applyAlignment="1">
      <alignment vertical="center" wrapText="1" readingOrder="1"/>
    </xf>
    <xf numFmtId="0" fontId="10" fillId="0" borderId="12" xfId="0" applyFont="1" applyBorder="1" applyAlignment="1">
      <alignment vertical="center" wrapText="1"/>
    </xf>
    <xf numFmtId="0" fontId="10" fillId="0" borderId="11" xfId="0" applyFont="1" applyBorder="1" applyAlignment="1">
      <alignment horizontal="center" vertical="center" wrapText="1"/>
    </xf>
    <xf numFmtId="0" fontId="10" fillId="0" borderId="13" xfId="0" applyFont="1" applyBorder="1" applyAlignment="1">
      <alignment horizontal="center" vertical="center" wrapText="1"/>
    </xf>
    <xf numFmtId="0" fontId="6" fillId="0" borderId="17" xfId="0" applyFont="1" applyBorder="1" applyAlignment="1">
      <alignment horizontal="left" vertical="center" wrapText="1"/>
    </xf>
    <xf numFmtId="0" fontId="46" fillId="0" borderId="17" xfId="0" applyFont="1" applyBorder="1" applyAlignment="1">
      <alignment vertical="center" wrapText="1"/>
    </xf>
    <xf numFmtId="0" fontId="0" fillId="0" borderId="31" xfId="0" applyBorder="1" applyAlignment="1">
      <alignment vertical="center" wrapText="1"/>
    </xf>
    <xf numFmtId="0" fontId="37" fillId="0" borderId="1" xfId="0" applyFont="1" applyBorder="1" applyAlignment="1">
      <alignment vertical="center" wrapText="1"/>
    </xf>
    <xf numFmtId="0" fontId="6" fillId="0" borderId="31" xfId="0" applyFont="1" applyBorder="1" applyAlignment="1">
      <alignment horizontal="left" vertical="center" wrapText="1"/>
    </xf>
    <xf numFmtId="0" fontId="0" fillId="0" borderId="24" xfId="0" applyBorder="1" applyAlignment="1">
      <alignment vertical="center" wrapText="1"/>
    </xf>
    <xf numFmtId="0" fontId="2" fillId="0" borderId="11" xfId="0" applyFont="1" applyBorder="1" applyAlignment="1">
      <alignment vertical="center" wrapText="1"/>
    </xf>
    <xf numFmtId="0" fontId="0" fillId="0" borderId="27" xfId="0" applyBorder="1" applyAlignment="1">
      <alignment vertical="center" wrapText="1"/>
    </xf>
    <xf numFmtId="0" fontId="29" fillId="0" borderId="1" xfId="0" applyFont="1" applyBorder="1" applyAlignment="1">
      <alignment horizontal="left" vertical="center" wrapText="1"/>
    </xf>
    <xf numFmtId="169" fontId="0" fillId="0" borderId="0" xfId="1" applyNumberFormat="1" applyFont="1" applyAlignment="1">
      <alignment horizontal="center" vertical="center" wrapText="1"/>
    </xf>
    <xf numFmtId="0" fontId="0" fillId="12" borderId="17" xfId="0" applyFill="1" applyBorder="1" applyAlignment="1">
      <alignment horizontal="center" vertical="center" wrapText="1"/>
    </xf>
    <xf numFmtId="0" fontId="19" fillId="12" borderId="17" xfId="0" applyFont="1" applyFill="1" applyBorder="1" applyAlignment="1">
      <alignment horizontal="center" vertical="center"/>
    </xf>
    <xf numFmtId="0" fontId="0" fillId="12" borderId="17" xfId="0" applyFill="1" applyBorder="1" applyAlignment="1">
      <alignment horizontal="left" vertical="center" wrapText="1"/>
    </xf>
    <xf numFmtId="0" fontId="0" fillId="12" borderId="0" xfId="0" applyFill="1" applyAlignment="1">
      <alignment horizontal="center" vertical="center" wrapText="1"/>
    </xf>
    <xf numFmtId="0" fontId="0" fillId="12" borderId="17" xfId="0" applyFill="1" applyBorder="1" applyAlignment="1">
      <alignment vertical="center" wrapText="1"/>
    </xf>
    <xf numFmtId="0" fontId="0" fillId="12" borderId="0" xfId="0" applyFill="1" applyAlignment="1">
      <alignment vertical="center" wrapText="1"/>
    </xf>
    <xf numFmtId="0" fontId="17" fillId="12" borderId="17" xfId="0" applyFont="1" applyFill="1" applyBorder="1" applyAlignment="1">
      <alignment horizontal="center" vertical="center"/>
    </xf>
    <xf numFmtId="0" fontId="19" fillId="12" borderId="17" xfId="0" applyFont="1" applyFill="1" applyBorder="1" applyAlignment="1">
      <alignment vertical="center" wrapText="1"/>
    </xf>
    <xf numFmtId="0" fontId="0" fillId="0" borderId="33" xfId="0" applyBorder="1" applyAlignment="1">
      <alignment horizontal="center" vertical="center" wrapText="1"/>
    </xf>
    <xf numFmtId="0" fontId="0" fillId="0" borderId="1" xfId="0" applyBorder="1" applyAlignment="1">
      <alignment wrapText="1"/>
    </xf>
    <xf numFmtId="3" fontId="6" fillId="0" borderId="1" xfId="0" applyNumberFormat="1" applyFont="1" applyBorder="1" applyAlignment="1">
      <alignment horizontal="center" vertical="center"/>
    </xf>
    <xf numFmtId="0" fontId="37" fillId="0" borderId="23" xfId="0" applyFont="1" applyBorder="1" applyAlignment="1">
      <alignment vertical="center" wrapText="1"/>
    </xf>
    <xf numFmtId="0" fontId="37" fillId="0" borderId="1" xfId="0" applyFont="1" applyBorder="1" applyAlignment="1">
      <alignment vertical="center"/>
    </xf>
    <xf numFmtId="0" fontId="27" fillId="0" borderId="17" xfId="0" applyFont="1" applyBorder="1" applyAlignment="1">
      <alignment horizontal="left" vertical="center" wrapText="1"/>
    </xf>
    <xf numFmtId="0" fontId="1" fillId="0" borderId="1" xfId="0" applyFont="1" applyBorder="1" applyAlignment="1">
      <alignment horizontal="left" vertical="center" wrapText="1"/>
    </xf>
    <xf numFmtId="0" fontId="27" fillId="0" borderId="27" xfId="0" applyFont="1" applyBorder="1" applyAlignment="1">
      <alignment horizontal="left" vertical="center" wrapText="1"/>
    </xf>
    <xf numFmtId="0" fontId="19" fillId="0" borderId="2" xfId="0" applyFont="1" applyBorder="1" applyAlignment="1">
      <alignment horizontal="left" vertical="center" wrapText="1"/>
    </xf>
    <xf numFmtId="3" fontId="39" fillId="0" borderId="17" xfId="0" applyNumberFormat="1" applyFont="1" applyBorder="1"/>
    <xf numFmtId="0" fontId="39" fillId="0" borderId="17" xfId="0" applyFont="1" applyBorder="1" applyAlignment="1">
      <alignment wrapText="1"/>
    </xf>
    <xf numFmtId="0" fontId="39" fillId="0" borderId="17" xfId="0" applyFont="1" applyBorder="1"/>
    <xf numFmtId="0" fontId="50" fillId="0" borderId="1" xfId="0" applyFont="1" applyBorder="1" applyAlignment="1">
      <alignment horizontal="left" vertical="center" wrapText="1"/>
    </xf>
    <xf numFmtId="0" fontId="18" fillId="0" borderId="1" xfId="5" applyBorder="1" applyAlignment="1">
      <alignment horizontal="left" vertical="center" wrapText="1"/>
    </xf>
    <xf numFmtId="0" fontId="0" fillId="0" borderId="27" xfId="0" applyBorder="1" applyAlignment="1">
      <alignment vertical="top" wrapText="1"/>
    </xf>
    <xf numFmtId="0" fontId="51" fillId="0" borderId="1" xfId="0" applyFont="1" applyBorder="1" applyAlignment="1">
      <alignment vertical="center" wrapText="1"/>
    </xf>
    <xf numFmtId="0" fontId="29" fillId="0" borderId="0" xfId="0" applyFont="1" applyAlignment="1">
      <alignment horizontal="left" vertical="top"/>
    </xf>
    <xf numFmtId="3" fontId="19" fillId="0" borderId="1" xfId="0" applyNumberFormat="1" applyFont="1" applyBorder="1" applyAlignment="1">
      <alignment horizontal="center" vertical="center" wrapText="1"/>
    </xf>
    <xf numFmtId="0" fontId="53" fillId="0" borderId="1" xfId="0" applyFont="1" applyBorder="1" applyAlignment="1">
      <alignment vertical="center" wrapText="1"/>
    </xf>
    <xf numFmtId="0" fontId="59" fillId="0" borderId="17" xfId="0" applyFont="1" applyBorder="1" applyAlignment="1">
      <alignment vertical="top" wrapText="1"/>
    </xf>
    <xf numFmtId="0" fontId="0" fillId="0" borderId="1" xfId="0" applyBorder="1" applyAlignment="1">
      <alignment horizontal="left" vertical="top" wrapText="1"/>
    </xf>
    <xf numFmtId="165" fontId="1" fillId="0" borderId="17" xfId="1" applyNumberFormat="1" applyFont="1" applyFill="1" applyBorder="1" applyAlignment="1">
      <alignment horizontal="center" vertical="center" wrapText="1"/>
    </xf>
    <xf numFmtId="166" fontId="1" fillId="0" borderId="17" xfId="1" applyNumberFormat="1" applyFont="1" applyFill="1" applyBorder="1" applyAlignment="1">
      <alignment horizontal="center" vertical="center" wrapText="1"/>
    </xf>
    <xf numFmtId="166" fontId="1" fillId="0" borderId="23" xfId="1" applyNumberFormat="1" applyFont="1" applyFill="1" applyBorder="1" applyAlignment="1">
      <alignment horizontal="center" vertical="center" wrapText="1"/>
    </xf>
    <xf numFmtId="0" fontId="39" fillId="0" borderId="17" xfId="0" applyFont="1" applyBorder="1" applyAlignment="1">
      <alignment horizontal="center" vertical="center"/>
    </xf>
    <xf numFmtId="165" fontId="1" fillId="0" borderId="24" xfId="1" applyNumberFormat="1" applyFont="1" applyFill="1" applyBorder="1" applyAlignment="1">
      <alignment horizontal="center" vertical="center" wrapText="1"/>
    </xf>
    <xf numFmtId="0" fontId="39" fillId="0" borderId="17" xfId="0" applyFont="1" applyBorder="1" applyAlignment="1">
      <alignment horizontal="center"/>
    </xf>
    <xf numFmtId="4" fontId="39" fillId="0" borderId="17" xfId="0" applyNumberFormat="1" applyFont="1" applyBorder="1" applyAlignment="1">
      <alignment horizontal="center" vertical="center"/>
    </xf>
    <xf numFmtId="165" fontId="1" fillId="0" borderId="27" xfId="1" applyNumberFormat="1" applyFont="1" applyFill="1" applyBorder="1" applyAlignment="1">
      <alignment horizontal="center" vertical="center" wrapText="1"/>
    </xf>
    <xf numFmtId="3" fontId="39" fillId="0" borderId="17" xfId="0" applyNumberFormat="1" applyFont="1" applyBorder="1" applyAlignment="1">
      <alignment horizontal="center" vertical="center"/>
    </xf>
    <xf numFmtId="3" fontId="39" fillId="0" borderId="27" xfId="0" applyNumberFormat="1" applyFont="1" applyBorder="1" applyAlignment="1">
      <alignment horizontal="center" vertical="center"/>
    </xf>
    <xf numFmtId="0" fontId="19" fillId="0" borderId="17" xfId="0" applyFont="1" applyBorder="1" applyAlignment="1">
      <alignment vertical="center" wrapText="1" readingOrder="1"/>
    </xf>
    <xf numFmtId="0" fontId="19" fillId="0" borderId="17" xfId="0" applyFont="1" applyBorder="1" applyAlignment="1">
      <alignment horizontal="center" vertical="center"/>
    </xf>
    <xf numFmtId="166" fontId="1" fillId="0" borderId="24" xfId="1" applyNumberFormat="1" applyFont="1" applyFill="1" applyBorder="1" applyAlignment="1">
      <alignment horizontal="center" vertical="center" wrapText="1"/>
    </xf>
    <xf numFmtId="0" fontId="39" fillId="0" borderId="27" xfId="0" applyFont="1" applyBorder="1" applyAlignment="1">
      <alignment horizontal="center" vertical="center"/>
    </xf>
    <xf numFmtId="165" fontId="1" fillId="0" borderId="31" xfId="1" applyNumberFormat="1" applyFont="1" applyFill="1" applyBorder="1" applyAlignment="1">
      <alignment horizontal="center" vertical="center" wrapText="1"/>
    </xf>
    <xf numFmtId="0" fontId="17" fillId="0" borderId="17" xfId="0" applyFont="1" applyBorder="1" applyAlignment="1">
      <alignment horizontal="center" vertical="center"/>
    </xf>
    <xf numFmtId="4" fontId="0" fillId="0" borderId="27" xfId="0" applyNumberFormat="1" applyBorder="1" applyAlignment="1">
      <alignment vertical="center"/>
    </xf>
    <xf numFmtId="4" fontId="0" fillId="0" borderId="30" xfId="0" applyNumberFormat="1" applyBorder="1" applyAlignment="1">
      <alignment vertical="center"/>
    </xf>
    <xf numFmtId="4" fontId="39" fillId="0" borderId="31" xfId="0" applyNumberFormat="1" applyFont="1" applyBorder="1" applyAlignment="1">
      <alignment horizontal="center" vertical="center"/>
    </xf>
    <xf numFmtId="4" fontId="39" fillId="0" borderId="27" xfId="0" applyNumberFormat="1" applyFont="1" applyBorder="1" applyAlignment="1">
      <alignment horizontal="center" vertical="center"/>
    </xf>
    <xf numFmtId="0" fontId="19" fillId="12" borderId="1" xfId="0" applyFont="1" applyFill="1" applyBorder="1" applyAlignment="1">
      <alignment vertical="center" wrapText="1"/>
    </xf>
    <xf numFmtId="0" fontId="60" fillId="0" borderId="0" xfId="0" applyFont="1" applyAlignment="1">
      <alignment horizontal="left" vertical="center" wrapText="1" readingOrder="1"/>
    </xf>
    <xf numFmtId="0" fontId="0" fillId="0" borderId="2" xfId="0" applyBorder="1" applyAlignment="1">
      <alignment horizontal="left" vertical="top" wrapText="1"/>
    </xf>
    <xf numFmtId="0" fontId="61" fillId="0" borderId="0" xfId="0" applyFont="1" applyAlignment="1">
      <alignment horizontal="left" vertical="center"/>
    </xf>
    <xf numFmtId="0" fontId="61" fillId="0" borderId="17" xfId="0" applyFont="1" applyBorder="1" applyAlignment="1">
      <alignment horizontal="left" vertical="center"/>
    </xf>
    <xf numFmtId="0" fontId="0" fillId="13" borderId="12" xfId="0" applyFill="1" applyBorder="1" applyAlignment="1">
      <alignment horizontal="left" vertical="center" wrapText="1"/>
    </xf>
    <xf numFmtId="0" fontId="0" fillId="13" borderId="3" xfId="0" applyFill="1" applyBorder="1" applyAlignment="1">
      <alignment horizontal="center" vertical="center" wrapText="1"/>
    </xf>
    <xf numFmtId="0" fontId="0" fillId="0" borderId="13" xfId="0" applyBorder="1" applyAlignment="1">
      <alignment horizontal="left" vertical="center" wrapText="1"/>
    </xf>
    <xf numFmtId="0" fontId="0" fillId="0" borderId="7" xfId="0" applyBorder="1" applyAlignment="1">
      <alignment horizontal="left" vertical="center" wrapText="1"/>
    </xf>
    <xf numFmtId="0" fontId="0" fillId="0" borderId="3" xfId="0" applyBorder="1" applyAlignment="1">
      <alignment horizontal="left" vertical="center" wrapText="1"/>
    </xf>
    <xf numFmtId="0" fontId="18" fillId="0" borderId="13" xfId="3" applyBorder="1" applyAlignment="1">
      <alignment horizontal="left" vertical="center" wrapText="1"/>
    </xf>
    <xf numFmtId="0" fontId="18" fillId="0" borderId="7" xfId="3" applyBorder="1" applyAlignment="1">
      <alignment horizontal="left" vertical="center" wrapText="1"/>
    </xf>
    <xf numFmtId="0" fontId="18" fillId="0" borderId="3" xfId="3" applyBorder="1" applyAlignment="1">
      <alignment horizontal="left" vertical="center" wrapText="1"/>
    </xf>
    <xf numFmtId="0" fontId="3" fillId="4"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0" fillId="0" borderId="1" xfId="0" applyBorder="1" applyAlignment="1">
      <alignment horizontal="left" vertical="center" wrapText="1"/>
    </xf>
    <xf numFmtId="0" fontId="17" fillId="0" borderId="0" xfId="0" applyFont="1" applyAlignment="1">
      <alignment vertical="top" wrapText="1"/>
    </xf>
    <xf numFmtId="0" fontId="17" fillId="0" borderId="15" xfId="0" applyFont="1" applyBorder="1" applyAlignment="1">
      <alignment horizontal="left" vertical="top" wrapText="1"/>
    </xf>
    <xf numFmtId="0" fontId="17" fillId="0" borderId="2" xfId="0" applyFont="1" applyBorder="1" applyAlignment="1">
      <alignment horizontal="left" vertical="top" wrapText="1"/>
    </xf>
    <xf numFmtId="0" fontId="0" fillId="0" borderId="1" xfId="0" applyBorder="1" applyAlignment="1">
      <alignment horizontal="center" vertical="center" wrapText="1"/>
    </xf>
    <xf numFmtId="0" fontId="2" fillId="2" borderId="1"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3" xfId="0" applyFont="1" applyFill="1" applyBorder="1" applyAlignment="1">
      <alignment horizontal="left" vertical="center" wrapText="1"/>
    </xf>
    <xf numFmtId="0" fontId="0" fillId="0" borderId="12" xfId="0" applyBorder="1" applyAlignment="1">
      <alignment horizontal="left" vertical="center" wrapText="1"/>
    </xf>
    <xf numFmtId="0" fontId="0" fillId="0" borderId="15" xfId="0" applyBorder="1" applyAlignment="1">
      <alignment horizontal="left" vertical="center" wrapText="1"/>
    </xf>
    <xf numFmtId="0" fontId="0" fillId="0" borderId="2" xfId="0" applyBorder="1" applyAlignment="1">
      <alignment horizontal="left" vertical="center" wrapText="1"/>
    </xf>
    <xf numFmtId="0" fontId="0" fillId="0" borderId="13" xfId="0" applyBorder="1" applyAlignment="1">
      <alignment horizontal="center" vertical="center" wrapText="1"/>
    </xf>
    <xf numFmtId="0" fontId="0" fillId="0" borderId="3" xfId="0" applyBorder="1" applyAlignment="1">
      <alignment horizontal="center" vertical="center" wrapText="1"/>
    </xf>
    <xf numFmtId="0" fontId="17" fillId="0" borderId="18" xfId="0" applyFont="1" applyBorder="1" applyAlignment="1">
      <alignment horizontal="left" vertical="center" wrapText="1"/>
    </xf>
    <xf numFmtId="0" fontId="17" fillId="0" borderId="3" xfId="0" applyFont="1" applyBorder="1" applyAlignment="1">
      <alignment horizontal="left" vertical="center" wrapText="1"/>
    </xf>
    <xf numFmtId="0" fontId="17" fillId="0" borderId="1" xfId="0" applyFont="1" applyBorder="1" applyAlignment="1">
      <alignment horizontal="left" vertical="center" wrapText="1"/>
    </xf>
    <xf numFmtId="0" fontId="18" fillId="0" borderId="13" xfId="3" applyFill="1" applyBorder="1" applyAlignment="1">
      <alignment horizontal="left" vertical="center" wrapText="1"/>
    </xf>
    <xf numFmtId="0" fontId="18" fillId="0" borderId="7" xfId="3" applyFill="1" applyBorder="1" applyAlignment="1">
      <alignment horizontal="left" vertical="center" wrapText="1"/>
    </xf>
    <xf numFmtId="0" fontId="18" fillId="0" borderId="3" xfId="3" applyFill="1" applyBorder="1" applyAlignment="1">
      <alignment horizontal="left" vertical="center" wrapText="1"/>
    </xf>
    <xf numFmtId="0" fontId="0" fillId="0" borderId="20" xfId="0" applyBorder="1" applyAlignment="1">
      <alignment horizontal="left" vertical="center" wrapText="1"/>
    </xf>
    <xf numFmtId="0" fontId="0" fillId="0" borderId="25" xfId="0" applyBorder="1" applyAlignment="1">
      <alignment horizontal="left" vertical="center" wrapText="1"/>
    </xf>
    <xf numFmtId="0" fontId="0" fillId="0" borderId="29" xfId="0" applyBorder="1" applyAlignment="1">
      <alignment horizontal="left" vertical="center" wrapText="1"/>
    </xf>
    <xf numFmtId="0" fontId="0" fillId="0" borderId="27" xfId="0" applyBorder="1" applyAlignment="1">
      <alignment horizontal="left" vertical="center" wrapText="1"/>
    </xf>
    <xf numFmtId="0" fontId="0" fillId="0" borderId="30" xfId="0" applyBorder="1" applyAlignment="1">
      <alignment horizontal="left" vertical="center" wrapText="1"/>
    </xf>
    <xf numFmtId="0" fontId="0" fillId="0" borderId="31" xfId="0" applyBorder="1" applyAlignment="1">
      <alignment horizontal="left" vertical="center" wrapText="1"/>
    </xf>
    <xf numFmtId="0" fontId="0" fillId="0" borderId="27" xfId="0"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0" fontId="17" fillId="0" borderId="13" xfId="0" applyFont="1" applyBorder="1" applyAlignment="1">
      <alignment horizontal="left" vertical="center" wrapText="1"/>
    </xf>
    <xf numFmtId="0" fontId="0" fillId="0" borderId="11" xfId="0" applyBorder="1" applyAlignment="1">
      <alignment horizontal="left" vertical="center" wrapText="1"/>
    </xf>
    <xf numFmtId="0" fontId="0" fillId="0" borderId="9" xfId="0" applyBorder="1" applyAlignment="1">
      <alignment horizontal="left" vertical="center" wrapText="1"/>
    </xf>
    <xf numFmtId="0" fontId="0" fillId="0" borderId="19" xfId="0" applyBorder="1" applyAlignment="1">
      <alignment horizontal="left"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19" xfId="0" applyBorder="1" applyAlignment="1">
      <alignment horizontal="center" vertical="center" wrapText="1"/>
    </xf>
    <xf numFmtId="0" fontId="2" fillId="2" borderId="1" xfId="0" applyFont="1" applyFill="1" applyBorder="1" applyAlignment="1">
      <alignment vertical="center" wrapText="1"/>
    </xf>
    <xf numFmtId="0" fontId="2" fillId="2" borderId="1" xfId="0" applyFont="1" applyFill="1" applyBorder="1" applyAlignment="1">
      <alignment horizontal="center" vertical="center" wrapText="1"/>
    </xf>
    <xf numFmtId="0" fontId="0" fillId="0" borderId="21" xfId="0" applyBorder="1" applyAlignment="1">
      <alignment horizontal="left" vertical="center"/>
    </xf>
    <xf numFmtId="0" fontId="0" fillId="0" borderId="22" xfId="0" applyBorder="1" applyAlignment="1">
      <alignment horizontal="left" vertical="center"/>
    </xf>
    <xf numFmtId="0" fontId="0" fillId="0" borderId="18" xfId="0" applyBorder="1" applyAlignment="1">
      <alignment horizontal="center" vertical="center" wrapText="1"/>
    </xf>
    <xf numFmtId="0" fontId="0" fillId="0" borderId="18" xfId="0" applyBorder="1" applyAlignment="1">
      <alignment horizontal="left" vertical="center" wrapText="1"/>
    </xf>
    <xf numFmtId="0" fontId="51" fillId="0" borderId="11" xfId="0" applyFont="1" applyBorder="1"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left" vertical="top" wrapText="1"/>
    </xf>
    <xf numFmtId="0" fontId="0" fillId="0" borderId="8" xfId="0" applyBorder="1" applyAlignment="1">
      <alignment horizontal="left" vertical="top" wrapText="1"/>
    </xf>
    <xf numFmtId="0" fontId="0" fillId="0" borderId="6" xfId="0" applyBorder="1" applyAlignment="1">
      <alignment horizontal="left" vertical="top" wrapText="1"/>
    </xf>
    <xf numFmtId="0" fontId="0" fillId="0" borderId="4" xfId="0" applyBorder="1" applyAlignment="1">
      <alignment horizontal="left" vertical="top" wrapText="1"/>
    </xf>
    <xf numFmtId="0" fontId="2" fillId="2" borderId="7"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7" xfId="0" applyFont="1" applyFill="1" applyBorder="1" applyAlignment="1">
      <alignment vertical="center" wrapText="1"/>
    </xf>
    <xf numFmtId="0" fontId="2" fillId="2" borderId="3" xfId="0" applyFont="1" applyFill="1" applyBorder="1" applyAlignment="1">
      <alignment vertical="center" wrapText="1"/>
    </xf>
    <xf numFmtId="0" fontId="2" fillId="2" borderId="9" xfId="0" applyFont="1" applyFill="1" applyBorder="1" applyAlignment="1">
      <alignment vertical="center" wrapText="1"/>
    </xf>
    <xf numFmtId="0" fontId="2" fillId="2" borderId="0" xfId="0" applyFont="1" applyFill="1" applyAlignment="1">
      <alignment vertical="center" wrapText="1"/>
    </xf>
    <xf numFmtId="0" fontId="2" fillId="2" borderId="8" xfId="0" applyFont="1" applyFill="1" applyBorder="1" applyAlignment="1">
      <alignment vertical="center" wrapText="1"/>
    </xf>
    <xf numFmtId="0" fontId="2" fillId="2" borderId="6" xfId="0" applyFont="1" applyFill="1" applyBorder="1" applyAlignment="1">
      <alignment vertical="center" wrapText="1"/>
    </xf>
    <xf numFmtId="0" fontId="2" fillId="2" borderId="5" xfId="0" applyFont="1" applyFill="1" applyBorder="1" applyAlignment="1">
      <alignment vertical="center" wrapText="1"/>
    </xf>
    <xf numFmtId="0" fontId="2" fillId="2" borderId="4" xfId="0" applyFont="1" applyFill="1" applyBorder="1" applyAlignment="1">
      <alignment vertical="center" wrapText="1"/>
    </xf>
    <xf numFmtId="0" fontId="2" fillId="2" borderId="13"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53" fillId="0" borderId="11" xfId="0" applyFont="1" applyBorder="1" applyAlignment="1">
      <alignment horizontal="left" vertical="top" wrapText="1"/>
    </xf>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6" fillId="0" borderId="2" xfId="0" applyFont="1" applyBorder="1" applyAlignment="1">
      <alignment horizontal="left" vertical="center" wrapText="1"/>
    </xf>
    <xf numFmtId="0" fontId="7" fillId="0" borderId="0" xfId="0" applyFont="1" applyAlignment="1">
      <alignment horizontal="center" vertical="center" wrapText="1"/>
    </xf>
    <xf numFmtId="0" fontId="5" fillId="0" borderId="0" xfId="0" applyFont="1" applyAlignment="1">
      <alignment horizontal="center" vertical="center" wrapText="1"/>
    </xf>
    <xf numFmtId="0" fontId="9" fillId="0" borderId="0" xfId="0" applyFont="1" applyAlignment="1">
      <alignment horizontal="center" vertical="center" wrapText="1"/>
    </xf>
    <xf numFmtId="0" fontId="37" fillId="0" borderId="12" xfId="0" applyFont="1" applyBorder="1" applyAlignment="1">
      <alignment horizontal="left" vertical="center" wrapText="1"/>
    </xf>
    <xf numFmtId="0" fontId="37" fillId="0" borderId="15" xfId="0" applyFont="1" applyBorder="1" applyAlignment="1">
      <alignment horizontal="left" vertical="center" wrapText="1"/>
    </xf>
    <xf numFmtId="0" fontId="37" fillId="0" borderId="32" xfId="0" applyFont="1" applyBorder="1" applyAlignment="1">
      <alignment horizontal="left" vertical="center" wrapText="1"/>
    </xf>
    <xf numFmtId="0" fontId="6" fillId="0" borderId="1" xfId="0" applyFont="1" applyBorder="1" applyAlignment="1">
      <alignment horizontal="left" vertical="center" wrapText="1"/>
    </xf>
    <xf numFmtId="0" fontId="40" fillId="0" borderId="12" xfId="0" applyFont="1" applyBorder="1" applyAlignment="1">
      <alignment horizontal="left" vertical="center" wrapText="1"/>
    </xf>
    <xf numFmtId="0" fontId="40" fillId="0" borderId="15" xfId="0" applyFont="1" applyBorder="1" applyAlignment="1">
      <alignment horizontal="left" vertical="center" wrapText="1"/>
    </xf>
    <xf numFmtId="0" fontId="40" fillId="0" borderId="2" xfId="0" applyFont="1" applyBorder="1" applyAlignment="1">
      <alignment horizontal="left" vertical="center" wrapText="1"/>
    </xf>
    <xf numFmtId="0" fontId="6" fillId="12" borderId="1" xfId="0" applyFont="1" applyFill="1" applyBorder="1" applyAlignment="1">
      <alignment horizontal="left" vertical="center" wrapText="1"/>
    </xf>
    <xf numFmtId="49" fontId="6" fillId="0" borderId="1" xfId="0" applyNumberFormat="1" applyFont="1" applyBorder="1" applyAlignment="1">
      <alignment horizontal="left" vertical="center" wrapText="1"/>
    </xf>
    <xf numFmtId="0" fontId="10" fillId="0" borderId="1" xfId="0" applyFont="1" applyBorder="1" applyAlignment="1">
      <alignment horizontal="left" vertical="center" wrapText="1"/>
    </xf>
    <xf numFmtId="0" fontId="10" fillId="0" borderId="12" xfId="0" applyFont="1" applyBorder="1" applyAlignment="1">
      <alignment horizontal="center" vertical="center" wrapText="1"/>
    </xf>
    <xf numFmtId="0" fontId="10" fillId="0" borderId="2"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9" fontId="6" fillId="0" borderId="12" xfId="0" applyNumberFormat="1" applyFont="1" applyBorder="1" applyAlignment="1">
      <alignment horizontal="center" vertical="center" wrapText="1"/>
    </xf>
    <xf numFmtId="0" fontId="22" fillId="0" borderId="12" xfId="0" applyFont="1" applyBorder="1" applyAlignment="1">
      <alignment horizontal="center" vertical="center" wrapText="1"/>
    </xf>
    <xf numFmtId="0" fontId="22" fillId="0" borderId="2"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2" xfId="0" applyFont="1" applyBorder="1" applyAlignment="1">
      <alignment horizontal="center" vertical="center" wrapText="1"/>
    </xf>
    <xf numFmtId="0" fontId="22" fillId="0" borderId="12" xfId="0" applyFont="1" applyBorder="1" applyAlignment="1">
      <alignment horizontal="left" vertical="center" wrapText="1"/>
    </xf>
    <xf numFmtId="0" fontId="22" fillId="0" borderId="2" xfId="0" applyFont="1" applyBorder="1" applyAlignment="1">
      <alignment horizontal="left" vertical="center" wrapText="1"/>
    </xf>
    <xf numFmtId="0" fontId="6" fillId="0" borderId="14" xfId="0" applyFont="1" applyBorder="1" applyAlignment="1">
      <alignment horizontal="center" vertical="center" wrapText="1"/>
    </xf>
    <xf numFmtId="0" fontId="8" fillId="5" borderId="0" xfId="0" applyFont="1" applyFill="1" applyAlignment="1">
      <alignment horizontal="left" vertical="center" wrapText="1"/>
    </xf>
    <xf numFmtId="49" fontId="22" fillId="0" borderId="12" xfId="0" applyNumberFormat="1" applyFont="1" applyBorder="1" applyAlignment="1">
      <alignment horizontal="center" vertical="center" wrapText="1"/>
    </xf>
    <xf numFmtId="49" fontId="22" fillId="0" borderId="2" xfId="0" applyNumberFormat="1" applyFont="1" applyBorder="1" applyAlignment="1">
      <alignment horizontal="center" vertical="center" wrapText="1"/>
    </xf>
    <xf numFmtId="0" fontId="48" fillId="0" borderId="12" xfId="0" applyFont="1" applyBorder="1" applyAlignment="1">
      <alignment horizontal="center" vertical="center" wrapText="1"/>
    </xf>
    <xf numFmtId="0" fontId="48" fillId="0" borderId="2" xfId="0" applyFont="1" applyBorder="1" applyAlignment="1">
      <alignment horizontal="center" vertical="center" wrapText="1"/>
    </xf>
    <xf numFmtId="0" fontId="49" fillId="0" borderId="12" xfId="0" applyFont="1" applyBorder="1" applyAlignment="1">
      <alignment horizontal="center" vertical="center" wrapText="1"/>
    </xf>
    <xf numFmtId="0" fontId="49" fillId="0" borderId="2" xfId="0" applyFont="1" applyBorder="1" applyAlignment="1">
      <alignment horizontal="center" vertical="center" wrapText="1"/>
    </xf>
    <xf numFmtId="0" fontId="48" fillId="0" borderId="12" xfId="0" applyFont="1" applyBorder="1" applyAlignment="1">
      <alignment horizontal="left" vertical="center" wrapText="1"/>
    </xf>
    <xf numFmtId="0" fontId="48" fillId="0" borderId="2" xfId="0" applyFont="1" applyBorder="1" applyAlignment="1">
      <alignment horizontal="left" vertical="center" wrapText="1"/>
    </xf>
    <xf numFmtId="49" fontId="48" fillId="0" borderId="12" xfId="0" applyNumberFormat="1" applyFont="1" applyBorder="1" applyAlignment="1">
      <alignment horizontal="center" vertical="center" wrapText="1"/>
    </xf>
    <xf numFmtId="49" fontId="48" fillId="0" borderId="2" xfId="0" applyNumberFormat="1" applyFont="1" applyBorder="1" applyAlignment="1">
      <alignment horizontal="center" vertical="center" wrapText="1"/>
    </xf>
    <xf numFmtId="0" fontId="6" fillId="0" borderId="13" xfId="0" applyFont="1" applyBorder="1" applyAlignment="1">
      <alignment horizontal="left" vertical="center" wrapText="1"/>
    </xf>
    <xf numFmtId="0" fontId="6" fillId="0" borderId="17" xfId="0" applyFont="1" applyBorder="1" applyAlignment="1">
      <alignment horizontal="left" vertical="center" wrapText="1"/>
    </xf>
    <xf numFmtId="0" fontId="6" fillId="0" borderId="3" xfId="0" applyFont="1" applyBorder="1" applyAlignment="1">
      <alignment horizontal="left" vertical="center" wrapText="1"/>
    </xf>
    <xf numFmtId="0" fontId="2" fillId="3" borderId="1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7" borderId="6" xfId="0" applyFont="1" applyFill="1" applyBorder="1" applyAlignment="1">
      <alignment horizontal="left" vertical="center" wrapText="1"/>
    </xf>
    <xf numFmtId="0" fontId="2" fillId="7" borderId="5" xfId="0" applyFont="1" applyFill="1" applyBorder="1" applyAlignment="1">
      <alignment horizontal="left" vertical="center" wrapText="1"/>
    </xf>
    <xf numFmtId="0" fontId="2" fillId="7" borderId="4"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3" borderId="15"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6" xfId="0" applyFont="1" applyFill="1" applyBorder="1" applyAlignment="1">
      <alignment horizontal="center" vertical="center" wrapText="1"/>
    </xf>
    <xf numFmtId="3" fontId="27" fillId="0" borderId="1" xfId="0" applyNumberFormat="1" applyFont="1" applyBorder="1" applyAlignment="1">
      <alignment horizontal="center" vertical="center"/>
    </xf>
    <xf numFmtId="0" fontId="47" fillId="0" borderId="1" xfId="0" applyFont="1" applyBorder="1" applyAlignment="1">
      <alignment horizontal="center" vertical="center" wrapText="1"/>
    </xf>
    <xf numFmtId="0" fontId="4" fillId="4" borderId="9" xfId="0" applyFont="1" applyFill="1" applyBorder="1" applyAlignment="1">
      <alignment horizontal="center" vertical="center" wrapText="1"/>
    </xf>
    <xf numFmtId="0" fontId="4" fillId="4" borderId="0" xfId="0" applyFont="1" applyFill="1" applyAlignment="1">
      <alignment horizontal="center" vertical="center" wrapText="1"/>
    </xf>
    <xf numFmtId="0" fontId="0" fillId="0" borderId="11" xfId="0" applyBorder="1" applyAlignment="1">
      <alignment horizontal="left" vertical="top" wrapText="1"/>
    </xf>
    <xf numFmtId="0" fontId="0" fillId="0" borderId="12" xfId="0" applyBorder="1" applyAlignment="1">
      <alignment horizontal="center" vertical="center" wrapText="1"/>
    </xf>
    <xf numFmtId="0" fontId="0" fillId="0" borderId="2" xfId="0" applyBorder="1" applyAlignment="1">
      <alignment horizontal="center" vertical="center" wrapText="1"/>
    </xf>
    <xf numFmtId="0" fontId="2" fillId="2" borderId="12" xfId="0" applyFont="1" applyFill="1" applyBorder="1" applyAlignment="1">
      <alignment horizontal="left" vertical="center" wrapText="1"/>
    </xf>
    <xf numFmtId="0" fontId="2" fillId="2" borderId="2" xfId="0" applyFont="1" applyFill="1" applyBorder="1" applyAlignment="1">
      <alignment horizontal="left" vertical="center" wrapText="1"/>
    </xf>
    <xf numFmtId="0" fontId="0" fillId="0" borderId="1" xfId="0" applyBorder="1" applyAlignment="1">
      <alignment horizontal="left" vertical="top" wrapText="1"/>
    </xf>
    <xf numFmtId="0" fontId="3" fillId="4" borderId="12"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19" fillId="0" borderId="11" xfId="0" applyFont="1" applyBorder="1" applyAlignment="1">
      <alignment horizontal="left" vertical="center" wrapText="1"/>
    </xf>
    <xf numFmtId="0" fontId="19" fillId="0" borderId="9" xfId="0" applyFont="1" applyBorder="1" applyAlignment="1">
      <alignment horizontal="left" vertical="center" wrapText="1"/>
    </xf>
    <xf numFmtId="0" fontId="19" fillId="0" borderId="6" xfId="0" applyFont="1" applyBorder="1" applyAlignment="1">
      <alignment horizontal="left" vertical="center" wrapText="1"/>
    </xf>
    <xf numFmtId="0" fontId="19" fillId="0" borderId="38" xfId="0" applyFont="1" applyBorder="1" applyAlignment="1">
      <alignment horizontal="left" vertical="center" wrapText="1"/>
    </xf>
    <xf numFmtId="0" fontId="19" fillId="0" borderId="25" xfId="0" applyFont="1" applyBorder="1" applyAlignment="1">
      <alignment horizontal="left" vertical="center" wrapText="1"/>
    </xf>
    <xf numFmtId="0" fontId="19" fillId="0" borderId="39" xfId="0" applyFont="1" applyBorder="1" applyAlignment="1">
      <alignment horizontal="left" vertical="center" wrapText="1"/>
    </xf>
    <xf numFmtId="0" fontId="0" fillId="0" borderId="10" xfId="0" applyBorder="1" applyAlignment="1">
      <alignment horizontal="left" vertical="center" wrapText="1"/>
    </xf>
    <xf numFmtId="0" fontId="0" fillId="0" borderId="8" xfId="0" applyBorder="1" applyAlignment="1">
      <alignment horizontal="left" vertical="center" wrapText="1"/>
    </xf>
    <xf numFmtId="0" fontId="0" fillId="0" borderId="4" xfId="0" applyBorder="1" applyAlignment="1">
      <alignment horizontal="left" vertical="center" wrapText="1"/>
    </xf>
    <xf numFmtId="0" fontId="0" fillId="0" borderId="28" xfId="0" applyBorder="1" applyAlignment="1">
      <alignment horizontal="left" vertical="center" wrapText="1"/>
    </xf>
    <xf numFmtId="0" fontId="0" fillId="0" borderId="40" xfId="0" applyBorder="1" applyAlignment="1">
      <alignment horizontal="left" vertical="center" wrapText="1"/>
    </xf>
    <xf numFmtId="0" fontId="0" fillId="0" borderId="41" xfId="0" applyBorder="1" applyAlignment="1">
      <alignment horizontal="left" vertical="center" wrapText="1"/>
    </xf>
    <xf numFmtId="0" fontId="0" fillId="0" borderId="42" xfId="0" applyBorder="1" applyAlignment="1">
      <alignment horizontal="left" vertical="center" wrapText="1"/>
    </xf>
    <xf numFmtId="0" fontId="38" fillId="0" borderId="12" xfId="0" applyFont="1" applyBorder="1" applyAlignment="1">
      <alignment horizontal="center" vertical="center" wrapText="1"/>
    </xf>
    <xf numFmtId="0" fontId="38" fillId="0" borderId="32"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32" xfId="0" applyFont="1" applyBorder="1" applyAlignment="1">
      <alignment horizontal="center" vertical="center" wrapText="1"/>
    </xf>
    <xf numFmtId="0" fontId="37" fillId="0" borderId="15" xfId="0" applyFont="1" applyBorder="1" applyAlignment="1">
      <alignment horizontal="center" vertical="center" wrapText="1"/>
    </xf>
    <xf numFmtId="0" fontId="37" fillId="0" borderId="2" xfId="0" applyFont="1" applyBorder="1" applyAlignment="1">
      <alignment horizontal="center" vertical="center" wrapText="1"/>
    </xf>
    <xf numFmtId="3" fontId="37" fillId="0" borderId="12" xfId="0" applyNumberFormat="1" applyFont="1" applyBorder="1" applyAlignment="1">
      <alignment horizontal="center" vertical="center" wrapText="1"/>
    </xf>
    <xf numFmtId="0" fontId="38" fillId="0" borderId="15" xfId="0" applyFont="1" applyBorder="1" applyAlignment="1">
      <alignment horizontal="center" vertical="center" wrapText="1"/>
    </xf>
    <xf numFmtId="0" fontId="37" fillId="0" borderId="12" xfId="0" applyFont="1" applyBorder="1" applyAlignment="1">
      <alignment vertical="center" wrapText="1"/>
    </xf>
    <xf numFmtId="0" fontId="37" fillId="0" borderId="15" xfId="0" applyFont="1" applyBorder="1" applyAlignment="1">
      <alignment vertical="center" wrapText="1"/>
    </xf>
    <xf numFmtId="0" fontId="37" fillId="0" borderId="2" xfId="0" applyFont="1" applyBorder="1" applyAlignment="1">
      <alignment vertical="center" wrapText="1"/>
    </xf>
    <xf numFmtId="0" fontId="36" fillId="0" borderId="0" xfId="0" applyFont="1" applyAlignment="1">
      <alignment horizontal="center" vertical="center" wrapText="1"/>
    </xf>
    <xf numFmtId="0" fontId="44" fillId="0" borderId="0" xfId="0" applyFont="1" applyAlignment="1">
      <alignment horizontal="center" vertical="center" wrapText="1"/>
    </xf>
    <xf numFmtId="0" fontId="40" fillId="0" borderId="32" xfId="0" applyFont="1" applyBorder="1" applyAlignment="1">
      <alignment horizontal="left" vertical="center" wrapText="1"/>
    </xf>
    <xf numFmtId="0" fontId="40" fillId="0" borderId="37" xfId="0" applyFont="1" applyBorder="1" applyAlignment="1">
      <alignment horizontal="center" vertical="center" wrapText="1"/>
    </xf>
    <xf numFmtId="0" fontId="40" fillId="0" borderId="32" xfId="0" applyFont="1" applyBorder="1" applyAlignment="1">
      <alignment horizontal="center" vertical="center" wrapText="1"/>
    </xf>
    <xf numFmtId="0" fontId="10" fillId="0" borderId="12" xfId="0" applyFont="1" applyBorder="1" applyAlignment="1">
      <alignment horizontal="left" vertical="center" wrapText="1"/>
    </xf>
    <xf numFmtId="0" fontId="45" fillId="0" borderId="12" xfId="0" applyFont="1" applyBorder="1" applyAlignment="1">
      <alignment vertical="center" wrapText="1"/>
    </xf>
    <xf numFmtId="0" fontId="40" fillId="0" borderId="15" xfId="0" applyFont="1" applyBorder="1" applyAlignment="1">
      <alignment vertical="center" wrapText="1"/>
    </xf>
    <xf numFmtId="0" fontId="40" fillId="0" borderId="2" xfId="0" applyFont="1" applyBorder="1" applyAlignment="1">
      <alignment vertical="center" wrapText="1"/>
    </xf>
    <xf numFmtId="0" fontId="40" fillId="0" borderId="1" xfId="0" applyFont="1" applyBorder="1" applyAlignment="1">
      <alignment horizontal="left" vertical="center" wrapText="1"/>
    </xf>
    <xf numFmtId="0" fontId="40" fillId="0" borderId="12" xfId="0" applyFont="1" applyBorder="1" applyAlignment="1">
      <alignment vertical="center" wrapText="1"/>
    </xf>
    <xf numFmtId="0" fontId="6" fillId="0" borderId="0" xfId="0" applyFont="1" applyAlignment="1">
      <alignment vertical="center" wrapText="1"/>
    </xf>
    <xf numFmtId="0" fontId="40" fillId="0" borderId="15" xfId="0" applyFont="1" applyBorder="1" applyAlignment="1">
      <alignment horizontal="center" vertical="center" wrapText="1"/>
    </xf>
    <xf numFmtId="0" fontId="6" fillId="0" borderId="3"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2" xfId="0" applyFont="1" applyBorder="1" applyAlignment="1">
      <alignment horizontal="center" vertical="center" wrapText="1"/>
    </xf>
    <xf numFmtId="0" fontId="43" fillId="0" borderId="12" xfId="0" applyFont="1" applyBorder="1" applyAlignment="1">
      <alignment horizontal="center" vertical="center" wrapText="1"/>
    </xf>
    <xf numFmtId="0" fontId="43" fillId="0" borderId="32" xfId="0" applyFont="1" applyBorder="1" applyAlignment="1">
      <alignment horizontal="center" vertical="center" wrapText="1"/>
    </xf>
    <xf numFmtId="0" fontId="10" fillId="0" borderId="13" xfId="0" applyFont="1" applyBorder="1" applyAlignment="1">
      <alignment horizontal="left" vertical="center" wrapText="1"/>
    </xf>
    <xf numFmtId="0" fontId="10" fillId="0" borderId="3" xfId="0" applyFont="1" applyBorder="1" applyAlignment="1">
      <alignment horizontal="left" vertical="center" wrapText="1"/>
    </xf>
    <xf numFmtId="0" fontId="43" fillId="0" borderId="37" xfId="0" applyFont="1" applyBorder="1" applyAlignment="1">
      <alignment horizontal="center" vertical="center" wrapText="1"/>
    </xf>
    <xf numFmtId="3" fontId="40" fillId="0" borderId="12" xfId="0" applyNumberFormat="1" applyFont="1" applyBorder="1" applyAlignment="1">
      <alignment horizontal="center" vertical="center" wrapText="1"/>
    </xf>
    <xf numFmtId="3" fontId="40" fillId="0" borderId="32" xfId="0" applyNumberFormat="1" applyFont="1" applyBorder="1" applyAlignment="1">
      <alignment horizontal="center" vertical="center" wrapText="1"/>
    </xf>
    <xf numFmtId="0" fontId="40" fillId="0" borderId="11" xfId="0" applyFont="1" applyBorder="1" applyAlignment="1">
      <alignment horizontal="left" vertical="center" wrapText="1"/>
    </xf>
    <xf numFmtId="0" fontId="40" fillId="0" borderId="14" xfId="0" applyFont="1" applyBorder="1" applyAlignment="1">
      <alignment horizontal="left" vertical="center" wrapText="1"/>
    </xf>
    <xf numFmtId="0" fontId="40" fillId="0" borderId="35" xfId="0" applyFont="1" applyBorder="1" applyAlignment="1">
      <alignment horizontal="left" vertical="center" wrapText="1"/>
    </xf>
    <xf numFmtId="0" fontId="43" fillId="0" borderId="15" xfId="0" applyFont="1" applyBorder="1" applyAlignment="1">
      <alignment horizontal="center" vertical="center" wrapText="1"/>
    </xf>
    <xf numFmtId="0" fontId="51"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2" borderId="15" xfId="0" applyFont="1" applyFill="1" applyBorder="1" applyAlignment="1">
      <alignment horizontal="left" vertical="center" wrapText="1"/>
    </xf>
    <xf numFmtId="0" fontId="42" fillId="0" borderId="1" xfId="0" applyFont="1" applyBorder="1" applyAlignment="1">
      <alignment horizontal="left" vertical="top" wrapText="1"/>
    </xf>
    <xf numFmtId="0" fontId="13" fillId="3" borderId="1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2" fillId="7" borderId="12" xfId="0" applyFont="1" applyFill="1" applyBorder="1" applyAlignment="1">
      <alignment horizontal="center" vertical="center"/>
    </xf>
    <xf numFmtId="0" fontId="2" fillId="7" borderId="2" xfId="0" applyFont="1" applyFill="1" applyBorder="1" applyAlignment="1">
      <alignment horizontal="center" vertical="center"/>
    </xf>
    <xf numFmtId="0" fontId="0" fillId="0" borderId="1" xfId="0" applyBorder="1" applyAlignment="1">
      <alignment horizontal="left" vertical="center"/>
    </xf>
    <xf numFmtId="0" fontId="13" fillId="3" borderId="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0" borderId="12" xfId="0" applyFont="1" applyBorder="1" applyAlignment="1">
      <alignment horizontal="center" vertical="center"/>
    </xf>
    <xf numFmtId="0" fontId="2" fillId="0" borderId="2"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right" vertical="center" wrapText="1"/>
    </xf>
    <xf numFmtId="0" fontId="5" fillId="7" borderId="1" xfId="0" applyFont="1" applyFill="1" applyBorder="1" applyAlignment="1">
      <alignment horizontal="center" vertical="center" wrapText="1"/>
    </xf>
    <xf numFmtId="165" fontId="5" fillId="0" borderId="13" xfId="1" applyNumberFormat="1" applyFont="1" applyBorder="1" applyAlignment="1">
      <alignment horizontal="center" vertical="center" wrapText="1"/>
    </xf>
    <xf numFmtId="165" fontId="5" fillId="0" borderId="3" xfId="1" applyNumberFormat="1" applyFont="1" applyBorder="1" applyAlignment="1">
      <alignment horizontal="center" vertical="center" wrapText="1"/>
    </xf>
    <xf numFmtId="165" fontId="5" fillId="0" borderId="1" xfId="1" applyNumberFormat="1" applyFont="1" applyBorder="1" applyAlignment="1">
      <alignment horizontal="center" vertical="center" wrapText="1"/>
    </xf>
    <xf numFmtId="0" fontId="2" fillId="2" borderId="11"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1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8" xfId="0" applyFont="1" applyFill="1" applyBorder="1" applyAlignment="1">
      <alignment horizontal="left" vertical="center" wrapText="1"/>
    </xf>
    <xf numFmtId="0" fontId="2" fillId="2" borderId="9"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0" fillId="0" borderId="17" xfId="0" applyBorder="1" applyAlignment="1">
      <alignment horizontal="left" vertical="top" wrapText="1"/>
    </xf>
    <xf numFmtId="0" fontId="0" fillId="0" borderId="14" xfId="0" applyBorder="1" applyAlignment="1">
      <alignment horizontal="left" vertical="top" wrapText="1"/>
    </xf>
    <xf numFmtId="0" fontId="0" fillId="0" borderId="0" xfId="0" applyAlignment="1">
      <alignment horizontal="left" vertical="top" wrapText="1"/>
    </xf>
    <xf numFmtId="0" fontId="0" fillId="0" borderId="5" xfId="0" applyBorder="1" applyAlignment="1">
      <alignment horizontal="left" vertical="top" wrapText="1"/>
    </xf>
    <xf numFmtId="0" fontId="56" fillId="0" borderId="1" xfId="0" applyFont="1" applyBorder="1" applyAlignment="1">
      <alignment horizontal="left" vertical="top" wrapText="1"/>
    </xf>
    <xf numFmtId="0" fontId="57" fillId="0" borderId="1" xfId="0" applyFont="1" applyBorder="1" applyAlignment="1">
      <alignment horizontal="left" vertical="top" wrapText="1"/>
    </xf>
    <xf numFmtId="0" fontId="3" fillId="4" borderId="6" xfId="0" applyFont="1" applyFill="1" applyBorder="1" applyAlignment="1">
      <alignment horizontal="center" vertical="center" wrapText="1"/>
    </xf>
    <xf numFmtId="0" fontId="3" fillId="4" borderId="5" xfId="0" applyFont="1" applyFill="1" applyBorder="1" applyAlignment="1">
      <alignment horizontal="center" vertical="center" wrapText="1"/>
    </xf>
  </cellXfs>
  <cellStyles count="6">
    <cellStyle name="Hipervínculo" xfId="3" builtinId="8"/>
    <cellStyle name="Hyperlink" xfId="5" xr:uid="{00000000-000B-0000-0000-000008000000}"/>
    <cellStyle name="Millares" xfId="1" builtinId="3"/>
    <cellStyle name="Normal" xfId="0" builtinId="0"/>
    <cellStyle name="Normal 2" xfId="2" xr:uid="{21097EF6-BD0D-4030-B6C3-548B0AE379F6}"/>
    <cellStyle name="Porcentaje" xfId="4" builtinId="5"/>
  </cellStyles>
  <dxfs count="0"/>
  <tableStyles count="1" defaultTableStyle="TableStyleMedium2" defaultPivotStyle="PivotStyleLight16">
    <tableStyle name="Invisible" pivot="0" table="0" count="0" xr9:uid="{DBC4C083-ECFE-47E1-A1F6-789C4F6E5BA9}"/>
  </tableStyles>
  <colors>
    <mruColors>
      <color rgb="FFDCEA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persons/person.xml><?xml version="1.0" encoding="utf-8"?>
<personList xmlns="http://schemas.microsoft.com/office/spreadsheetml/2018/threadedcomments" xmlns:x="http://schemas.openxmlformats.org/spreadsheetml/2006/main">
  <person displayName="bianny.matos@minerd.gob.do" id="{FCC53A53-10B1-4B80-938B-143DA1315A20}" userId="S::urn:spo:guest#bianny.matos@minerd.gob.do::" providerId="AD"/>
  <person displayName="robin.terrero@minerd.gob.do" id="{D61C761D-982D-4148-86A5-9EE950BE60DF}" userId="S::urn:spo:guest#robin.terrero@minerd.gob.do::" providerId="AD"/>
  <person displayName="karinamolina@inafocam.edu.do" id="{9CBD0520-A5BD-481D-8FDB-8439D1DA7BB8}" userId="S::urn:spo:guest#karinamolina@inafocam.edu.do::" providerId="AD"/>
  <person displayName="Gisselle Lisselotte Beras Vasquez" id="{64620FC5-E71C-41EE-BC78-A592D3BA78B4}" userId="S::gberas@digepres.gob.do::6383c229-a533-4e80-87a1-026e10c84d28" providerId="AD"/>
  <person displayName="Adri Helen Mateo" id="{EA089BD7-52F6-4EA2-9840-05B8CE7D62FB}" userId="S::admateo@digepres.gob.do::a71d6204-58f7-49de-911f-ee52881f2677" providerId="AD"/>
  <person displayName="Melvin M. Rodríguez Jiménez" id="{CC6B6CF3-A7B8-4858-B4DD-682AED35779B}" userId="S::mrodriguez@digepres.gob.do::78279955-8156-4934-86f5-0229b2acc23f"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I3" dT="2024-06-05T13:42:04.58" personId="{64620FC5-E71C-41EE-BC78-A592D3BA78B4}" id="{03937E21-B491-44B4-812E-931979EDBA7C}" done="1">
    <text>Enlace no funciona.</text>
  </threadedComment>
  <threadedComment ref="C4" dT="2024-05-24T12:31:45.25" personId="{64620FC5-E71C-41EE-BC78-A592D3BA78B4}" id="{B816DA63-2E73-4AB5-9AC1-8D2B4200535C}" done="1">
    <text>Falta hacer referencia al problema en sí que es el bajo nivel de alfabetización (a esto se hace referencia en el comentario).
La respuesta debería incluir definición de alfabetización, a qué se refiere con oportuna y la situación del nivel existente en el país. Las 2 primeras se encuentran ya en la respuesta, pero no la última. Deben pasar esa parte de los comentarios a la respuesta.</text>
  </threadedComment>
  <threadedComment ref="C4" dT="2024-05-24T12:34:36.11" personId="{64620FC5-E71C-41EE-BC78-A592D3BA78B4}" id="{F356CB60-4F1C-4E75-997A-C4F93DCBE825}" parentId="{B816DA63-2E73-4AB5-9AC1-8D2B4200535C}">
    <text>Aquí se hace referencia a alfabetización inicial. Conceptualmente, ¿hay alguna diferencia entre alfabetización (el término utilizado en la identificación de la CI) y alfabetización inicial (el término utilizado aquí)?</text>
  </threadedComment>
  <threadedComment ref="C4" dT="2024-06-03T12:49:23.51" personId="{FCC53A53-10B1-4B80-938B-143DA1315A20}" id="{F9452367-6238-490F-B28D-BA84226A887F}" parentId="{B816DA63-2E73-4AB5-9AC1-8D2B4200535C}">
    <text xml:space="preserve">Saludos Gisselle, la definición está en el primer párrafo: La Alfabetización inicial refiere el proceso de aprendizaje de la lectura y la escritura de la niñez en edad preescolar. Es un proceso gradual que inicia cuando el niño y la niña muestran interés en la lengua escrita, aun antes de su participación en situaciones de enseñanza formal, y se desarrolla de manera paulatina en la medida en que descubren su funcionamiento.                                                                      </text>
  </threadedComment>
  <threadedComment ref="C4" dT="2024-06-03T12:52:22.00" personId="{FCC53A53-10B1-4B80-938B-143DA1315A20}" id="{4AB4F495-96CF-4561-B212-E6420AE8B0A7}" parentId="{B816DA63-2E73-4AB5-9AC1-8D2B4200535C}">
    <text>Por otro lado, no hay diferencia, el término tiene la misma conceptualización en todos lados.</text>
  </threadedComment>
  <threadedComment ref="C4" dT="2024-06-03T13:30:08.74" personId="{64620FC5-E71C-41EE-BC78-A592D3BA78B4}" id="{DB85D8BD-6C0A-4BE9-AEBD-84159A244567}" parentId="{B816DA63-2E73-4AB5-9AC1-8D2B4200535C}">
    <text>Revisar la redacción en verde.</text>
  </threadedComment>
  <threadedComment ref="C4" dT="2024-06-03T13:32:03.58" personId="{64620FC5-E71C-41EE-BC78-A592D3BA78B4}" id="{45C6156E-5655-4CE6-8EA6-DF558170606C}" parentId="{B816DA63-2E73-4AB5-9AC1-8D2B4200535C}">
    <text>Incluir la referencia en las columnas correspondientes para estos fines. Texto en morado: Educare vol.27 n.1 Heredia Jan./Apr. 2023</text>
  </threadedComment>
  <threadedComment ref="G4" dT="2024-05-24T12:30:00.85" personId="{64620FC5-E71C-41EE-BC78-A592D3BA78B4}" id="{C6FF4258-4847-44D5-9192-91372D2F7CD8}" done="1">
    <text>El texto resaltado en naranja habla sobre el problema existente en República Dominicana. Este debería pasarse a la respuesta.</text>
  </threadedComment>
  <threadedComment ref="H4" dT="2024-06-04T18:12:54.71" personId="{64620FC5-E71C-41EE-BC78-A592D3BA78B4}" id="{B00C67BC-5637-4852-9B3C-EEB616BA9BE2}" done="1">
    <text>Agregar el enlace del documento Educare.</text>
  </threadedComment>
  <threadedComment ref="H4" dT="2024-06-05T13:59:34.14" personId="{64620FC5-E71C-41EE-BC78-A592D3BA78B4}" id="{08F136EF-1B0C-445D-AA8A-5592B3ACA055}" parentId="{B00C67BC-5637-4852-9B3C-EEB616BA9BE2}">
    <text>Indicar cuál es el artículo a que hacen referencia de la revista Educare. Esa referencia es al volumen de la revista, pero no a ningún artículo en específico.</text>
  </threadedComment>
  <threadedComment ref="I4" dT="2024-06-05T13:55:53.40" personId="{64620FC5-E71C-41EE-BC78-A592D3BA78B4}" id="{A68E87EE-95D9-439D-9658-740B9B95FC67}" done="1">
    <text>Confirmar que los últimos 2 enlaces son correctos. Fueron agregados en base a las referencias bibliográficas.</text>
  </threadedComment>
  <threadedComment ref="I5" dT="2024-06-05T14:03:45.30" personId="{64620FC5-E71C-41EE-BC78-A592D3BA78B4}" id="{AF3BD362-7558-43B1-91C9-4E79EDD0410E}" done="1">
    <text>Se cambió el enlace del primer documento referenciado.</text>
  </threadedComment>
  <threadedComment ref="C6" dT="2024-05-24T12:35:20.97" personId="{64620FC5-E71C-41EE-BC78-A592D3BA78B4}" id="{6840CBAA-A3E2-48C4-9B9F-494FB5FC991A}" done="1">
    <text>Dependiendo de si existe diferencia entre los términos alfabetización y alfabetización inicial, la determinación de la población potencial y objetivo podría variar.</text>
  </threadedComment>
  <threadedComment ref="C6" dT="2024-06-03T12:59:47.03" personId="{FCC53A53-10B1-4B80-938B-143DA1315A20}" id="{96321D92-44C4-41F6-93B2-FB07DF6DFEDF}" parentId="{6840CBAA-A3E2-48C4-9B9F-494FB5FC991A}">
    <text>Hay diferencia entre ambos términos, sin embargo todo lo que hacemos refiere la alfabetización inicial, si trabajamos en el primer ciclo de manera directa, los resultados favorecen el segundo ciclo en potencia, por ende beneficia todo el nivel primario</text>
  </threadedComment>
  <threadedComment ref="C6" dT="2024-06-03T13:34:58.83" personId="{64620FC5-E71C-41EE-BC78-A592D3BA78B4}" id="{A749E029-1B63-4765-A245-9791CFAB6B15}" parentId="{6840CBAA-A3E2-48C4-9B9F-494FB5FC991A}">
    <text>La población potencial no se refiere a quien beneficie el programa, sino a quien afecta el problema.
En ese sentido, deben identificar a quién afecta el problema. Para su caso, creo que la población objetivo que identificaron sería la potencial.
Esto es: Niños y niñas de primer ciclo del nivel primario (primero a tercero).</text>
  </threadedComment>
  <threadedComment ref="C6" dT="2024-06-04T18:15:40.69" personId="{64620FC5-E71C-41EE-BC78-A592D3BA78B4}" id="{E343E480-585D-4060-B83E-9FC6BC18517F}" parentId="{6840CBAA-A3E2-48C4-9B9F-494FB5FC991A}">
    <text>Fue solucionado en reunion.</text>
  </threadedComment>
  <threadedComment ref="C7" dT="2024-05-24T12:36:10.18" personId="{64620FC5-E71C-41EE-BC78-A592D3BA78B4}" id="{E61BD971-1437-4571-A460-490D371630C9}" done="1">
    <text>Dependiendo de si existe diferencia entre los términos alfabetización y alfabetización inicial, la determinación de la población potencial y objetivo podría variar.</text>
  </threadedComment>
  <threadedComment ref="C7" dT="2024-06-03T13:00:49.32" personId="{FCC53A53-10B1-4B80-938B-143DA1315A20}" id="{398512D1-0C13-449D-91BC-1B5199284AF2}" parentId="{E61BD971-1437-4571-A460-490D371630C9}">
    <text>podemos discutir esto, porque no creo que esto pueda variar</text>
  </threadedComment>
  <threadedComment ref="C7" dT="2024-06-03T13:36:23.21" personId="{64620FC5-E71C-41EE-BC78-A592D3BA78B4}" id="{1CF25D4B-255D-4BA4-BC99-4B5E5A057806}" parentId="{E61BD971-1437-4571-A460-490D371630C9}">
    <text>Asumiendo la propuesta de población potencial, y entendiendo que la población objetivo es a quien está dirigido el programa, la población objetivo sería la misma potencial acotada al sector público.
Esto es: Niños y niñas de primer ciclo del nivel primario (primero a tercero) matriculados en el sector público.</text>
  </threadedComment>
  <threadedComment ref="C7" dT="2024-06-03T14:03:13.47" personId="{FCC53A53-10B1-4B80-938B-143DA1315A20}" id="{2DEC7D7A-3CA0-4839-9DB6-85BCABB138B2}" parentId="{E61BD971-1437-4571-A460-490D371630C9}">
    <text>es que son los mismos niños, los que ahora están en tercero, el siguiente año ya no serán del primer ciclo,  pero si fueron beneficiarios. Esperemos reunión para discutir esto.</text>
  </threadedComment>
  <threadedComment ref="C7" dT="2024-06-04T18:17:46.36" personId="{64620FC5-E71C-41EE-BC78-A592D3BA78B4}" id="{E5F22447-BA02-45F0-BDC5-E1E3F2C69C38}" parentId="{E61BD971-1437-4571-A460-490D371630C9}">
    <text>Fue solucionado en reunión.</text>
  </threadedComment>
  <threadedComment ref="D12" dT="2024-05-24T12:52:52.20" personId="{64620FC5-E71C-41EE-BC78-A592D3BA78B4}" id="{CDFD9970-4154-433E-8EF4-00AA7D109977}" done="1">
    <text>Esto debe ser No aplica, puesto que se trata de la tasa de cobertura nacional. Geográfico sería si es de alguna región particular, por ejemplo.</text>
  </threadedComment>
  <threadedComment ref="D12" dT="2024-06-03T13:30:21.48" personId="{FCC53A53-10B1-4B80-938B-143DA1315A20}" id="{0A334029-5280-4042-AD45-64BC67FFBD92}" parentId="{CDFD9970-4154-433E-8EF4-00AA7D109977}">
    <text>Resuelto</text>
  </threadedComment>
  <threadedComment ref="C18" dT="2024-05-24T12:41:21.42" personId="{64620FC5-E71C-41EE-BC78-A592D3BA78B4}" id="{753AD46B-E356-4797-AAAC-3BB67EB51476}" done="1">
    <text>El documento de UNICEF hace referencia a República Dominicana. Confirmar si las cifras hacen referencia al mundo o al país.</text>
  </threadedComment>
  <threadedComment ref="C18" dT="2024-06-03T13:03:10.70" personId="{FCC53A53-10B1-4B80-938B-143DA1315A20}" id="{8ABF97A2-67B3-4238-B99F-BA5EE4AA5B47}" parentId="{753AD46B-E356-4797-AAAC-3BB67EB51476}">
    <text xml:space="preserve">buscarmos intencionalmente a RD, sin embargo lo que quisimos decir es que este indicador UNICEF  mide a nivel mundial. </text>
  </threadedComment>
  <threadedComment ref="C18" dT="2024-06-03T13:38:07.67" personId="{64620FC5-E71C-41EE-BC78-A592D3BA78B4}" id="{5FA2C3F4-52B9-4D38-A1A0-A4429A7DCB77}" parentId="{753AD46B-E356-4797-AAAC-3BB67EB51476}">
    <text>Si la cifra se refiere específicamente a RD a nivel país, el alcance es nacional, aunque la medición la haga UNICEF.
Si la cifra es mundial, incluida en un documento específico de RD, está bien.
Favor confirmar cuál es el caso.</text>
  </threadedComment>
  <threadedComment ref="C18" dT="2024-06-03T13:39:47.39" personId="{64620FC5-E71C-41EE-BC78-A592D3BA78B4}" id="{66778DAE-0C3F-4994-8390-12BAD1C7CFC4}" parentId="{753AD46B-E356-4797-AAAC-3BB67EB51476}">
    <text>Según el comentario, entiendo que es el primer escenario.</text>
  </threadedComment>
  <threadedComment ref="C18" dT="2024-06-03T13:57:11.61" personId="{FCC53A53-10B1-4B80-938B-143DA1315A20}" id="{D43A00CF-DAFA-4A3E-B3F7-D8579517AA39}" parentId="{753AD46B-E356-4797-AAAC-3BB67EB51476}">
    <text xml:space="preserve">el indicador es mundial, pero el dato es nacional </text>
  </threadedComment>
  <threadedComment ref="D18" dT="2024-05-24T12:42:03.29" personId="{64620FC5-E71C-41EE-BC78-A592D3BA78B4}" id="{D0CC67A3-9161-4673-8444-D29D808E8B48}" done="1">
    <text>Si la cifra es una desagregación geográfica, debe indicarse a que región, provincia, etc., se refiere en los comentarios.</text>
  </threadedComment>
  <threadedComment ref="E18" dT="2024-05-24T12:42:45.66" personId="{64620FC5-E71C-41EE-BC78-A592D3BA78B4}" id="{0D177C9F-8971-401B-A740-55661612D0C0}" done="1">
    <text>Favor indicar donde encontrar esta cifra en el documento, pues no fue posible ubicarla y constatarla.</text>
  </threadedComment>
  <threadedComment ref="E18" dT="2024-06-03T13:06:59.85" personId="{FCC53A53-10B1-4B80-938B-143DA1315A20}" id="{0A103A10-81AC-477A-85D7-6A099A64AA6C}" parentId="{0D177C9F-8971-401B-A740-55661612D0C0}">
    <text>La cifra de cobertura es realmente 97.9, se calculó 100-2.1 = 98%</text>
  </threadedComment>
  <threadedComment ref="E18" dT="2024-06-03T13:40:21.55" personId="{64620FC5-E71C-41EE-BC78-A592D3BA78B4}" id="{845AAB23-B58E-4072-BB0E-EDA010099163}" parentId="{0D177C9F-8971-401B-A740-55661612D0C0}">
    <text>Explicar en comentarios cómo se llega a esta cifra.</text>
  </threadedComment>
  <threadedComment ref="F18" dT="2024-06-05T14:15:06.62" personId="{64620FC5-E71C-41EE-BC78-A592D3BA78B4}" id="{063C7F79-9DB0-4684-A89E-0C7EE5057EEC}" done="1">
    <text>Se cambió el año. Aunque el informe fue publicado en 2017, los datos se refieren al año escolar 2014-2015.</text>
  </threadedComment>
  <threadedComment ref="F18" dT="2024-06-06T14:33:12.46" personId="{D61C761D-982D-4148-86A5-9EE950BE60DF}" id="{648091FB-3180-4D52-BFF5-E0DF38CF7584}" parentId="{063C7F79-9DB0-4684-A89E-0C7EE5057EEC}">
    <text>Aceptado</text>
  </threadedComment>
  <threadedComment ref="E19" dT="2024-05-24T12:53:15.12" personId="{64620FC5-E71C-41EE-BC78-A592D3BA78B4}" id="{F842387F-A932-4DAE-9CE3-A7CF736EA3B2}" done="1">
    <text>Favor indicar donde encontrar esta cifra en el documento, pues no fue posible ubicarla y constatarla.</text>
  </threadedComment>
  <threadedComment ref="E19" dT="2024-06-03T13:24:44.64" personId="{FCC53A53-10B1-4B80-938B-143DA1315A20}" id="{008CFD49-9DFC-4F45-9497-81DF2B8637A5}" parentId="{F842387F-A932-4DAE-9CE3-A7CF736EA3B2}">
    <text xml:space="preserve">En esta fuente se ve mejor: https://siteal.iiep.unesco.org/eje/educacion_basica </text>
    <extLst>
      <x:ext xmlns:xltc2="http://schemas.microsoft.com/office/spreadsheetml/2020/threadedcomments2" uri="{F7C98A9C-CBB3-438F-8F68-D28B6AF4A901}">
        <xltc2:checksum>1371616295</xltc2:checksum>
        <xltc2:hyperlink startIndex="28" length="51" url="https://siteal.iiep.unesco.org/eje/educacion_basica"/>
      </x:ext>
    </extLst>
  </threadedComment>
  <threadedComment ref="C20" dT="2024-05-24T13:14:30.99" personId="{64620FC5-E71C-41EE-BC78-A592D3BA78B4}" id="{64DBCDDD-6A1D-4058-AE5C-64144A200E1F}" done="1">
    <text>Especificar en comentarios a qué región se refiere.</text>
  </threadedComment>
  <threadedComment ref="C20" dT="2024-06-03T13:33:18.57" personId="{FCC53A53-10B1-4B80-938B-143DA1315A20}" id="{02CB3ABC-A9BA-4538-87DE-750841D5912B}" parentId="{64DBCDDD-6A1D-4058-AE5C-64144A200E1F}">
    <text>Resuelto. ERCE es un estudio regional donde participaron 19 paises.</text>
  </threadedComment>
  <threadedComment ref="D20" dT="2024-05-24T13:14:42.91" personId="{64620FC5-E71C-41EE-BC78-A592D3BA78B4}" id="{71FE3ADE-1D67-4B96-9223-14A29481E697}" done="1">
    <text>Sería no aplica.</text>
  </threadedComment>
  <threadedComment ref="D20" dT="2024-06-03T13:31:01.69" personId="{FCC53A53-10B1-4B80-938B-143DA1315A20}" id="{82A882B3-0E85-4D45-926D-F352BA5C117C}" parentId="{71FE3ADE-1D67-4B96-9223-14A29481E697}">
    <text xml:space="preserve">Resuelto </text>
  </threadedComment>
  <threadedComment ref="C22" dT="2024-05-24T13:14:30.99" personId="{64620FC5-E71C-41EE-BC78-A592D3BA78B4}" id="{27BEFFA5-349F-44E1-BFD6-F74B64494CB4}" done="1">
    <text>Especificar en comentarios a qué región se refiere.</text>
  </threadedComment>
  <threadedComment ref="C22" dT="2024-06-03T13:34:48.46" personId="{FCC53A53-10B1-4B80-938B-143DA1315A20}" id="{A5634051-0167-45D4-AA80-3F77497B26F6}" parentId="{27BEFFA5-349F-44E1-BFD6-F74B64494CB4}">
    <text>Resuelto</text>
  </threadedComment>
  <threadedComment ref="D22" dT="2024-05-24T13:14:42.91" personId="{64620FC5-E71C-41EE-BC78-A592D3BA78B4}" id="{1E98BCC1-0C89-4610-8E7F-D52E913EDCB4}" done="1">
    <text>Sería no aplica.</text>
  </threadedComment>
  <threadedComment ref="D22" dT="2024-06-03T13:34:30.37" personId="{FCC53A53-10B1-4B80-938B-143DA1315A20}" id="{1DF58659-B671-4669-85A3-CD18AFC7CED8}" parentId="{1E98BCC1-0C89-4610-8E7F-D52E913EDCB4}">
    <text>Resuelto</text>
  </threadedComment>
  <threadedComment ref="E22" dT="2024-05-24T13:13:52.16" personId="{64620FC5-E71C-41EE-BC78-A592D3BA78B4}" id="{EBA3CE4E-89E5-4198-8FB7-3388DD866548}" done="1">
    <text>El porcentaje del nivel II es 24.0%.</text>
  </threadedComment>
  <threadedComment ref="E22" dT="2024-06-03T13:38:09.67" personId="{FCC53A53-10B1-4B80-938B-143DA1315A20}" id="{988EF146-58E0-40D6-9940-17FBC71C7C96}" parentId="{EBA3CE4E-89E5-4198-8FB7-3388DD866548}">
    <text>Resuelto</text>
  </threadedComment>
  <threadedComment ref="B24" dT="2024-06-05T14:44:22.57" personId="{64620FC5-E71C-41EE-BC78-A592D3BA78B4}" id="{9193A7FD-3084-428A-8016-C273069E433C}" done="1">
    <text>Se agregó el mismo indicador para RD.
Validarlo.</text>
  </threadedComment>
  <threadedComment ref="B24" dT="2024-06-06T14:32:41.94" personId="{D61C761D-982D-4148-86A5-9EE950BE60DF}" id="{BB384967-8B6F-44E6-8722-390DACF26A07}" parentId="{9193A7FD-3084-428A-8016-C273069E433C}">
    <text>Aceptado</text>
  </threadedComment>
  <threadedComment ref="D28" dT="2024-05-24T13:14:42.91" personId="{64620FC5-E71C-41EE-BC78-A592D3BA78B4}" id="{228EC9A2-5624-4460-B5C6-6830260BA7CA}" done="1">
    <text>Sería no aplica.</text>
  </threadedComment>
  <threadedComment ref="E28" dT="2024-05-24T13:17:45.86" personId="{64620FC5-E71C-41EE-BC78-A592D3BA78B4}" id="{2D4CDB8E-0B0B-4579-8AF5-5B2E0FD95CB7}" done="1">
    <text>Esto es una meta, no un valor real logrado.</text>
  </threadedComment>
  <threadedComment ref="E28" dT="2024-06-03T13:46:13.63" personId="{FCC53A53-10B1-4B80-938B-143DA1315A20}" id="{BAD52784-0630-4783-8DFE-E2B7B0FA5BF3}" parentId="{2D4CDB8E-0B0B-4579-8AF5-5B2E0FD95CB7}">
    <text>Nos indica si eliminamos todo el apartado por favor.</text>
  </threadedComment>
  <threadedComment ref="E28" dT="2024-06-03T13:47:06.95" personId="{64620FC5-E71C-41EE-BC78-A592D3BA78B4}" id="{7FB1E314-008B-4CFF-A355-7EB7712F584E}" parentId="{2D4CDB8E-0B0B-4579-8AF5-5B2E0FD95CB7}">
    <text>Si no tienen la información de un valor logrado en un año anterior, elimínenlo.</text>
  </threadedComment>
  <threadedComment ref="E28" dT="2024-06-03T13:47:28.97" personId="{FCC53A53-10B1-4B80-938B-143DA1315A20}" id="{58B163A5-6FEC-4D61-8856-DA6164782C8F}" parentId="{2D4CDB8E-0B0B-4579-8AF5-5B2E0FD95CB7}">
    <text>ok</text>
  </threadedComment>
  <threadedComment ref="E29" dT="2024-05-24T15:21:03.11" personId="{64620FC5-E71C-41EE-BC78-A592D3BA78B4}" id="{A69FBE89-5837-4E4F-8C03-6A388B44B3DC}" done="1">
    <text>Esto es una meta, no un valor logrado.</text>
  </threadedComment>
  <threadedComment ref="G29" dT="2024-05-24T15:21:34.26" personId="{64620FC5-E71C-41EE-BC78-A592D3BA78B4}" id="{2691CC09-C6A3-4048-BEB8-173E7BD72135}" done="1">
    <text>Aquí incluyeron la magnitud. Colocarla en el campo correcto.</text>
  </threadedComment>
  <threadedComment ref="E30" dT="2024-05-24T15:21:07.91" personId="{64620FC5-E71C-41EE-BC78-A592D3BA78B4}" id="{34898F48-63A6-4B1E-BDBD-CA94C48FECBF}" done="1">
    <text>Esto es una meta, no un valor logrado.</text>
  </threadedComment>
  <threadedComment ref="G30" dT="2024-05-24T15:21:38.03" personId="{64620FC5-E71C-41EE-BC78-A592D3BA78B4}" id="{E77C82B5-F528-4BC0-A1DB-DE914F942D68}" done="1">
    <text>Aquí incluyeron la magnitud. Colocarla en el campo correcto.</text>
  </threadedComment>
  <threadedComment ref="I37" dT="2024-05-24T15:23:41.59" personId="{64620FC5-E71C-41EE-BC78-A592D3BA78B4}" id="{5F13A76C-E5E4-406B-AB4F-3B87301A413F}" done="1">
    <text>El documento no se abre.</text>
  </threadedComment>
  <threadedComment ref="D45" dT="2024-05-24T15:26:04.32" personId="{64620FC5-E71C-41EE-BC78-A592D3BA78B4}" id="{F6924150-C61D-4DEC-9F37-216C3B585A4C}" done="1">
    <text>Especificar cuál decreto.</text>
  </threadedComment>
  <threadedComment ref="D45" dT="2024-06-03T14:08:22.21" personId="{FCC53A53-10B1-4B80-938B-143DA1315A20}" id="{E2716451-E737-42AD-B221-443A8D122B38}" parentId="{F6924150-C61D-4DEC-9F37-216C3B585A4C}">
    <text>Resuelto</text>
  </threadedComment>
  <threadedComment ref="B50" dT="2024-05-24T15:27:05.26" personId="{64620FC5-E71C-41EE-BC78-A592D3BA78B4}" id="{9FEE7107-C804-47CE-84EF-D02D1D9A97E1}" done="1">
    <text>¿No se ha identificado qué programa o producto relacionado ejecuta MINERD?</text>
  </threadedComment>
  <threadedComment ref="B50" dT="2024-06-03T14:09:37.56" personId="{FCC53A53-10B1-4B80-938B-143DA1315A20}" id="{7924FF81-6A86-4CD3-8931-B5E471C53A06}" parentId="{9FEE7107-C804-47CE-84EF-D02D1D9A97E1}">
    <text xml:space="preserve">El primero CON BASE, con la colaboración de UNICEF </text>
  </threadedComment>
  <threadedComment ref="H51" dT="2024-06-05T17:27:27.69" personId="{64620FC5-E71C-41EE-BC78-A592D3BA78B4}" id="{9E596E92-FD16-4B4A-A915-3B47CDED450C}" done="1">
    <text>Esta página web no funciona.</text>
  </threadedComment>
  <threadedComment ref="I51" dT="2024-06-05T17:34:56.48" personId="{64620FC5-E71C-41EE-BC78-A592D3BA78B4}" id="{9FEBC46D-E6D0-49E5-9913-B0456ECE0969}" done="1">
    <text>Aquí no se visualiza nada sobre la parte financiera.</text>
  </threadedComment>
  <threadedComment ref="C52" dT="2024-06-05T17:32:05.78" personId="{64620FC5-E71C-41EE-BC78-A592D3BA78B4}" id="{9C04EAC8-B932-4CA6-B696-0E9345BEF73E}" done="1">
    <text>Confirmar si se trata del producto 4 del POA (documento de referencia). Si es ese mismo producto, entonces difiere el presupuesto.
En el POA tiene un presupuesto de 195 millones, mientras que aquí se colocó la cifra de 150 millones.
Además, el POA es de 2024, no 2023.
Favor de confirmar cuál es lo correcto.</text>
  </threadedComment>
  <threadedComment ref="C52" dT="2024-06-06T13:18:43.98" personId="{9CBD0520-A5BD-481D-8FDB-8439D1DA7BB8}" id="{B259DDA8-49FA-4FD4-ADD0-03BB76329994}" parentId="{9C04EAC8-B932-4CA6-B696-0E9345BEF73E}">
    <text>Si, arreglado el monto</text>
  </threadedComment>
</ThreadedComments>
</file>

<file path=xl/threadedComments/threadedComment10.xml><?xml version="1.0" encoding="utf-8"?>
<ThreadedComments xmlns="http://schemas.microsoft.com/office/spreadsheetml/2018/threadedcomments" xmlns:x="http://schemas.openxmlformats.org/spreadsheetml/2006/main">
  <threadedComment ref="B2" dT="2024-05-31T12:33:23.11" personId="{64620FC5-E71C-41EE-BC78-A592D3BA78B4}" id="{8B7F59A5-E94A-47CC-8EAF-7680D83A7AC2}" done="1">
    <text>Aplicar los mismos comentarios para la otra ficha de indicadores.</text>
  </threadedComment>
  <threadedComment ref="C7" dT="2024-06-22T14:02:28.32" personId="{9CBD0520-A5BD-481D-8FDB-8439D1DA7BB8}" id="{B6515DD4-86C7-47D2-B32D-BCEA3B881DA0}" done="1">
    <text xml:space="preserve">Fue modificado según comentarios fichas anteriores. </text>
  </threadedComment>
  <threadedComment ref="C10" dT="2024-06-28T14:36:21.31" personId="{64620FC5-E71C-41EE-BC78-A592D3BA78B4}" id="{27F6840A-5D0E-4C0B-96F3-900AD557A776}" done="1">
    <text>Validar.</text>
  </threadedComment>
  <threadedComment ref="C12" dT="2024-05-31T12:28:49.53" personId="{64620FC5-E71C-41EE-BC78-A592D3BA78B4}" id="{6E829257-B56E-4273-B86F-C3052AA877B3}" done="1">
    <text>El indicador seleccionado para el resultado no es de cada nivel de desempeño, sino de nivel satisfactorio específicamente.</text>
  </threadedComment>
  <threadedComment ref="C12" dT="2024-06-19T19:08:28.69" personId="{9CBD0520-A5BD-481D-8FDB-8439D1DA7BB8}" id="{91CAB5A3-DD1A-4A6D-BE6B-CFF11D9D7BE3}" parentId="{6E829257-B56E-4273-B86F-C3052AA877B3}">
    <text>Modificado</text>
  </threadedComment>
  <threadedComment ref="C19" dT="2024-06-28T14:35:51.64" personId="{64620FC5-E71C-41EE-BC78-A592D3BA78B4}" id="{F226DA55-8EE4-491F-8455-D458A1134D27}" done="1">
    <text>Validar.</text>
  </threadedComment>
  <threadedComment ref="B28" dT="2024-05-31T12:44:44.86" personId="{64620FC5-E71C-41EE-BC78-A592D3BA78B4}" id="{508A9BC6-154E-4522-A67E-66EF1EFBB20B}" done="1">
    <text>Ajustar la variable 1 según los cambios solicitados en la sección II.
Completar la variable 2.</text>
  </threadedComment>
  <threadedComment ref="C36" dT="2024-06-28T14:37:57.21" personId="{64620FC5-E71C-41EE-BC78-A592D3BA78B4}" id="{3E02919D-A9F2-4549-9C20-E57D1D86026B}" done="1">
    <text>Validar.</text>
  </threadedComment>
  <threadedComment ref="E36" dT="2024-06-28T14:37:57.21" personId="{64620FC5-E71C-41EE-BC78-A592D3BA78B4}" id="{F27FD388-2B7C-4C81-A909-1CF5A69088E8}" done="1">
    <text>Validar.</text>
  </threadedComment>
</ThreadedComments>
</file>

<file path=xl/threadedComments/threadedComment11.xml><?xml version="1.0" encoding="utf-8"?>
<ThreadedComments xmlns="http://schemas.microsoft.com/office/spreadsheetml/2018/threadedcomments" xmlns:x="http://schemas.openxmlformats.org/spreadsheetml/2006/main">
  <threadedComment ref="B2" dT="2024-05-31T12:33:23.11" personId="{64620FC5-E71C-41EE-BC78-A592D3BA78B4}" id="{30629FB9-7118-4C8D-AEB6-28FAF738C76D}" done="1">
    <text>Aplicar los mismos comentarios para la otra ficha de indicadores.</text>
  </threadedComment>
  <threadedComment ref="C7" dT="2024-06-22T14:02:28.32" personId="{9CBD0520-A5BD-481D-8FDB-8439D1DA7BB8}" id="{E7814C71-F1D2-4009-8A86-E10386A95FC8}" done="1">
    <text xml:space="preserve">Fue modificado según comentarios fichas anteriores. </text>
  </threadedComment>
  <threadedComment ref="C10" dT="2024-06-28T14:36:21.31" personId="{64620FC5-E71C-41EE-BC78-A592D3BA78B4}" id="{B03D2723-43C5-4224-B37F-B7879F815555}" done="1">
    <text>Validar.</text>
  </threadedComment>
  <threadedComment ref="C12" dT="2024-05-31T12:28:49.53" personId="{64620FC5-E71C-41EE-BC78-A592D3BA78B4}" id="{19F0B8ED-86A6-4E56-BE9D-987536234B41}" done="1">
    <text>El indicador seleccionado para el resultado no es de cada nivel de desempeño, sino de nivel satisfactorio específicamente.</text>
  </threadedComment>
  <threadedComment ref="C12" dT="2024-06-19T19:08:28.69" personId="{9CBD0520-A5BD-481D-8FDB-8439D1DA7BB8}" id="{AAC4E9EB-5BD9-4C64-B388-3C23164C788B}" parentId="{19F0B8ED-86A6-4E56-BE9D-987536234B41}">
    <text>Modificado</text>
  </threadedComment>
  <threadedComment ref="C19" dT="2024-06-28T14:35:51.64" personId="{64620FC5-E71C-41EE-BC78-A592D3BA78B4}" id="{AAF505C2-750B-4CA9-8F2B-832C5C6D9B16}" done="1">
    <text>Validar.</text>
  </threadedComment>
  <threadedComment ref="B28" dT="2024-05-31T12:44:44.86" personId="{64620FC5-E71C-41EE-BC78-A592D3BA78B4}" id="{463C94DD-4BC2-471D-A27C-71A31C42BE03}" done="1">
    <text>Ajustar la variable 1 según los cambios solicitados en la sección II.
Completar la variable 2.</text>
  </threadedComment>
  <threadedComment ref="C36" dT="2024-06-28T14:37:57.21" personId="{64620FC5-E71C-41EE-BC78-A592D3BA78B4}" id="{D6D57F8B-9F10-4104-A219-93B876004798}" done="1">
    <text>Validar.</text>
  </threadedComment>
  <threadedComment ref="E36" dT="2024-06-28T14:37:57.21" personId="{64620FC5-E71C-41EE-BC78-A592D3BA78B4}" id="{34631D0B-7F2B-4521-9773-916E712E6F0A}" done="1">
    <text>Validar.</text>
  </threadedComment>
</ThreadedComments>
</file>

<file path=xl/threadedComments/threadedComment12.xml><?xml version="1.0" encoding="utf-8"?>
<ThreadedComments xmlns="http://schemas.microsoft.com/office/spreadsheetml/2018/threadedcomments" xmlns:x="http://schemas.openxmlformats.org/spreadsheetml/2006/main">
  <threadedComment ref="G5" dT="2024-05-31T12:46:33.15" personId="{64620FC5-E71C-41EE-BC78-A592D3BA78B4}" id="{E65A04E2-DC5D-4AB0-80F2-C0B2F3821AB5}" done="1">
    <text>Según la definición del indicador, la medición se realiza cada 3 años y para 2028 no corresponde realizar la prueba, por lo cual sería No aplica todos los años del periodo plurianual, excepto 2026.
Esto debe explicarse en los comentarios.</text>
  </threadedComment>
  <threadedComment ref="G6" dT="2024-05-31T12:46:33.15" personId="{64620FC5-E71C-41EE-BC78-A592D3BA78B4}" id="{E07730B7-AFAC-4EB3-8775-BC73153864EB}" done="1">
    <text>Según la definición del indicador, la medición se realiza cada 3 años y para 2028 no corresponde realizar la prueba, por lo cual sería No aplica todos los años del periodo plurianual, excepto 2026.
Esto debe explicarse en los comentarios.</text>
  </threadedComment>
</ThreadedComments>
</file>

<file path=xl/threadedComments/threadedComment13.xml><?xml version="1.0" encoding="utf-8"?>
<ThreadedComments xmlns="http://schemas.microsoft.com/office/spreadsheetml/2018/threadedcomments" xmlns:x="http://schemas.openxmlformats.org/spreadsheetml/2006/main">
  <threadedComment ref="P4" dT="2024-07-01T14:25:40.70" personId="{9CBD0520-A5BD-481D-8FDB-8439D1DA7BB8}" id="{22EAF889-4DFA-480B-BAFA-DCCF6C09339C}">
    <text>Modificado.</text>
  </threadedComment>
  <threadedComment ref="I5" dT="2024-06-14T17:48:38.51" personId="{64620FC5-E71C-41EE-BC78-A592D3BA78B4}" id="{C6AB54F2-CAB9-4059-9491-ACF26C6E79B5}" done="1">
    <text>La escuela tendrá que hacer algo para poder participar? Algún tipo de adecuación, contratación de personal, etc.??</text>
  </threadedComment>
  <threadedComment ref="I5" dT="2024-06-14T17:48:53.21" personId="{64620FC5-E71C-41EE-BC78-A592D3BA78B4}" id="{874D05E4-7360-4563-B951-605C7759881E}" parentId="{C6AB54F2-CAB9-4059-9491-ACF26C6E79B5}">
    <text>Si es así, en la siguiente casilla deberán colocar el mecanismo de decisión del MINERD para elegir las escuelas.</text>
  </threadedComment>
  <threadedComment ref="I6" dT="2024-06-14T17:49:53.24" personId="{64620FC5-E71C-41EE-BC78-A592D3BA78B4}" id="{156F2CDB-34B0-4015-B911-1EEA11112BCE}" done="1">
    <text>Esto es lo mismo que el criterio de elegibilidad.</text>
  </threadedComment>
  <threadedComment ref="L6" dT="2024-06-14T17:50:34.16" personId="{64620FC5-E71C-41EE-BC78-A592D3BA78B4}" id="{181E182D-FF46-4DD2-816E-32C5CA1ADCEB}" done="1">
    <text>Aquí corresponde colocar qué medios se utilizan para determinar si serán parte o no del programa.</text>
  </threadedComment>
  <threadedComment ref="B7" dT="2024-06-14T17:40:19.08" personId="{64620FC5-E71C-41EE-BC78-A592D3BA78B4}" id="{BE36CB59-B2AB-4E88-A4E6-DF6B07D4CAFA}" done="1">
    <text>Según he entendido, el programa va dirigido a todos los niños del primer ciclo del nivel inicial, no solamente a los que tienen dificultades en el proceso de alfabetización.</text>
  </threadedComment>
  <threadedComment ref="B7" dT="2024-06-14T17:41:25.95" personId="{64620FC5-E71C-41EE-BC78-A592D3BA78B4}" id="{C44F8B16-A497-456E-914E-E73B9005BE96}" parentId="{BE36CB59-B2AB-4E88-A4E6-DF6B07D4CAFA}">
    <text>De hecho, el comentario en la casilla de tamaño de la población no parece estar filtrando por esta característica.</text>
  </threadedComment>
  <threadedComment ref="B7" dT="2024-06-14T17:42:02.21" personId="{64620FC5-E71C-41EE-BC78-A592D3BA78B4}" id="{3C32D0C3-05B0-45D4-834B-20AA336D4B8C}" parentId="{BE36CB59-B2AB-4E88-A4E6-DF6B07D4CAFA}">
    <text>Si este no es un factor que filtre quien presenta la necesidad (de ser alfabetizado), debe eliminarse.</text>
  </threadedComment>
  <threadedComment ref="B8" dT="2024-06-21T16:06:47.34" personId="{64620FC5-E71C-41EE-BC78-A592D3BA78B4}" id="{54241BC0-C113-4F3D-BA7F-5BBB486C20D3}" done="1">
    <text>Si este no es un factor que filtre quien presenta la necesidad (de ser alfabetizado), debe eliminarse.</text>
  </threadedComment>
  <threadedComment ref="P9" dT="2024-06-28T14:46:49.48" personId="{64620FC5-E71C-41EE-BC78-A592D3BA78B4}" id="{0B0C878E-ABE1-4F05-A41A-D472160A0AE0}">
    <text>Especificar si las cifras se refieren para el año escolar que termina en el periodo marcado, o viceversa.
Por ejemplo: año escolar 2025-2026, aquí está puesto en 2026.
Además, incluir que se estimó la población con la matrícula de los grados que entran y salen cada año y por eso es tan distinto de la población objetivo medida actualmente.</text>
  </threadedComment>
  <threadedComment ref="B30" dT="2024-06-14T17:44:37.05" personId="{64620FC5-E71C-41EE-BC78-A592D3BA78B4}" id="{6AD0CC9F-E1D3-455E-B549-2BA58AE1A588}" done="1">
    <text>Si esta información está en algún informe publicado, incluir enlace. Si no lo está, remitir para fines de evaluación.</text>
  </threadedComment>
</ThreadedComments>
</file>

<file path=xl/threadedComments/threadedComment14.xml><?xml version="1.0" encoding="utf-8"?>
<ThreadedComments xmlns="http://schemas.microsoft.com/office/spreadsheetml/2018/threadedcomments" xmlns:x="http://schemas.openxmlformats.org/spreadsheetml/2006/main">
  <threadedComment ref="D5" dT="2024-06-21T16:09:39.75" personId="{64620FC5-E71C-41EE-BC78-A592D3BA78B4}" id="{840BFC54-46AA-4F06-85E8-DE65841DA559}" done="1">
    <text>La formación es en alfabetización inicial. Por tanto, se sugiere la redacción:
Desarrollo e implementación de programas de formación continua en alfabetización inicial para docentes</text>
  </threadedComment>
  <threadedComment ref="E5" dT="2024-06-21T16:10:30.61" personId="{64620FC5-E71C-41EE-BC78-A592D3BA78B4}" id="{F1EDCCE3-3BDD-4926-893A-52084277CBA0}" done="1">
    <text>¿Se van a medir los docentes que estén tomando la formación? Esto es, no cuando la terminen.</text>
  </threadedComment>
  <threadedComment ref="F5" dT="2024-06-21T16:12:03.03" personId="{64620FC5-E71C-41EE-BC78-A592D3BA78B4}" id="{372F26C6-2413-4989-B264-BA1D0DCE88B5}" done="1">
    <text>Describir qué tipo de formaciones. Por ejemplo, cursos, talleres, maestrías, etc.; temas, alcance, entre otros.</text>
  </threadedComment>
  <threadedComment ref="F5" dT="2024-06-21T16:14:56.67" personId="{64620FC5-E71C-41EE-BC78-A592D3BA78B4}" id="{E892FF9B-EC58-4868-8ED8-29A9F556E592}" parentId="{372F26C6-2413-4989-B264-BA1D0DCE88B5}">
    <text>Es posible colocar cada tipo de formación (si así lo tienen sistematizado) en una línea y unificar la información de las columnas B a E.</text>
  </threadedComment>
  <threadedComment ref="H5" dT="2024-06-21T16:13:09.95" personId="{64620FC5-E71C-41EE-BC78-A592D3BA78B4}" id="{5FDD7A63-CFAA-4F4E-9288-9800D3342460}" done="1">
    <text>Esto quiere decir que cada docente recibirá 3 formaciones en 1 año.</text>
  </threadedComment>
  <threadedComment ref="I5" dT="2024-06-21T16:14:13.58" personId="{64620FC5-E71C-41EE-BC78-A592D3BA78B4}" id="{0B62AE29-1634-4E92-B43A-3A61D59E59B0}" done="1">
    <text>Deben indicar que tan a menudo los docentes participarán en cada formación.</text>
  </threadedComment>
  <threadedComment ref="J5" dT="2024-06-21T16:15:33.31" personId="{64620FC5-E71C-41EE-BC78-A592D3BA78B4}" id="{5F8A3522-71A4-4E27-81A5-45532636DDE8}" done="1">
    <text>Aquí deben colocar cuanto durará la formación en días, meses, horas, etc., según corresponda.</text>
  </threadedComment>
  <threadedComment ref="O5" dT="2024-06-21T16:18:33.58" personId="{64620FC5-E71C-41EE-BC78-A592D3BA78B4}" id="{BCEAF88E-EABC-41EB-AC10-D2E6C1AF7391}" done="1">
    <text>Aquí deben colocar que se haría para adecuar el proceso y/o producto a distintos perfiles de beneficiarios (personas con discapacidad o que tengan que transportarse desde el interior, por ejemplo) o a las localidades (especificidades de las distintas regionales, por ejemplo).</text>
  </threadedComment>
  <threadedComment ref="O5" dT="2024-06-21T19:59:50.10" personId="{9CBD0520-A5BD-481D-8FDB-8439D1DA7BB8}" id="{549316DF-8279-4FE5-81D9-D30C85799D7C}" parentId="{BCEAF88E-EABC-41EB-AC10-D2E6C1AF7391}">
    <text>Respondido</text>
  </threadedComment>
  <threadedComment ref="E6" dT="2024-06-28T15:40:13.47" personId="{64620FC5-E71C-41EE-BC78-A592D3BA78B4}" id="{6DB7513F-855C-4FAD-8C98-F10FFEEF9E13}" done="1">
    <text>Este es el indicador del producto vigente que permanecerá en la estructura del MINERD. No debe ser duplicado aquí ni movido.</text>
  </threadedComment>
</ThreadedComments>
</file>

<file path=xl/threadedComments/threadedComment15.xml><?xml version="1.0" encoding="utf-8"?>
<ThreadedComments xmlns="http://schemas.microsoft.com/office/spreadsheetml/2018/threadedcomments" xmlns:x="http://schemas.openxmlformats.org/spreadsheetml/2006/main">
  <threadedComment ref="C8" dT="2024-06-25T16:50:43.88" personId="{64620FC5-E71C-41EE-BC78-A592D3BA78B4}" id="{C91E583E-5B0A-45A0-91DC-C8AA5EB64CA7}" done="1">
    <text>Aquí dice que el producto se dirige también a docentes del nivel inicial. Esto no fue incluido en las fichas precedentes.</text>
  </threadedComment>
  <threadedComment ref="C10" dT="2024-06-22T14:02:28.32" personId="{9CBD0520-A5BD-481D-8FDB-8439D1DA7BB8}" id="{8A4AD757-436F-4CD3-A58E-F241A54189FC}" done="1">
    <text xml:space="preserve">Fue modificado según comentarios fichas anteriores. </text>
  </threadedComment>
  <threadedComment ref="C17" dT="2024-06-25T16:52:51.05" personId="{64620FC5-E71C-41EE-BC78-A592D3BA78B4}" id="{BC7677A9-B545-44B8-AD20-AE576CED4FB8}" done="1">
    <text>El indicador es docentes capacitados, lo cual indica que la capacitación fue concluida. Por tanto, la fórmula de cálculo tendría que contar los docentes que finalizan los programas de formación, no quienes están cursándolos o se han inscrito.</text>
  </threadedComment>
  <threadedComment ref="C18" dT="2024-06-25T17:01:43.90" personId="{64620FC5-E71C-41EE-BC78-A592D3BA78B4}" id="{818A80C0-93BC-41BC-9378-03DFD09C375C}" done="1">
    <text>Modificar con la lectura del indicador.</text>
  </threadedComment>
  <threadedComment ref="C24" dT="2024-06-25T16:54:39.04" personId="{64620FC5-E71C-41EE-BC78-A592D3BA78B4}" id="{EF9087F3-0CC7-4861-9679-A473FD2DD865}" done="1">
    <text>Especificar en qué momento posterior al cierre de cada trimestre se calculará y publicará el dato.</text>
  </threadedComment>
  <threadedComment ref="E27" dT="2024-06-25T17:05:55.53" personId="{64620FC5-E71C-41EE-BC78-A592D3BA78B4}" id="{FE38DD9E-40C3-4A58-AA7F-64F026CB12F0}" done="1">
    <text>Especificar cuál es el informe donde está esta cifra.</text>
  </threadedComment>
  <threadedComment ref="E27" dT="2024-06-25T19:18:01.42" personId="{9CBD0520-A5BD-481D-8FDB-8439D1DA7BB8}" id="{C79135FB-65FB-40E3-8BAD-C46420241F3F}" parentId="{FE38DD9E-40C3-4A58-AA7F-64F026CB12F0}">
    <text>Ese año correspondió a la memoria institucional, a partir del 2025, lo estaremos incluyendo en los informes al POA.</text>
  </threadedComment>
  <threadedComment ref="E30" dT="2024-06-25T17:05:08.67" personId="{64620FC5-E71C-41EE-BC78-A592D3BA78B4}" id="{C7DB7F0F-42CD-426E-9FAC-457B172F980C}" done="1">
    <text>La meta debe ser para 2028, no la del año vigente.</text>
  </threadedComment>
  <threadedComment ref="C34" dT="2024-06-25T17:07:53.99" personId="{64620FC5-E71C-41EE-BC78-A592D3BA78B4}" id="{0B759296-40FA-4AB3-B5C5-3797B5E82F00}" done="1">
    <text>Verificar luego de realizar los cambios sugeridos anteriormente.</text>
  </threadedComment>
  <threadedComment ref="C36" dT="2024-06-25T17:07:59.87" personId="{64620FC5-E71C-41EE-BC78-A592D3BA78B4}" id="{6E2306DA-DC13-4AC1-9B1B-DE84F5041355}" done="1">
    <text>Verificar luego de realizar los cambios sugeridos anteriormente.</text>
  </threadedComment>
  <threadedComment ref="C36" dT="2024-06-25T19:21:25.87" personId="{9CBD0520-A5BD-481D-8FDB-8439D1DA7BB8}" id="{7553BDAF-643B-4096-BBF2-987488F52D68}" parentId="{6E2306DA-DC13-4AC1-9B1B-DE84F5041355}">
    <text>Modificado</text>
  </threadedComment>
  <threadedComment ref="C38" dT="2024-06-25T17:06:57.43" personId="{64620FC5-E71C-41EE-BC78-A592D3BA78B4}" id="{54992F86-4BC5-475B-A65E-327D864A3829}" done="1">
    <text>Especificar cuál es el informe donde está esta cifra.</text>
  </threadedComment>
  <threadedComment ref="C38" dT="2024-06-25T19:21:53.93" personId="{9CBD0520-A5BD-481D-8FDB-8439D1DA7BB8}" id="{619BD486-BC4C-4181-A995-602987102EAA}" parentId="{54992F86-4BC5-475B-A65E-327D864A3829}">
    <text>estaría en el citado informe</text>
  </threadedComment>
  <threadedComment ref="C42" dT="2024-06-25T17:06:43.88" personId="{64620FC5-E71C-41EE-BC78-A592D3BA78B4}" id="{7FC1E7B9-D9CC-4C8E-B871-6ACA69F42D62}" done="1">
    <text>Especificar en qué momento posterior al cierre de cada trimestre se calculará y publicará el dato.</text>
  </threadedComment>
</ThreadedComments>
</file>

<file path=xl/threadedComments/threadedComment16.xml><?xml version="1.0" encoding="utf-8"?>
<ThreadedComments xmlns="http://schemas.microsoft.com/office/spreadsheetml/2018/threadedcomments" xmlns:x="http://schemas.openxmlformats.org/spreadsheetml/2006/main">
  <threadedComment ref="C27" dT="2024-06-28T15:52:35.40" personId="{64620FC5-E71C-41EE-BC78-A592D3BA78B4}" id="{9E3C7E29-6E21-4435-BBAE-E5B4CA079BB0}" done="1">
    <text>Confirmar en reunión.</text>
  </threadedComment>
  <threadedComment ref="C28" dT="2024-06-28T15:36:42.34" personId="{64620FC5-E71C-41EE-BC78-A592D3BA78B4}" id="{0ED1FD26-8E4E-4C98-93E0-0898670A7D81}" done="1">
    <text>Por qué?</text>
  </threadedComment>
  <threadedComment ref="C30" dT="2024-07-01T14:26:34.69" personId="{9CBD0520-A5BD-481D-8FDB-8439D1DA7BB8}" id="{4359FCBF-448D-443C-AD05-F20E6B21729A}">
    <text>Modificado</text>
  </threadedComment>
  <threadedComment ref="C31" dT="2024-06-28T15:35:54.75" personId="{64620FC5-E71C-41EE-BC78-A592D3BA78B4}" id="{15A2EFEA-22E7-4821-ACF3-FB011CB8AB26}" done="1">
    <text>Confirmar en reunión.</text>
  </threadedComment>
  <threadedComment ref="C38" dT="2024-06-28T15:50:41.68" personId="{64620FC5-E71C-41EE-BC78-A592D3BA78B4}" id="{EBCE44A1-56D7-401C-B29A-E216CC35C792}" done="1">
    <text>Validar.</text>
  </threadedComment>
</ThreadedComments>
</file>

<file path=xl/threadedComments/threadedComment17.xml><?xml version="1.0" encoding="utf-8"?>
<ThreadedComments xmlns="http://schemas.microsoft.com/office/spreadsheetml/2018/threadedcomments" xmlns:x="http://schemas.openxmlformats.org/spreadsheetml/2006/main">
  <threadedComment ref="C27" dT="2024-06-28T15:52:35.40" personId="{64620FC5-E71C-41EE-BC78-A592D3BA78B4}" id="{9604ED30-FCFC-42A0-8A9D-54523D050D9A}" done="1">
    <text>Confirmar en reunión.</text>
  </threadedComment>
  <threadedComment ref="C28" dT="2024-06-28T15:36:42.34" personId="{64620FC5-E71C-41EE-BC78-A592D3BA78B4}" id="{5BE0CE54-0D51-418C-B5B2-D94246091910}" done="1">
    <text>Por qué?</text>
  </threadedComment>
  <threadedComment ref="C30" dT="2024-07-01T14:26:34.69" personId="{9CBD0520-A5BD-481D-8FDB-8439D1DA7BB8}" id="{649A7801-1770-4439-9748-7078817E5965}">
    <text>Modificado</text>
  </threadedComment>
  <threadedComment ref="C31" dT="2024-06-28T15:35:54.75" personId="{64620FC5-E71C-41EE-BC78-A592D3BA78B4}" id="{74E58432-40C2-46DA-B4DC-3DE3BBE0EBA9}" done="1">
    <text>Confirmar en reunión.</text>
  </threadedComment>
  <threadedComment ref="C38" dT="2024-06-28T15:50:41.68" personId="{64620FC5-E71C-41EE-BC78-A592D3BA78B4}" id="{81E0D789-5D39-48E4-A165-B2FE91289095}" done="1">
    <text>Validar.</text>
  </threadedComment>
</ThreadedComments>
</file>

<file path=xl/threadedComments/threadedComment18.xml><?xml version="1.0" encoding="utf-8"?>
<ThreadedComments xmlns="http://schemas.microsoft.com/office/spreadsheetml/2018/threadedcomments" xmlns:x="http://schemas.openxmlformats.org/spreadsheetml/2006/main">
  <threadedComment ref="H5" dT="2024-06-25T17:10:14.65" personId="{64620FC5-E71C-41EE-BC78-A592D3BA78B4}" id="{C47B5A7C-D537-43AF-B09D-51A4F184D347}">
    <text>Agregar comentario sobre por qué en el segundo año baja la producción.</text>
  </threadedComment>
</ThreadedComments>
</file>

<file path=xl/threadedComments/threadedComment19.xml><?xml version="1.0" encoding="utf-8"?>
<ThreadedComments xmlns="http://schemas.microsoft.com/office/spreadsheetml/2018/threadedcomments" xmlns:x="http://schemas.openxmlformats.org/spreadsheetml/2006/main">
  <threadedComment ref="G9" dT="2024-06-25T17:25:48.14" personId="{64620FC5-E71C-41EE-BC78-A592D3BA78B4}" id="{84D8C4FC-6E82-4084-B9FB-9440BE35140F}" done="1">
    <text>Todas estas son actividades del POA, no de estructura programática.</text>
  </threadedComment>
  <threadedComment ref="G9" dT="2024-06-28T15:56:47.57" personId="{64620FC5-E71C-41EE-BC78-A592D3BA78B4}" id="{36C56B8A-0603-4869-91B1-3AA521204FE5}" parentId="{84D8C4FC-6E82-4084-B9FB-9440BE35140F}">
    <text>Validar la viabilidad de esta desagregación para la identificación y ejecución financiera.</text>
  </threadedComment>
  <threadedComment ref="H11" dT="2024-07-01T17:35:06.86" personId="{64620FC5-E71C-41EE-BC78-A592D3BA78B4}" id="{D6990E86-1D0D-4457-B05A-258488113223}">
    <text>Nombre de las actividad/es del producto de Acciones comunes.</text>
  </threadedComment>
  <threadedComment ref="H11" dT="2024-07-01T18:29:41.85" personId="{D61C761D-982D-4148-86A5-9EE950BE60DF}" id="{A852E15B-1B01-4567-B331-951F2AAE4E05}" parentId="{D6990E86-1D0D-4457-B05A-258488113223}">
    <text>COMPLETADO</text>
  </threadedComment>
  <threadedComment ref="H12" dT="2024-07-01T17:54:21.30" personId="{EA089BD7-52F6-4EA2-9840-05B8CE7D62FB}" id="{9A45F3C7-DF51-41CD-BFD2-810A51D39D80}">
    <text>Se recomienda acotar el nombre:
1- Servicios de capacitación estratégica "
2- Servicios de capacitación estratégica para  el desarrollo de secuencias didácticas, tutorías, acompañamiento y supervisión</text>
  </threadedComment>
  <threadedComment ref="H12" dT="2024-07-01T18:52:50.86" personId="{EA089BD7-52F6-4EA2-9840-05B8CE7D62FB}" id="{1D6CA72B-9388-4D2F-90F7-E562F01B5A49}" parentId="{9A45F3C7-DF51-41CD-BFD2-810A51D39D80}">
    <text>Seleccionar solo uno de las dos opciones</text>
  </threadedComment>
  <threadedComment ref="H12" dT="2024-07-01T18:53:01.87" personId="{EA089BD7-52F6-4EA2-9840-05B8CE7D62FB}" id="{1770CB40-0024-48B4-A9F6-6300ED414226}" parentId="{9A45F3C7-DF51-41CD-BFD2-810A51D39D80}">
    <text>1 o 2</text>
  </threadedComment>
  <threadedComment ref="H13" dT="2024-07-01T17:54:21.30" personId="{EA089BD7-52F6-4EA2-9840-05B8CE7D62FB}" id="{8E8EDA52-CCC6-4F3A-987E-831F7CB325D8}">
    <text>Se recomienda acotar el nombre:
1- Servicios de capacitación estratégica "
2- Servicios de capacitación estratégica para  el desarrollo de secuencias didácticas, tutorías, acompañamiento y supervisión</text>
  </threadedComment>
  <threadedComment ref="H13" dT="2024-07-01T18:52:50.86" personId="{EA089BD7-52F6-4EA2-9840-05B8CE7D62FB}" id="{A0493D99-6ECF-4938-A3ED-868861C6D4D4}" parentId="{8E8EDA52-CCC6-4F3A-987E-831F7CB325D8}">
    <text>Seleccionar solo uno de las dos opciones</text>
  </threadedComment>
  <threadedComment ref="H13" dT="2024-07-01T18:53:01.87" personId="{EA089BD7-52F6-4EA2-9840-05B8CE7D62FB}" id="{6A7BE693-731C-4AB8-A6DC-DADB3D047BED}" parentId="{8E8EDA52-CCC6-4F3A-987E-831F7CB325D8}">
    <text>1 o 2</text>
  </threadedComment>
</ThreadedComments>
</file>

<file path=xl/threadedComments/threadedComment2.xml><?xml version="1.0" encoding="utf-8"?>
<ThreadedComments xmlns="http://schemas.microsoft.com/office/spreadsheetml/2018/threadedcomments" xmlns:x="http://schemas.openxmlformats.org/spreadsheetml/2006/main">
  <threadedComment ref="D3" dT="2024-05-24T17:56:28.04" personId="{64620FC5-E71C-41EE-BC78-A592D3BA78B4}" id="{3BDD6C6C-988D-41B2-84AA-E8ED7CCCE55E}" done="1">
    <text>La relación causal debe ser un enunciado que describa el efecto que tiene el concepto sobre la condición de interés, en el caso de aquellos de efecto directo, o el efecto de un concepto sobre otro cuando el efecto sea indirecto.</text>
  </threadedComment>
  <threadedComment ref="D3" dT="2024-05-24T19:01:24.18" personId="{64620FC5-E71C-41EE-BC78-A592D3BA78B4}" id="{AFB1F346-37F8-4CF4-A9CC-4C87D2A48FBD}" parentId="{3BDD6C6C-988D-41B2-84AA-E8ED7CCCE55E}">
    <text>Es una oración tipo: la falta de integración familiar dificulta el proceso de aprendizaje.
El resto de explicaciones pueden ponerlas en evidencia o comentarios.</text>
  </threadedComment>
  <threadedComment ref="D3" dT="2024-05-24T19:33:59.57" personId="{D61C761D-982D-4148-86A5-9EE950BE60DF}" id="{95B56DB8-A36F-423E-857F-C6FAFD2F7C50}" parentId="{3BDD6C6C-988D-41B2-84AA-E8ED7CCCE55E}">
    <text xml:space="preserve">ok
</text>
  </threadedComment>
  <threadedComment ref="D3" dT="2024-06-05T14:12:00.77" personId="{9CBD0520-A5BD-481D-8FDB-8439D1DA7BB8}" id="{C9779FE4-7244-462D-AA4A-9C322FC51DDF}" parentId="{3BDD6C6C-988D-41B2-84AA-E8ED7CCCE55E}">
    <text>La falta de integración de la familia puede llevar a una falta de interés por parte del niño en el aprendizaje, lo que a su vez puede traducirse en un bajo nivel de alfabetización oportuna.</text>
  </threadedComment>
  <threadedComment ref="B4" dT="2024-05-24T19:25:13.17" personId="{64620FC5-E71C-41EE-BC78-A592D3BA78B4}" id="{64371748-B2DF-4469-84E7-B28C8C6BD978}" done="1">
    <text>Se sugiere la siguiente redacción:
Poca integración familiar en el proceso de aprendizaje</text>
  </threadedComment>
  <threadedComment ref="B4" dT="2024-06-03T14:11:24.58" personId="{FCC53A53-10B1-4B80-938B-143DA1315A20}" id="{58491B57-5C51-403A-93C5-80BB5D42F2CB}" parentId="{64371748-B2DF-4469-84E7-B28C8C6BD978}">
    <text>De acuerdo</text>
  </threadedComment>
  <threadedComment ref="D4" dT="2024-06-05T18:38:15.60" personId="{64620FC5-E71C-41EE-BC78-A592D3BA78B4}" id="{0920D3B4-F1DB-4597-A5D9-650E09D3F464}" done="1">
    <text>Esta descripción de la relación causal describe una asociación indirecta.
En un caso así el factor integración familiar se relaciona directamente con otro factor de falta de interés del niño. Por tanto, el efecto sobre la condición de interés es indirecto.
Luego, el factor de falta de interés del niño se relaciona directamente con la condición de interés.</text>
  </threadedComment>
  <threadedComment ref="D4" dT="2024-06-05T18:57:03.52" personId="{64620FC5-E71C-41EE-BC78-A592D3BA78B4}" id="{C5B8E930-C7B0-4859-8064-B4B0D94F842B}" parentId="{0920D3B4-F1DB-4597-A5D9-650E09D3F464}">
    <text>He colocado en la evidencia una parte del texto que justifica el enunciado en verde.</text>
  </threadedComment>
  <threadedComment ref="I4" dT="2024-05-24T17:59:23.12" personId="{64620FC5-E71C-41EE-BC78-A592D3BA78B4}" id="{A53FA9D7-082C-4EE4-BF12-A298A3FE9F8C}" done="1">
    <text>Sería útil describir a qué se refieren las afirmaciones que se mencionan, en lugar de indicar únicamente los números.</text>
  </threadedComment>
  <threadedComment ref="I4" dT="2024-06-05T13:19:52.80" personId="{D61C761D-982D-4148-86A5-9EE950BE60DF}" id="{BFC84E74-2F47-4BDA-A52E-9CF9D39A9EC7}" parentId="{A53FA9D7-082C-4EE4-BF12-A298A3FE9F8C}">
    <text>Esos números son los resultados de esa Tabla 2. Resultados de la encuesta percepciones de padres, madres y/o cuidadores sobre su relación con
el colegio ítems del 1 al 18</text>
  </threadedComment>
  <threadedComment ref="I4" dT="2024-06-05T14:15:04.00" personId="{9CBD0520-A5BD-481D-8FDB-8439D1DA7BB8}" id="{83866D00-05C3-487A-BD1C-C95A503FBED4}" parentId="{A53FA9D7-082C-4EE4-BF12-A298A3FE9F8C}">
    <text>Revisado, los porcentajes referidos corresponden al documento de evidencia encontrado, no se pueden variar.</text>
  </threadedComment>
  <threadedComment ref="I4" dT="2024-06-05T18:30:49.66" personId="{64620FC5-E71C-41EE-BC78-A592D3BA78B4}" id="{4D2C2383-7A1E-4C94-84E3-8A12EE532FD2}" parentId="{A53FA9D7-082C-4EE4-BF12-A298A3FE9F8C}">
    <text>Se eliminó de la respuesta lo siguiente:
Los resultados de la aplicación de esta encuesta de los ítems 1 al 18 (Tabla 2) arroja que en las afirmaciones 2, 3, 11 y 14 en mayor porcentaje los padres de familia están Totalmente de acuerdo con un 53%, 59%, 59% y 53 % respectivamente; mientras que en las 1, del 4 al 10, 12, 13 y 18 en mayor porcentaje está De acuerdo con 59%, 71%, 71%, 65%, 71%, 65%, 65%, 76%, 65%, 53%, 71% y 59%, respectivamente; y con un 65% y 47% los ítems 15 y 16, se ubica En desacuerdo.Tabla 2. Resultados de la encuesta percepciones de padres, madres y/o cuidadores sobre su relación con el colegio ítems del 1 al 18</text>
  </threadedComment>
  <threadedComment ref="I4" dT="2024-06-05T18:32:07.53" personId="{64620FC5-E71C-41EE-BC78-A592D3BA78B4}" id="{B653B774-CEE2-4DFC-B217-C317F8FEBB3A}" parentId="{A53FA9D7-082C-4EE4-BF12-A298A3FE9F8C}">
    <text>En el documento citado no hay un listado de las preguntas, por lo cual no se conoce cuáles son estas afirmaciones. No es relevante colocar estos porcentajes y puede generar confusión. En fin, puede ser contraproducente.</text>
  </threadedComment>
  <threadedComment ref="I4" dT="2024-06-05T18:58:08.03" personId="{64620FC5-E71C-41EE-BC78-A592D3BA78B4}" id="{DFE4C947-7904-4312-A582-120D3845B2C9}" parentId="{A53FA9D7-082C-4EE4-BF12-A298A3FE9F8C}">
    <text>Validar los cambios realizados en la redacción. Incluí un poco más de información del documento.</text>
  </threadedComment>
  <threadedComment ref="B6" dT="2024-05-24T19:25:58.60" personId="{64620FC5-E71C-41EE-BC78-A592D3BA78B4}" id="{3555104C-052F-4101-A3DB-1A7FAD511737}" done="1">
    <text>Colocar el significado de las siglas NEAE en comentarios.</text>
  </threadedComment>
  <threadedComment ref="B6" dT="2024-06-05T12:38:48.84" personId="{D61C761D-982D-4148-86A5-9EE950BE60DF}" id="{D1A4A664-C0F2-44D0-9182-DF9B5BFB985C}" parentId="{3555104C-052F-4101-A3DB-1A7FAD511737}">
    <text>Respondida en los comentarios</text>
  </threadedComment>
  <threadedComment ref="D6" dT="2024-05-24T18:46:39.73" personId="{CC6B6CF3-A7B8-4858-B4DD-682AED35779B}" id="{4B4D4AED-91CC-40C1-A80A-374CE0C015F9}" done="1">
    <text>Ibidem: En la columna de D, sustituir las direcciones de aumentar o disminuir por enunciados   que indiquen el efecto que tiene el concepto sobre la condición de interés.</text>
  </threadedComment>
  <threadedComment ref="D6" dT="2024-06-05T14:18:44.02" personId="{9CBD0520-A5BD-481D-8FDB-8439D1DA7BB8}" id="{34374F47-3988-4C38-8573-DCC8B71231D9}" parentId="{4B4D4AED-91CC-40C1-A80A-374CE0C015F9}">
    <text>Fue actualizada.</text>
  </threadedComment>
  <threadedComment ref="I6" dT="2024-05-24T18:45:12.44" personId="{64620FC5-E71C-41EE-BC78-A592D3BA78B4}" id="{B70D8B29-9C56-4F1C-B181-F7FAAEDA90A8}" done="1">
    <text>El texto en verde se trasladó desde los comentarios.</text>
  </threadedComment>
  <threadedComment ref="I6" dT="2024-06-05T14:19:10.13" personId="{9CBD0520-A5BD-481D-8FDB-8439D1DA7BB8}" id="{5C3C91A0-A1B6-40F3-943C-5E772282470A}" parentId="{B70D8B29-9C56-4F1C-B181-F7FAAEDA90A8}">
    <text>Entendido.</text>
  </threadedComment>
  <threadedComment ref="J6" dT="2024-05-24T18:45:31.57" personId="{64620FC5-E71C-41EE-BC78-A592D3BA78B4}" id="{1A740307-5565-4714-9A5B-2CD29EC0245B}" done="1">
    <text>La información que estaba aquí se trasladó a los hallazgos de evidencia.</text>
  </threadedComment>
  <threadedComment ref="J6" dT="2024-06-05T14:19:41.30" personId="{9CBD0520-A5BD-481D-8FDB-8439D1DA7BB8}" id="{50399CF7-9A11-4BFB-BA53-FFDC36EFBF97}" parentId="{1A740307-5565-4714-9A5B-2CD29EC0245B}">
    <text>Entendido y agregado las siglas NEAE.</text>
  </threadedComment>
  <threadedComment ref="B8" dT="2024-05-24T19:26:21.94" personId="{64620FC5-E71C-41EE-BC78-A592D3BA78B4}" id="{05881CFA-1681-4C21-926D-E24EC019D593}" done="1">
    <text>Se sugiere la siguiente redacción:
Bajo nivel socioeconómico y cultural</text>
  </threadedComment>
  <threadedComment ref="B8" dT="2024-06-03T14:12:27.92" personId="{FCC53A53-10B1-4B80-938B-143DA1315A20}" id="{6D770176-76E2-445B-A023-9EF5F72A0A1D}" parentId="{05881CFA-1681-4C21-926D-E24EC019D593}">
    <text xml:space="preserve">De acuerdo </text>
  </threadedComment>
  <threadedComment ref="D8" dT="2024-06-05T19:26:28.45" personId="{64620FC5-E71C-41EE-BC78-A592D3BA78B4}" id="{53A72846-94F1-4332-80E7-7F8726C6786C}" done="1">
    <text>Se sugiere redactar la relación causal como el texto en verde.</text>
  </threadedComment>
  <threadedComment ref="D8" dT="2024-06-06T14:26:47.40" personId="{D61C761D-982D-4148-86A5-9EE950BE60DF}" id="{3386ED0D-2590-447C-A7DA-E7C263B6A911}" parentId="{53A72846-94F1-4332-80E7-7F8726C6786C}">
    <text>aceptado</text>
  </threadedComment>
  <threadedComment ref="E9" dT="2024-06-05T19:25:05.61" personId="{64620FC5-E71C-41EE-BC78-A592D3BA78B4}" id="{6B64C0A7-97C1-42C8-A784-DBFA5CF3795C}" done="1">
    <text>Se sugiere incluir esta evidencia para este factor, puesto que también aborda el tema del nivel cultural.</text>
  </threadedComment>
  <threadedComment ref="E9" dT="2024-06-06T14:25:26.44" personId="{D61C761D-982D-4148-86A5-9EE950BE60DF}" id="{A4C31EE4-9E0D-4C7F-A3B4-7B9B611DC50F}" parentId="{6B64C0A7-97C1-42C8-A784-DBFA5CF3795C}">
    <text>Aceptado</text>
  </threadedComment>
  <threadedComment ref="D11" dT="2024-06-05T20:47:30.69" personId="{64620FC5-E71C-41EE-BC78-A592D3BA78B4}" id="{1BB7D86B-FB71-4795-BC2A-706B74D4F40F}" done="1">
    <text>Se sugiere redactar la relación causal como el texto en verde.</text>
  </threadedComment>
  <threadedComment ref="D11" dT="2024-06-06T14:28:03.70" personId="{D61C761D-982D-4148-86A5-9EE950BE60DF}" id="{BB67F977-D077-43C5-A34C-D776ABC16252}" parentId="{1BB7D86B-FB71-4795-BC2A-706B74D4F40F}">
    <text>Aceptado</text>
  </threadedComment>
  <threadedComment ref="I11" dT="2024-05-24T19:21:17.84" personId="{64620FC5-E71C-41EE-BC78-A592D3BA78B4}" id="{CC441FBA-624E-461B-B5F6-E342778BC6A1}" done="1">
    <text>El texto en verde se trasladó desde los comentarios.</text>
  </threadedComment>
  <threadedComment ref="I11" dT="2024-06-05T14:26:56.73" personId="{9CBD0520-A5BD-481D-8FDB-8439D1DA7BB8}" id="{75061170-7587-4CDC-ABF8-946222F9EC25}" parentId="{CC441FBA-624E-461B-B5F6-E342778BC6A1}">
    <text>Entendido</text>
  </threadedComment>
  <threadedComment ref="J11" dT="2024-05-24T18:45:31.57" personId="{64620FC5-E71C-41EE-BC78-A592D3BA78B4}" id="{60B9ED56-693C-4467-BD5C-2480A56636F0}" done="1">
    <text>La información que estaba aquí se trasladó a los hallazgos de evidencia.</text>
  </threadedComment>
  <threadedComment ref="D12" dT="2024-06-05T20:55:51.31" personId="{64620FC5-E71C-41EE-BC78-A592D3BA78B4}" id="{CEB5F664-85FE-49D5-B9DA-EDF7F82779B9}" done="1">
    <text>La relación causal que exponen corresponde a un factor con efecto indirecto sobre la condición de interés.
Sugiero indicar la relación con la formación docente (redacción en verde) y asumir el efecto indirecto.</text>
  </threadedComment>
  <threadedComment ref="D12" dT="2024-06-06T14:27:37.53" personId="{D61C761D-982D-4148-86A5-9EE950BE60DF}" id="{142D8D1C-6989-4D0A-AAD3-506B62594AF9}" parentId="{CEB5F664-85FE-49D5-B9DA-EDF7F82779B9}">
    <text>Aceptado</text>
  </threadedComment>
  <threadedComment ref="I12" dT="2024-05-24T19:21:21.51" personId="{64620FC5-E71C-41EE-BC78-A592D3BA78B4}" id="{F28A39F0-8E9B-4EB8-94B1-5B1E034C44E8}" done="1">
    <text>El texto en verde se trasladó desde los comentarios.</text>
  </threadedComment>
  <threadedComment ref="I12" dT="2024-05-31T18:29:19.60" personId="{D61C761D-982D-4148-86A5-9EE950BE60DF}" id="{3B653757-AA10-448E-A56D-71ABDBECAFEB}" parentId="{F28A39F0-8E9B-4EB8-94B1-5B1E034C44E8}">
    <text xml:space="preserve">respondida la observación </text>
  </threadedComment>
  <threadedComment ref="J12" dT="2024-05-24T18:45:31.57" personId="{64620FC5-E71C-41EE-BC78-A592D3BA78B4}" id="{2FD2CEC8-3EE0-42DD-8A9B-056248F949D0}" done="1">
    <text>La información que estaba aquí se trasladó a los hallazgos de evidencia.</text>
  </threadedComment>
  <threadedComment ref="J12" dT="2024-06-05T14:27:25.23" personId="{9CBD0520-A5BD-481D-8FDB-8439D1DA7BB8}" id="{5DAE081B-12F4-406C-B63C-31170D8952BD}" parentId="{2FD2CEC8-3EE0-42DD-8A9B-056248F949D0}">
    <text>Entendido</text>
  </threadedComment>
</ThreadedComments>
</file>

<file path=xl/threadedComments/threadedComment20.xml><?xml version="1.0" encoding="utf-8"?>
<ThreadedComments xmlns="http://schemas.microsoft.com/office/spreadsheetml/2018/threadedcomments" xmlns:x="http://schemas.openxmlformats.org/spreadsheetml/2006/main">
  <threadedComment ref="C11" dT="2024-06-28T15:38:39.22" personId="{EA089BD7-52F6-4EA2-9840-05B8CE7D62FB}" id="{A26BEA87-4BA3-482A-BCD8-3478E85761A5}">
    <text>Cambie debido que los productos productivos se usan dos dígitos del 02 al 99</text>
  </threadedComment>
  <threadedComment ref="L11" dT="2024-06-25T19:43:56.48" personId="{9CBD0520-A5BD-481D-8FDB-8439D1DA7BB8}" id="{2D8C7FEF-A2DD-42AA-8025-A90B801C82B3}" done="1">
    <text>Completado</text>
  </threadedComment>
</ThreadedComments>
</file>

<file path=xl/threadedComments/threadedComment21.xml><?xml version="1.0" encoding="utf-8"?>
<ThreadedComments xmlns="http://schemas.microsoft.com/office/spreadsheetml/2018/threadedcomments" xmlns:x="http://schemas.openxmlformats.org/spreadsheetml/2006/main">
  <threadedComment ref="C15" dT="2024-06-28T17:10:53.06" personId="{EA089BD7-52F6-4EA2-9840-05B8CE7D62FB}" id="{3E611D5D-27FE-4ADB-A1B3-B8B94BD8795C}" done="1">
    <text>Es contradictorio con el producto  ya que este se enfoca en matemáticas y no en compresión lectora</text>
  </threadedComment>
  <threadedComment ref="C16" dT="2024-06-25T16:52:51.05" personId="{64620FC5-E71C-41EE-BC78-A592D3BA78B4}" id="{C13425B6-6B26-42EB-8B8B-A8B43A57DE0E}" done="1">
    <text>El indicador es docentes capacitados, lo cual indica que la capacitación fue concluida. Por tanto, la fórmula de cálculo tendría que contar los docentes que finalizan los programas de formación, no quienes están cursándolos o se han inscrito.</text>
  </threadedComment>
  <threadedComment ref="C17" dT="2024-06-28T17:19:25.14" personId="{EA089BD7-52F6-4EA2-9840-05B8CE7D62FB}" id="{94125626-DB44-4D0D-A0BB-87D63B70EACF}" done="1">
    <text>¿se podría usar también usar el anuario de estadísticas educativas como medio de verificación?</text>
  </threadedComment>
  <threadedComment ref="C18" dT="2024-06-28T17:32:18.87" personId="{EA089BD7-52F6-4EA2-9840-05B8CE7D62FB}" id="{5BE2C460-0E12-40E6-AA39-477ACAF5E28C}" done="1">
    <text xml:space="preserve">Lo coloque en comentarios </text>
  </threadedComment>
  <threadedComment ref="C23" dT="2024-06-28T17:26:41.67" personId="{64620FC5-E71C-41EE-BC78-A592D3BA78B4}" id="{536B8FC0-3A3C-4F50-B46A-920AF7D40C75}" done="1">
    <text>Completar</text>
  </threadedComment>
  <threadedComment ref="C24" dT="2024-06-28T17:20:39.71" personId="{EA089BD7-52F6-4EA2-9840-05B8CE7D62FB}" id="{D0784C3B-56B9-4FEB-8968-5A9081070B95}" done="1">
    <text>Restricciones y condiciones que tienen un impacto en el producto, así como consideraciones que deben estar dadas para su generación.</text>
  </threadedComment>
</ThreadedComments>
</file>

<file path=xl/threadedComments/threadedComment22.xml><?xml version="1.0" encoding="utf-8"?>
<ThreadedComments xmlns="http://schemas.microsoft.com/office/spreadsheetml/2018/threadedcomments" xmlns:x="http://schemas.openxmlformats.org/spreadsheetml/2006/main">
  <threadedComment ref="C17" dT="2024-06-28T17:19:25.14" personId="{EA089BD7-52F6-4EA2-9840-05B8CE7D62FB}" id="{5DD89241-0E3E-47E4-9BA8-524AF7EF5F57}" done="1">
    <text>¿se podría usar también usar el anuario de estadísticas educativas como medio de verificación?</text>
  </threadedComment>
  <threadedComment ref="C18" dT="2024-06-28T17:31:20.48" personId="{EA089BD7-52F6-4EA2-9840-05B8CE7D62FB}" id="{45A6C180-3B66-43E4-8642-E5A8DD480CC4}" done="1">
    <text xml:space="preserve">Lo coloque en comentarios </text>
  </threadedComment>
  <threadedComment ref="C24" dT="2024-06-28T17:23:01.92" personId="{64620FC5-E71C-41EE-BC78-A592D3BA78B4}" id="{7625E17F-AFCE-45A9-8156-85B998FF5C83}" done="1">
    <text>Completar.</text>
  </threadedComment>
</ThreadedComments>
</file>

<file path=xl/threadedComments/threadedComment23.xml><?xml version="1.0" encoding="utf-8"?>
<ThreadedComments xmlns="http://schemas.microsoft.com/office/spreadsheetml/2018/threadedcomments" xmlns:x="http://schemas.openxmlformats.org/spreadsheetml/2006/main">
  <threadedComment ref="D10" dT="2024-07-01T17:35:06.86" personId="{64620FC5-E71C-41EE-BC78-A592D3BA78B4}" id="{E9B8D353-9E5D-4692-A4A8-3850B18196CA}">
    <text>Nombre de las actividad/es del producto de Acciones comunes.</text>
  </threadedComment>
  <threadedComment ref="D10" dT="2024-07-01T18:29:41.85" personId="{D61C761D-982D-4148-86A5-9EE950BE60DF}" id="{AD1B53D6-1FAF-4B7F-B877-C448FA72A8C9}" parentId="{E9B8D353-9E5D-4692-A4A8-3850B18196CA}">
    <text>COMPLETADO</text>
  </threadedComment>
  <threadedComment ref="E10" dT="2024-06-28T17:50:29.95" personId="{EA089BD7-52F6-4EA2-9840-05B8CE7D62FB}" id="{66F54C26-B6AE-48A2-A6E1-96AD966C93D1}" done="1">
    <text>¿por qué es necesario un consultor cada año para el diseño de la guía?</text>
  </threadedComment>
  <threadedComment ref="E10" dT="2024-06-28T17:51:36.24" personId="{64620FC5-E71C-41EE-BC78-A592D3BA78B4}" id="{376B155E-AD41-4304-92B5-16D9CAB35BC0}" parentId="{66F54C26-B6AE-48A2-A6E1-96AD966C93D1}">
    <text>Indicar qué tipo de consultoría es.</text>
  </threadedComment>
  <threadedComment ref="I10" dT="2024-06-28T17:51:53.06" personId="{64620FC5-E71C-41EE-BC78-A592D3BA78B4}" id="{1238E08B-84B3-4FFD-9435-3A1C5355FDB7}" done="1">
    <text>La cantidad de este tipo de insumo no puede ser decimal, sólo números enteros.</text>
  </threadedComment>
  <threadedComment ref="E11" dT="2024-06-28T17:50:29.95" personId="{EA089BD7-52F6-4EA2-9840-05B8CE7D62FB}" id="{4602BEFF-76E1-4E53-B35C-B57598A732BF}" done="1">
    <text>¿por qué es necesario un consultor cada año para el diseño de la guía?</text>
  </threadedComment>
  <threadedComment ref="E11" dT="2024-06-28T17:51:36.24" personId="{64620FC5-E71C-41EE-BC78-A592D3BA78B4}" id="{94D17CED-5850-4CD3-A1ED-65CEE3665C2B}" parentId="{4602BEFF-76E1-4E53-B35C-B57598A732BF}">
    <text>Indicar qué tipo de consultoría es.</text>
  </threadedComment>
  <threadedComment ref="I11" dT="2024-06-28T17:51:53.06" personId="{64620FC5-E71C-41EE-BC78-A592D3BA78B4}" id="{FD065BEB-C641-44FC-9252-D27C9D01118E}" done="1">
    <text>La cantidad de este tipo de insumo no puede ser decimal, sólo números enteros.</text>
  </threadedComment>
  <threadedComment ref="E42" dT="2024-06-28T17:57:33.35" personId="{EA089BD7-52F6-4EA2-9840-05B8CE7D62FB}" id="{5D1BEEEB-9575-4F04-ADBA-49B692C12CF4}">
    <text>¿para que usaran estos que no están identificado como los otros?</text>
  </threadedComment>
  <threadedComment ref="E42" dT="2024-07-01T18:30:33.11" personId="{D61C761D-982D-4148-86A5-9EE950BE60DF}" id="{636E700B-4270-4B54-A5F6-3EFF958FA476}" parentId="{5D1BEEEB-9575-4F04-ADBA-49B692C12CF4}">
    <text>PARA LAS CAPACITACIONES</text>
  </threadedComment>
  <threadedComment ref="E43" dT="2024-06-28T17:57:37.93" personId="{EA089BD7-52F6-4EA2-9840-05B8CE7D62FB}" id="{08D8B519-2DC3-4754-BFBB-4B8869E070C9}">
    <text>¿para que usaran estos que no están identificado como los otros?</text>
  </threadedComment>
  <threadedComment ref="E45" dT="2024-06-28T17:56:28.35" personId="{EA089BD7-52F6-4EA2-9840-05B8CE7D62FB}" id="{1CFA0A5B-4A9B-41FF-9B35-73723CD1811C}">
    <text>¿para que se usaran los estos que solo dice folder?</text>
  </threadedComment>
  <threadedComment ref="E45" dT="2024-07-01T18:24:57.84" personId="{D61C761D-982D-4148-86A5-9EE950BE60DF}" id="{7831567F-24E9-4902-BDE2-D4E1EA569541}" parentId="{1CFA0A5B-4A9B-41FF-9B35-73723CD1811C}">
    <text>resuelto</text>
  </threadedComment>
  <threadedComment ref="E46" dT="2024-06-28T17:57:42.23" personId="{EA089BD7-52F6-4EA2-9840-05B8CE7D62FB}" id="{C98424DE-8A1A-4F95-927B-481427F989C6}">
    <text>¿para que usaran estos que no están identificado como los otros?</text>
  </threadedComment>
  <threadedComment ref="E96" dT="2024-06-28T17:54:30.04" personId="{EA089BD7-52F6-4EA2-9840-05B8CE7D62FB}" id="{EE3D114E-F034-48BE-B833-61F3328E4C90}">
    <text xml:space="preserve">Los otros dos gafetes esta identificado este en que se usara? </text>
  </threadedComment>
  <threadedComment ref="E106" dT="2024-06-28T17:55:07.63" personId="{EA089BD7-52F6-4EA2-9840-05B8CE7D62FB}" id="{A0A21C09-9DD2-4864-9696-F49900164DF2}">
    <text xml:space="preserve">¿para que se usaran estos folder? </text>
  </threadedComment>
  <threadedComment ref="D116" dT="2024-07-01T17:35:06.86" personId="{64620FC5-E71C-41EE-BC78-A592D3BA78B4}" id="{6EB5696B-1B5C-4453-8628-3DBD64725E74}">
    <text>Nombre de las actividad/es del producto de Acciones comunes.</text>
  </threadedComment>
  <threadedComment ref="D116" dT="2024-07-01T18:29:41.85" personId="{D61C761D-982D-4148-86A5-9EE950BE60DF}" id="{7E08D1D8-C143-4063-AFB5-90A16BA8F0F5}" parentId="{6EB5696B-1B5C-4453-8628-3DBD64725E74}">
    <text>COMPLETADO</text>
  </threadedComment>
  <threadedComment ref="E116" dT="2024-06-28T17:50:29.95" personId="{EA089BD7-52F6-4EA2-9840-05B8CE7D62FB}" id="{A28DCB14-ED93-4BAD-AD4A-3C91F67E6F43}" done="1">
    <text>¿por qué es necesario un consultor cada año para el diseño de la guía?</text>
  </threadedComment>
  <threadedComment ref="E116" dT="2024-06-28T17:51:36.24" personId="{64620FC5-E71C-41EE-BC78-A592D3BA78B4}" id="{7DCC695A-E826-4229-A4C7-D8D97A414493}" parentId="{A28DCB14-ED93-4BAD-AD4A-3C91F67E6F43}">
    <text>Indicar qué tipo de consultoría es.</text>
  </threadedComment>
  <threadedComment ref="E117" dT="2024-06-28T17:50:29.95" personId="{EA089BD7-52F6-4EA2-9840-05B8CE7D62FB}" id="{E5408403-12CE-4CFA-8959-5E97650F69C4}">
    <text>¿por qué es necesario un consultor cada año para el diseño de la guía?</text>
  </threadedComment>
  <threadedComment ref="E117" dT="2024-06-28T17:51:36.24" personId="{64620FC5-E71C-41EE-BC78-A592D3BA78B4}" id="{7A732A18-6328-4997-9C70-9D97127E0640}" parentId="{E5408403-12CE-4CFA-8959-5E97650F69C4}">
    <text>Indicar qué tipo de consultoría es.</text>
  </threadedComment>
  <threadedComment ref="D222" dT="2024-07-01T17:35:06.86" personId="{64620FC5-E71C-41EE-BC78-A592D3BA78B4}" id="{F888BD3F-A902-4DF9-8111-C612E26CE318}">
    <text>Nombre de las actividad/es del producto de Acciones comunes.</text>
  </threadedComment>
  <threadedComment ref="D222" dT="2024-07-01T18:29:41.85" personId="{D61C761D-982D-4148-86A5-9EE950BE60DF}" id="{6AD51431-CF9B-4371-A624-E85CAC4A88A2}" parentId="{F888BD3F-A902-4DF9-8111-C612E26CE318}">
    <text>COMPLETADO</text>
  </threadedComment>
  <threadedComment ref="E222" dT="2024-06-28T17:50:29.95" personId="{EA089BD7-52F6-4EA2-9840-05B8CE7D62FB}" id="{FF6706B4-0544-443D-A874-1A99CC6D0759}" done="1">
    <text>¿por qué es necesario un consultor cada año para el diseño de la guía?</text>
  </threadedComment>
  <threadedComment ref="E222" dT="2024-06-28T17:51:36.24" personId="{64620FC5-E71C-41EE-BC78-A592D3BA78B4}" id="{443D702A-7436-4A4E-8B97-610A59510925}" parentId="{FF6706B4-0544-443D-A874-1A99CC6D0759}">
    <text>Indicar qué tipo de consultoría es.</text>
  </threadedComment>
  <threadedComment ref="I222" dT="2024-06-28T17:51:53.06" personId="{64620FC5-E71C-41EE-BC78-A592D3BA78B4}" id="{AB74D816-311C-4999-83B3-F091DFBE7B4D}" done="1">
    <text>La cantidad de este tipo de insumo no puede ser decimal, sólo números enteros.</text>
  </threadedComment>
  <threadedComment ref="D328" dT="2024-07-01T17:35:06.86" personId="{64620FC5-E71C-41EE-BC78-A592D3BA78B4}" id="{B5296DFD-DA44-4B34-BB2B-83BFB6B7813C}">
    <text>Nombre de las actividad/es del producto de Acciones comunes.</text>
  </threadedComment>
  <threadedComment ref="D328" dT="2024-07-01T18:29:41.85" personId="{D61C761D-982D-4148-86A5-9EE950BE60DF}" id="{9C0E269B-70BD-48D5-8015-2C30FFFD2098}" parentId="{B5296DFD-DA44-4B34-BB2B-83BFB6B7813C}">
    <text>COMPLETADO</text>
  </threadedComment>
  <threadedComment ref="E328" dT="2024-06-28T17:50:29.95" personId="{EA089BD7-52F6-4EA2-9840-05B8CE7D62FB}" id="{D061C4FC-8250-41DD-BC97-E0AE12719573}" done="1">
    <text>¿por qué es necesario un consultor cada año para el diseño de la guía?</text>
  </threadedComment>
  <threadedComment ref="E328" dT="2024-06-28T17:51:36.24" personId="{64620FC5-E71C-41EE-BC78-A592D3BA78B4}" id="{85C9CCE8-8CD0-439B-8887-562D38E1510F}" parentId="{D061C4FC-8250-41DD-BC97-E0AE12719573}">
    <text>Indicar qué tipo de consultoría es.</text>
  </threadedComment>
  <threadedComment ref="I328" dT="2024-06-28T17:51:53.06" personId="{64620FC5-E71C-41EE-BC78-A592D3BA78B4}" id="{80B2598E-DE66-4E56-B6C4-9EA8541B4440}" done="1">
    <text>La cantidad de este tipo de insumo no puede ser decimal, sólo números enteros.</text>
  </threadedComment>
  <threadedComment ref="E329" dT="2024-06-28T17:50:29.95" personId="{EA089BD7-52F6-4EA2-9840-05B8CE7D62FB}" id="{CB2DB184-E5A7-4909-AA13-605E13BDE471}">
    <text>¿por qué es necesario un consultor cada año para el diseño de la guía?</text>
  </threadedComment>
  <threadedComment ref="E329" dT="2024-06-28T17:51:36.24" personId="{64620FC5-E71C-41EE-BC78-A592D3BA78B4}" id="{A3489863-0B49-4B28-9360-EFF3CE5E40D8}" parentId="{CB2DB184-E5A7-4909-AA13-605E13BDE471}">
    <text>Indicar qué tipo de consultoría es.</text>
  </threadedComment>
</ThreadedComments>
</file>

<file path=xl/threadedComments/threadedComment3.xml><?xml version="1.0" encoding="utf-8"?>
<ThreadedComments xmlns="http://schemas.microsoft.com/office/spreadsheetml/2018/threadedcomments" xmlns:x="http://schemas.openxmlformats.org/spreadsheetml/2006/main">
  <threadedComment ref="A2" dT="2024-05-24T19:43:25.03" personId="{64620FC5-E71C-41EE-BC78-A592D3BA78B4}" id="{D837781A-2E25-47E2-AE77-19FFA1FB725E}" done="1">
    <text>Tomar los comentarios de forma general para todos los factores específicos donde apliquen.</text>
  </threadedComment>
  <threadedComment ref="A2" dT="2024-06-06T14:52:10.64" personId="{9CBD0520-A5BD-481D-8FDB-8439D1DA7BB8}" id="{63806572-30A5-4F73-A163-CCB5B9028EC2}" parentId="{D837781A-2E25-47E2-AE77-19FFA1FB725E}">
    <text>Modificados</text>
  </threadedComment>
  <threadedComment ref="D4" dT="2024-05-24T19:31:10.29" personId="{64620FC5-E71C-41EE-BC78-A592D3BA78B4}" id="{0A7E4B74-0D74-4805-BD9D-E246CE9986A0}" done="1">
    <text>Aquí debe expresarse la relación entre el factor específico y el concepto. No se trata de relacionarlo con la condición de interés.</text>
  </threadedComment>
  <threadedComment ref="D4" dT="2024-06-05T14:40:45.77" personId="{9CBD0520-A5BD-481D-8FDB-8439D1DA7BB8}" id="{B2360172-EDFF-41D2-862B-5CAC493064A0}" parentId="{0A7E4B74-0D74-4805-BD9D-E246CE9986A0}">
    <text>Trabajado donde aplique</text>
  </threadedComment>
  <threadedComment ref="E4" dT="2024-05-24T19:34:08.05" personId="{64620FC5-E71C-41EE-BC78-A592D3BA78B4}" id="{65A6B4D0-17A2-4FFE-BAF7-BF076F242A09}" done="1">
    <text>Deben indicar la población en la que se estará viendo y midiendo la presencia del factor específico en general, no la muestra que se haya incluido en el documento de la evidencia.</text>
  </threadedComment>
  <threadedComment ref="E4" dT="2024-05-24T19:34:45.98" personId="{64620FC5-E71C-41EE-BC78-A592D3BA78B4}" id="{1DC0BA01-1C47-463E-978C-27C664DB75D9}" parentId="{65A6B4D0-17A2-4FFE-BAF7-BF076F242A09}">
    <text>Por ejemplo, la población afectada en el factor de clima familiar es el niño y su familia.</text>
  </threadedComment>
  <threadedComment ref="E4" dT="2024-06-05T14:37:22.83" personId="{9CBD0520-A5BD-481D-8FDB-8439D1DA7BB8}" id="{99E5165C-F5FA-4F5B-ACFB-4DB4386D8244}" parentId="{65A6B4D0-17A2-4FFE-BAF7-BF076F242A09}">
    <text>Revisado y modificado donde aplique</text>
  </threadedComment>
  <threadedComment ref="J4" dT="2024-05-24T19:48:40.56" personId="{64620FC5-E71C-41EE-BC78-A592D3BA78B4}" id="{2A00BB16-4926-4916-BABC-15721CD22094}" done="1">
    <text>Debe revisarse los hallazgos de evidencia que sustentan los factores específicos de los conceptos "Poca integración de la familia en el proceso de aprendizaje de niños y niñas en la etapa oportuna" y "Bajo nivel socioeconómico y cultural en el proceso de aprendizajes de niños y niñas".
En esta columna se ha colocado un resumen del documento, en lugar de un resumen con la evidencia puntual de cada factor especifico.
La columna de comentarios tiene esta evidencia puntual, pero para algunos casos tampoco se relaciona con el factor identificado.</text>
  </threadedComment>
  <threadedComment ref="J4" dT="2024-06-06T14:52:30.20" personId="{9CBD0520-A5BD-481D-8FDB-8439D1DA7BB8}" id="{5C11D7B6-EA35-4BAB-A3EF-D74E2B6CA6C6}" parentId="{2A00BB16-4926-4916-BABC-15721CD22094}">
    <text>Modificados</text>
  </threadedComment>
  <threadedComment ref="A5" dT="2024-06-06T14:57:09.36" personId="{9CBD0520-A5BD-481D-8FDB-8439D1DA7BB8}" id="{00C7515C-873D-4098-A7E4-51AB03288427}" done="1">
    <text>Eliminar los factores causales específicos que estan en rojo. Carecen de hallazgos e indicadores.</text>
  </threadedComment>
  <threadedComment ref="A5" dT="2024-06-06T15:10:15.62" personId="{64620FC5-E71C-41EE-BC78-A592D3BA78B4}" id="{53AF9B9D-AE54-4D26-9C75-14621505E632}" parentId="{00C7515C-873D-4098-A7E4-51AB03288427}">
    <text>Sobre el factor de bajo nivel socioeconomico, la evidencia del MC podría utilizarse aquí.</text>
  </threadedComment>
  <threadedComment ref="D5" dT="2024-05-24T19:32:35.62" personId="{64620FC5-E71C-41EE-BC78-A592D3BA78B4}" id="{A391EF4A-4158-4AF7-8507-AB46C592162E}" done="1">
    <text>La relación causal debe ser del tipo el factor específico me provoca algo en el concepto.
En este caso sería el clima familiar influye de XXX forma en la integración familiar en el proceso de aprendizaje.
Sin embargo, está al revés, dice que una mayor integración en el proceso familiar mejora el clima.</text>
  </threadedComment>
  <threadedComment ref="D5" dT="2024-05-24T19:33:02.39" personId="{64620FC5-E71C-41EE-BC78-A592D3BA78B4}" id="{1AA2205D-722A-45C2-B7BA-F1CA0939327F}" parentId="{A391EF4A-4158-4AF7-8507-AB46C592162E}">
    <text>La parte en rojo no corresponde incluirla en el enunciado de la relación causal en esa ficha.</text>
  </threadedComment>
  <threadedComment ref="D5" dT="2024-06-05T14:36:54.40" personId="{9CBD0520-A5BD-481D-8FDB-8439D1DA7BB8}" id="{3BFD6A62-87C2-4514-BB05-5F9A0AC7DCC8}" parentId="{A391EF4A-4158-4AF7-8507-AB46C592162E}">
    <text>Colocado en verde el nuevo enunciado.</text>
  </threadedComment>
  <threadedComment ref="J5" dT="2024-05-24T19:36:49.46" personId="{64620FC5-E71C-41EE-BC78-A592D3BA78B4}" id="{78DABC6F-3868-4E7C-A22C-36F70CD85E43}" done="1">
    <text>Este resumen de la evidencia no toca el factor específico identificado, esto es, clima familiar.</text>
  </threadedComment>
  <threadedComment ref="J5" dT="2024-06-06T14:36:35.24" personId="{64620FC5-E71C-41EE-BC78-A592D3BA78B4}" id="{57F63AA7-9A7B-4AF1-872D-A9DA3B6BCACF}" parentId="{78DABC6F-3868-4E7C-A22C-36F70CD85E43}">
    <text>Se sugiere considerar la redacción en verde, donde primero se describe brevemente de qué trata la evidencia y luego los hallazgos relacionado al factor específico.
Esta última parte se encontraba parcialmente en los comentarios y se completó con el resto del texto directamente de la evidencia.</text>
  </threadedComment>
  <threadedComment ref="J5" dT="2024-06-06T14:53:08.89" personId="{9CBD0520-A5BD-481D-8FDB-8439D1DA7BB8}" id="{A9E71276-131A-46EB-9638-8571CCD3F69F}" parentId="{78DABC6F-3868-4E7C-A22C-36F70CD85E43}">
    <text>Se elimina el factor específico clima familiar, por carecer de hallazgos e indicadores.</text>
  </threadedComment>
  <threadedComment ref="J5" dT="2024-06-06T14:58:07.10" personId="{64620FC5-E71C-41EE-BC78-A592D3BA78B4}" id="{C2D8F60C-AE6F-498B-AF66-9F8A6E269914}" parentId="{78DABC6F-3868-4E7C-A22C-36F70CD85E43}">
    <text>Sí tiene hallazgos, están en verde.</text>
  </threadedComment>
  <threadedComment ref="K5" dT="2024-05-24T19:37:23.64" personId="{64620FC5-E71C-41EE-BC78-A592D3BA78B4}" id="{849893ED-90E5-49F8-BEB9-027BC9A5D148}" done="1">
    <text>Esta cita corresponde a autores distintos a los referenciados como evidencia.</text>
  </threadedComment>
  <threadedComment ref="M5" dT="2024-05-24T19:38:53.92" personId="{64620FC5-E71C-41EE-BC78-A592D3BA78B4}" id="{04E2E7BB-FD9E-4A9A-8C12-296E33C0059E}" done="1">
    <text>Este indicador no se relaciona con el factor específico identificado, esto es, clima familiar.</text>
  </threadedComment>
  <threadedComment ref="M5" dT="2024-06-06T14:39:55.46" personId="{64620FC5-E71C-41EE-BC78-A592D3BA78B4}" id="{371DFB5A-AD84-474A-8521-2A4D6D4977BF}" parentId="{04E2E7BB-FD9E-4A9A-8C12-296E33C0059E}">
    <text>El indicador es:
Porcentaje de estudiantes que nunca recibe ayuda de sus padres para hacer sus tareas</text>
  </threadedComment>
  <threadedComment ref="M5" dT="2024-06-06T14:53:35.58" personId="{9CBD0520-A5BD-481D-8FDB-8439D1DA7BB8}" id="{9350440C-B2A7-4989-8058-3F878A895A96}" parentId="{04E2E7BB-FD9E-4A9A-8C12-296E33C0059E}">
    <text>Eliminado el factor causal clima familiar.</text>
  </threadedComment>
  <threadedComment ref="D6" dT="2024-06-06T14:56:01.63" personId="{64620FC5-E71C-41EE-BC78-A592D3BA78B4}" id="{DCEAA7F5-5F67-4C5F-AE2A-7B829E9F7014}" done="1">
    <text>Confirmar la redacción en verde.</text>
  </threadedComment>
  <threadedComment ref="J6" dT="2024-06-06T14:48:19.35" personId="{64620FC5-E71C-41EE-BC78-A592D3BA78B4}" id="{2444FF44-055F-4B24-A8DA-B457510A5028}" done="1">
    <text>Sustituir el texto tachado en rojo, por el verde (que se movió de la columna de comentarios).</text>
  </threadedComment>
  <threadedComment ref="J6" dT="2024-06-06T14:53:52.86" personId="{9CBD0520-A5BD-481D-8FDB-8439D1DA7BB8}" id="{8B055FAC-FFF8-4DF0-B638-0CEF8507F673}" parentId="{2444FF44-055F-4B24-A8DA-B457510A5028}">
    <text>Aceptado</text>
  </threadedComment>
  <threadedComment ref="K6" dT="2024-05-24T19:40:49.52" personId="{64620FC5-E71C-41EE-BC78-A592D3BA78B4}" id="{42C072D8-EBF3-43E9-AD2C-A6736EE1531E}" done="1">
    <text>Presumo que estos comentarios son extractos del documento citado. Sustituyan el resumen del documento que han colocado en la columna J por los hallazgos que se relacionan directamente con los factores específicos que han puesto en comentarios.</text>
  </threadedComment>
  <threadedComment ref="K6" dT="2024-06-06T14:47:15.50" personId="{64620FC5-E71C-41EE-BC78-A592D3BA78B4}" id="{29B51922-58EF-47D4-9A7E-E0D870170B09}" parentId="{42C072D8-EBF3-43E9-AD2C-A6736EE1531E}">
    <text>Se pasó a evidencia.</text>
  </threadedComment>
  <threadedComment ref="D7" dT="2024-06-06T14:56:47.07" personId="{64620FC5-E71C-41EE-BC78-A592D3BA78B4}" id="{DA0FF3F6-CB13-43BB-AD88-D6D84E52963B}" done="1">
    <text>Hay que redactar la relación entre el interés y la integración familiar.</text>
  </threadedComment>
  <threadedComment ref="D7" dT="2024-06-06T15:05:10.22" personId="{64620FC5-E71C-41EE-BC78-A592D3BA78B4}" id="{BBEE2DF4-4129-4A7F-844C-F4CE8937CD60}" parentId="{DA0FF3F6-CB13-43BB-AD88-D6D84E52963B}">
    <text>Ver texto en verde.</text>
  </threadedComment>
  <threadedComment ref="J7" dT="2024-06-06T15:02:53.25" personId="{64620FC5-E71C-41EE-BC78-A592D3BA78B4}" id="{B165E6A2-0744-46BF-9F42-7B65DEDA4633}" done="1">
    <text>Se pasó el comentario a esta columna y se completó con el resto del texto del documento citado (en verde).</text>
  </threadedComment>
  <threadedComment ref="M7" dT="2024-05-24T19:41:51.17" personId="{64620FC5-E71C-41EE-BC78-A592D3BA78B4}" id="{3C4CDDFA-824D-40A3-9398-087BB21C4104}" done="1">
    <text>Cada factor específico mide un aspecto diferente del concepto, por lo cual debe tener un indicador distinto. Si no se tiene un indicador para ese factor, entonces colocar no disponible.</text>
  </threadedComment>
  <threadedComment ref="M7" dT="2024-06-06T14:40:54.00" personId="{64620FC5-E71C-41EE-BC78-A592D3BA78B4}" id="{257148D0-99D9-41DD-B83D-A7745F05DA4D}" parentId="{3C4CDDFA-824D-40A3-9398-087BB21C4104}">
    <text>El indicador es:
Porcentaje de estudiantes que nunca recibe ayuda de sus padres para hacer sus tareas</text>
  </threadedComment>
  <threadedComment ref="M7" dT="2024-06-06T14:54:44.88" personId="{9CBD0520-A5BD-481D-8FDB-8439D1DA7BB8}" id="{4A9774DA-017C-4880-9CFF-E2CE28D49DEA}" parentId="{3C4CDDFA-824D-40A3-9398-087BB21C4104}">
    <text>Aceptado</text>
  </threadedComment>
  <threadedComment ref="D8" dT="2024-06-06T15:48:34.99" personId="{64620FC5-E71C-41EE-BC78-A592D3BA78B4}" id="{0C08A808-3170-41AA-8DC0-2D07F2D31A19}" done="1">
    <text>Verificar el texto en verde.</text>
  </threadedComment>
  <threadedComment ref="J8" dT="2024-06-06T15:46:12.65" personId="{64620FC5-E71C-41EE-BC78-A592D3BA78B4}" id="{910ABF5F-8DC4-4139-8385-51EB5C57C91F}" done="1">
    <text>Validar.</text>
  </threadedComment>
  <threadedComment ref="M8" dT="2024-06-06T14:41:46.02" personId="{64620FC5-E71C-41EE-BC78-A592D3BA78B4}" id="{AA426BD4-B516-4D1E-90C8-03CC7CCA769C}" done="1">
    <text>El indicador es:
Porcentaje de estudiantes que nunca recibe ayuda de sus padres para hacer sus tareas</text>
  </threadedComment>
  <threadedComment ref="D9" dT="2024-06-06T15:55:35.48" personId="{64620FC5-E71C-41EE-BC78-A592D3BA78B4}" id="{681BD50D-A457-4BCE-AF30-99AEE90533B1}" done="1">
    <text>Revisar.</text>
  </threadedComment>
  <threadedComment ref="J9" dT="2024-06-06T15:55:46.05" personId="{64620FC5-E71C-41EE-BC78-A592D3BA78B4}" id="{930FEF36-204D-4CEF-9608-3300EDFBA984}" done="1">
    <text>Revisar.</text>
  </threadedComment>
  <threadedComment ref="M9" dT="2024-06-06T14:41:46.02" personId="{64620FC5-E71C-41EE-BC78-A592D3BA78B4}" id="{81E9A33D-C370-4FD8-BFFC-95A3E537F0ED}" done="1">
    <text>El indicador es:
Porcentaje de estudiantes que nunca recibe ayuda de sus padres para hacer sus tareas</text>
  </threadedComment>
  <threadedComment ref="F10" dT="2024-06-06T18:55:20.33" personId="{64620FC5-E71C-41EE-BC78-A592D3BA78B4}" id="{F5333F00-485F-477F-BB65-1C723F908006}" done="1">
    <text>Este documento evidenciaba otro factor específico, pero encontré una parte que sirve para evidenciar este también y lo agregué.</text>
  </threadedComment>
  <threadedComment ref="D12" dT="2024-06-06T18:20:53.37" personId="{64620FC5-E71C-41EE-BC78-A592D3BA78B4}" id="{DB6F258A-C8A3-4E07-BB31-57DDDF7C6DEB}" done="1">
    <text>Revisar.</text>
  </threadedComment>
  <threadedComment ref="B13" dT="2024-06-06T19:05:15.16" personId="{64620FC5-E71C-41EE-BC78-A592D3BA78B4}" id="{0427E19E-2271-46FD-AE24-76757798B727}" done="1">
    <text>El factor causal es tener dificultades de aprendizaje. Esto provoca dificultades en el proceso de alfabetización, como se estableció en el modelo conceptual.
La comprensión en lectura, escritura y matemáticas no pueden ser factores específicos del NEAE. Esto es la condición de interés.
Los factores específicos deben ser algo que provoque, empeore, etc., el factor causal.
La relación que han identificado no se entiende correctamente. Dicen que la poca comprensión lectora provoca dificultades específicas en el aprendizaje. Pero, en la ficha 02. MC ya han establecido que este tipo de dificultades son temas como dislexia, discalculia o disgrafía.
Como lo están poniendo aquí, la causalidad va como sigue:
La poca comprensión lectora provoca dislexia.
En cambio, la relación correcta sería:
La dislexia provoca poca comprensión lectora.
Esa última relación ya la pusieron donde va en el modelo de la ficha 02.
Ahora deben identificar causas o agravantes de las NEAE.</text>
  </threadedComment>
  <threadedComment ref="B13" dT="2024-06-06T19:10:55.90" personId="{64620FC5-E71C-41EE-BC78-A592D3BA78B4}" id="{55AB6D3F-325A-4626-8AE3-58E1AB74080B}" parentId="{0427E19E-2271-46FD-AE24-76757798B727}">
    <text>Pregúntense, ¿qué causa o empeora estas condiciones? ¿falta de diagnóstico? ¿falta de tratamiento? ¿negligencia? ¿genética?, etc.</text>
  </threadedComment>
  <threadedComment ref="B13" dT="2024-06-07T14:06:16.91" personId="{9CBD0520-A5BD-481D-8FDB-8439D1DA7BB8}" id="{1FF9EE4B-361C-47F7-BB60-2B3D8D6A0598}" parentId="{0427E19E-2271-46FD-AE24-76757798B727}">
    <text>Cambiado el factor causal específico</text>
  </threadedComment>
  <threadedComment ref="C13" dT="2024-05-24T19:49:46.56" personId="{64620FC5-E71C-41EE-BC78-A592D3BA78B4}" id="{0247AEC5-50B3-4077-854A-F12C1DC0C2F1}" done="1">
    <text>Esto hace referencia a la condición de interés. No es un factor causal específico.</text>
  </threadedComment>
  <threadedComment ref="C13" dT="2024-06-07T14:06:43.85" personId="{9CBD0520-A5BD-481D-8FDB-8439D1DA7BB8}" id="{5C1FE7D5-9D26-4686-8A92-AE53835418E6}" parentId="{0247AEC5-50B3-4077-854A-F12C1DC0C2F1}">
    <text>Modificado con el nuevo factor específico</text>
  </threadedComment>
  <threadedComment ref="D13" dT="2024-05-24T19:52:00.36" personId="{64620FC5-E71C-41EE-BC78-A592D3BA78B4}" id="{36BCAFD6-6DD8-4CB5-B104-D0FF74A32CC0}" done="1">
    <text>La relación causal debe definirse en base al factor específico que se identifique.</text>
  </threadedComment>
  <threadedComment ref="D13" dT="2024-06-07T14:06:56.76" personId="{9CBD0520-A5BD-481D-8FDB-8439D1DA7BB8}" id="{4E38ACA0-8EBD-4DB6-B5EF-F84EBFB68D7E}" parentId="{36BCAFD6-6DD8-4CB5-B104-D0FF74A32CC0}">
    <text>Modificado</text>
  </threadedComment>
  <threadedComment ref="N13" dT="2024-06-06T19:01:31.57" personId="{64620FC5-E71C-41EE-BC78-A592D3BA78B4}" id="{BCB9AFD6-AC65-44E7-B5A4-14028A11F00E}" done="1">
    <text>El valor de este indicador en el documento referenciado es de 12%.</text>
  </threadedComment>
  <threadedComment ref="N14" dT="2024-06-06T19:01:31.57" personId="{64620FC5-E71C-41EE-BC78-A592D3BA78B4}" id="{A273B17F-FE52-4D94-813D-6DD7EF8AE62D}" done="1">
    <text>El valor de este indicador en el documento referenciado es de 12%.</text>
  </threadedComment>
  <threadedComment ref="C16" dT="2024-05-24T19:49:51.98" personId="{64620FC5-E71C-41EE-BC78-A592D3BA78B4}" id="{7A465738-C984-4860-AF5B-A95B888FCF4C}" done="1">
    <text>Esto hace referencia a la condición de interés. No es un factor causal específico.</text>
  </threadedComment>
  <threadedComment ref="D16" dT="2024-05-24T19:52:00.36" personId="{64620FC5-E71C-41EE-BC78-A592D3BA78B4}" id="{83E2105C-4EF8-4D1E-B311-E26218C70F62}" done="1">
    <text>La relación causal debe definirse en base al factor específico que se identifique.</text>
  </threadedComment>
  <threadedComment ref="M16" dT="2024-05-24T19:56:25.37" personId="{64620FC5-E71C-41EE-BC78-A592D3BA78B4}" id="{3E0277CD-40B8-48D1-803F-C6A1023C3AFF}" done="1">
    <text>Este indicador y el anterior tiene exactamente el mismo nombre y año, pero magnitudes distintas.</text>
  </threadedComment>
  <threadedComment ref="M16" dT="2024-06-06T14:50:58.16" personId="{9CBD0520-A5BD-481D-8FDB-8439D1DA7BB8}" id="{A5EA9DC6-9BE9-4C18-9641-E80B2D2510BF}" parentId="{3E0277CD-40B8-48D1-803F-C6A1023C3AFF}">
    <text>Modificado</text>
  </threadedComment>
  <threadedComment ref="N16" dT="2024-06-06T19:02:13.26" personId="{64620FC5-E71C-41EE-BC78-A592D3BA78B4}" id="{626DF541-916A-4D42-903A-40A73764EBCC}" done="1">
    <text>El valor de este indicador en el documento referenciado es de 27%.</text>
  </threadedComment>
  <threadedComment ref="D18" dT="2024-06-06T19:39:47.90" personId="{64620FC5-E71C-41EE-BC78-A592D3BA78B4}" id="{E6C00A5F-DDB3-4851-A456-A3EAF4D21101}" done="1">
    <text>Revisen la redacción en verde.
La relación debe ir de las estrategias hacia la formación.
No que la mala formación provoca malas estrategias.</text>
  </threadedComment>
  <threadedComment ref="J18" dT="2024-05-26T15:05:59.57" personId="{64620FC5-E71C-41EE-BC78-A592D3BA78B4}" id="{63D798ED-66DA-4A5C-A683-E08A044B0FD7}" done="1">
    <text>La evidencia se centra en la evaluación docente. Sin embargo, el factor específico identificado es de estrategias didácticas.</text>
  </threadedComment>
  <threadedComment ref="J18" dT="2024-06-06T14:51:07.05" personId="{9CBD0520-A5BD-481D-8FDB-8439D1DA7BB8}" id="{786F0765-301D-4C93-B148-76E62F0DE2D4}" parentId="{63D798ED-66DA-4A5C-A683-E08A044B0FD7}">
    <text>Modificado</text>
  </threadedComment>
  <threadedComment ref="M18" dT="2024-05-26T15:06:37.56" personId="{64620FC5-E71C-41EE-BC78-A592D3BA78B4}" id="{92ED6DBE-49F9-4CA7-9F4B-30BB6FE72B18}" done="1">
    <text>Este indicador no mide el factor específico identificado.</text>
  </threadedComment>
  <threadedComment ref="M18" dT="2024-06-06T14:51:42.68" personId="{9CBD0520-A5BD-481D-8FDB-8439D1DA7BB8}" id="{7279065F-7AE6-424C-99A1-C80101B7C85D}" parentId="{92ED6DBE-49F9-4CA7-9F4B-30BB6FE72B18}">
    <text>Se queda este indicador como aproximado, no hay un indicador que mida el factor causal específico</text>
  </threadedComment>
  <threadedComment ref="M18" dT="2024-06-06T19:36:32.30" personId="{64620FC5-E71C-41EE-BC78-A592D3BA78B4}" id="{2AB8D0AF-36CA-4790-AFDA-783C7C2F61AB}" parentId="{92ED6DBE-49F9-4CA7-9F4B-30BB6FE72B18}">
    <text>Incluyan en comentario cómo se relaciona.</text>
  </threadedComment>
  <threadedComment ref="M18" dT="2024-06-10T18:44:49.15" personId="{64620FC5-E71C-41EE-BC78-A592D3BA78B4}" id="{E4B43BF0-6769-434B-8A90-29470C863832}" parentId="{92ED6DBE-49F9-4CA7-9F4B-30BB6FE72B18}">
    <text>No se identificó en la evidencia.</text>
  </threadedComment>
  <threadedComment ref="N18" dT="2024-06-06T19:36:47.63" personId="{64620FC5-E71C-41EE-BC78-A592D3BA78B4}" id="{8A88D438-79D3-484B-B9DE-F0BBDEFBF653}" done="1">
    <text>Díganme en qué página del documento encuentro el dato.</text>
  </threadedComment>
  <threadedComment ref="N18" dT="2024-06-10T18:44:56.22" personId="{64620FC5-E71C-41EE-BC78-A592D3BA78B4}" id="{BDDDA608-60AA-4252-8D37-9CBD0ED73403}" parentId="{8A88D438-79D3-484B-B9DE-F0BBDEFBF653}">
    <text>No se identificó en la evidencia.</text>
  </threadedComment>
  <threadedComment ref="J19" dT="2024-05-26T15:07:54.14" personId="{64620FC5-E71C-41EE-BC78-A592D3BA78B4}" id="{B091B4DB-194A-48E4-95F9-7CB543F318AE}" done="1">
    <text>El resumen de los hallazgos no hace referencia al factor específico.</text>
  </threadedComment>
  <threadedComment ref="J19" dT="2024-06-06T14:51:53.10" personId="{9CBD0520-A5BD-481D-8FDB-8439D1DA7BB8}" id="{A207823C-D270-490F-846A-DA366730FA32}" parentId="{B091B4DB-194A-48E4-95F9-7CB543F318AE}">
    <text>Modificado</text>
  </threadedComment>
  <threadedComment ref="J20" dT="2024-05-26T15:14:33.01" personId="{64620FC5-E71C-41EE-BC78-A592D3BA78B4}" id="{6D6009D6-91EF-411F-ADE4-571BB1FAF133}" done="1">
    <text>La evidencia afirma que no hay una posición clara sobre el efecto del acompañamiento y que los programas de formación no han logrado cambios significativos.
Estas aseveraciones merman la evidencia presentada de los factores causales en general.</text>
  </threadedComment>
  <threadedComment ref="J20" dT="2024-05-26T15:14:49.49" personId="{64620FC5-E71C-41EE-BC78-A592D3BA78B4}" id="{D70B9782-4720-4399-A715-02F41681676C}" parentId="{6D6009D6-91EF-411F-ADE4-571BB1FAF133}">
    <text>La evidencia no se relaciona con el factor especifico identificado.</text>
  </threadedComment>
  <threadedComment ref="J20" dT="2024-06-06T14:48:09.46" personId="{9CBD0520-A5BD-481D-8FDB-8439D1DA7BB8}" id="{3E06157D-FC90-49A4-AE21-C60E3AA43420}" parentId="{6D6009D6-91EF-411F-ADE4-571BB1FAF133}">
    <text>Modificado</text>
  </threadedComment>
  <threadedComment ref="N20" dT="2024-05-26T15:15:34.47" personId="{64620FC5-E71C-41EE-BC78-A592D3BA78B4}" id="{2D3251C8-67C7-4922-A765-845833C89808}" done="1">
    <text>Si este indicador no se mide actualmente, seria no disponible.</text>
  </threadedComment>
  <threadedComment ref="N20" dT="2024-06-06T14:49:55.88" personId="{9CBD0520-A5BD-481D-8FDB-8439D1DA7BB8}" id="{53ACDE20-5E15-4172-ADED-0D53071A1DB0}" parentId="{2D3251C8-67C7-4922-A765-845833C89808}">
    <text>Modificado</text>
  </threadedComment>
</ThreadedComments>
</file>

<file path=xl/threadedComments/threadedComment4.xml><?xml version="1.0" encoding="utf-8"?>
<ThreadedComments xmlns="http://schemas.microsoft.com/office/spreadsheetml/2018/threadedcomments" xmlns:x="http://schemas.openxmlformats.org/spreadsheetml/2006/main">
  <threadedComment ref="A5" dT="2024-05-26T15:30:53.29" personId="{64620FC5-E71C-41EE-BC78-A592D3BA78B4}" id="{A531C109-D25A-4A5D-A856-6DD9B8EF1FAC}" done="1">
    <text>No se está justificando la selección del camino causal crítico. Por ejemplo, se menciona el factor de integración de la familia, cuando este no se incluyó en el CCC en la ficha 03. ME.
Tampoco se expone la razón de por qué no se escoge esta, o por qué se le da prioridad al resto.</text>
  </threadedComment>
  <threadedComment ref="A5" dT="2024-05-26T15:32:05.22" personId="{64620FC5-E71C-41EE-BC78-A592D3BA78B4}" id="{BD398E08-0F90-4C8E-9803-AA30E6B39B7D}" parentId="{A531C109-D25A-4A5D-A856-6DD9B8EF1FAC}">
    <text>La propuesta programática debe verse como algo separado de CON BASE. Sugiero sustituir esa mención y no hacer la referencia. Puede interpretarse como algo ajeno a la propuesta de PoR.</text>
  </threadedComment>
  <threadedComment ref="A5" dT="2024-06-03T15:29:09.17" personId="{FCC53A53-10B1-4B80-938B-143DA1315A20}" id="{5A617A5E-9497-4BCE-A7FA-179947FC6E69}" parentId="{A531C109-D25A-4A5D-A856-6DD9B8EF1FAC}">
    <text xml:space="preserve">Revisar nuevamente, se ha cambiado todo. </text>
  </threadedComment>
</ThreadedComments>
</file>

<file path=xl/threadedComments/threadedComment5.xml><?xml version="1.0" encoding="utf-8"?>
<ThreadedComments xmlns="http://schemas.microsoft.com/office/spreadsheetml/2018/threadedcomments" xmlns:x="http://schemas.openxmlformats.org/spreadsheetml/2006/main">
  <threadedComment ref="D4" dT="2024-05-26T15:34:23.21" personId="{64620FC5-E71C-41EE-BC78-A592D3BA78B4}" id="{BDE9F90F-30E1-4B6D-92F6-C8CEDB2411A5}" done="1">
    <text>Esto es un enunciado que indique la relación de causalidad entre la intervención y el factor causal específico. Va en el sentido de cómo la intervención soluciona o mitiga la causante.
La información colocada aquí puede ser incluida en comentarios, evidencia o caracterización de la intervención según corresponda.</text>
  </threadedComment>
  <threadedComment ref="D4" dT="2024-06-06T16:10:03.48" personId="{9CBD0520-A5BD-481D-8FDB-8439D1DA7BB8}" id="{361888D9-515B-4726-AB18-1D176C1D8562}" parentId="{BDE9F90F-30E1-4B6D-92F6-C8CEDB2411A5}">
    <text>Modificado</text>
  </threadedComment>
  <threadedComment ref="J4" dT="2024-05-26T15:55:22.35" personId="{64620FC5-E71C-41EE-BC78-A592D3BA78B4}" id="{758390C7-FF88-4F83-97B6-1AFB58D16080}" done="1">
    <text>La evidencia presentada se asocia a factores causales, no a intervenciones.
Pueden usarla en las fichas 02. MC y 03. ME, según corresponda. Pero deben incluir evidencia que respalde las intervenciones como soluciones a los problemas, no describir cuáles son los problemas.</text>
  </threadedComment>
  <threadedComment ref="J4" dT="2024-06-06T16:10:14.28" personId="{9CBD0520-A5BD-481D-8FDB-8439D1DA7BB8}" id="{B8D1589C-43D1-436A-A9C8-E2863B7B94B2}" parentId="{758390C7-FF88-4F83-97B6-1AFB58D16080}">
    <text>Modificado</text>
  </threadedComment>
  <threadedComment ref="M4" dT="2024-05-26T15:46:59.44" personId="{64620FC5-E71C-41EE-BC78-A592D3BA78B4}" id="{52E8D9DF-F923-4FD9-94BB-C6D43FBB17D8}" done="1">
    <text>Deben colocar cada intervención diferente en una línea, aunque actualmente se brinde a través de una misma iniciativa o programa vigente.
La razón es que cada intervención tiene una caracterización distinta.
Por ejemplo, las guías didácticas se entregan al personal docente, mientras que los fascículos a los estudiantes. Sin embargo, se encuentran agrupadas juntas y tiene como población objetivo estudiantes.</text>
  </threadedComment>
  <threadedComment ref="J5" dT="2024-05-26T15:39:19.62" personId="{64620FC5-E71C-41EE-BC78-A592D3BA78B4}" id="{4D34938F-F60B-4DB4-B10B-3CA30BAD6C63}" done="1">
    <text>Esta evidencia está más acorde con el modelo explicativo que con el prescriptivo, dado que versa sobre el factor causal especifico de poca comprensión lectora-escritora.</text>
  </threadedComment>
  <threadedComment ref="J5" dT="2024-05-26T15:39:30.86" personId="{64620FC5-E71C-41EE-BC78-A592D3BA78B4}" id="{03979354-A1A0-47AF-8C64-53943F4A7D0E}" parentId="{4D34938F-F60B-4DB4-B10B-3CA30BAD6C63}">
    <text>La evidencia no se relaciona con la intervención.</text>
  </threadedComment>
  <threadedComment ref="N5" dT="2024-05-26T15:42:53.09" personId="{64620FC5-E71C-41EE-BC78-A592D3BA78B4}" id="{82DC540B-48BB-4C2F-BCF8-D7319E2DCD35}" done="1">
    <text>Deben colocar las características de la población, no la cantidad, tal y como se realizó en el resto de intervenciones.</text>
  </threadedComment>
  <threadedComment ref="N5" dT="2024-06-06T13:41:31.54" personId="{9CBD0520-A5BD-481D-8FDB-8439D1DA7BB8}" id="{B5A012E5-7761-43E4-97FE-6A33D8912535}" parentId="{82DC540B-48BB-4C2F-BCF8-D7319E2DCD35}">
    <text>Realizado</text>
  </threadedComment>
  <threadedComment ref="P5" dT="2024-05-26T15:48:28.41" personId="{64620FC5-E71C-41EE-BC78-A592D3BA78B4}" id="{40CD3195-03C5-4AA3-A936-635E2C5807DF}" done="1">
    <text>Falta especificar el efecto. Mejorar, adquirir, etc.</text>
  </threadedComment>
  <threadedComment ref="P5" dT="2024-06-06T13:43:09.21" personId="{9CBD0520-A5BD-481D-8FDB-8439D1DA7BB8}" id="{B3D10FCF-CCA0-4504-A058-001151E2F155}" parentId="{40CD3195-03C5-4AA3-A936-635E2C5807DF}">
    <text>Ver cambios</text>
  </threadedComment>
  <threadedComment ref="M6" dT="2024-06-11T12:31:47.63" personId="{64620FC5-E71C-41EE-BC78-A592D3BA78B4}" id="{4F0D5B75-4E9E-479B-8DFA-DD461B0B4B9D}">
    <text>Esto no describe el evento de olimpíadas.</text>
  </threadedComment>
  <threadedComment ref="N6" dT="2024-05-26T15:42:53.09" personId="{64620FC5-E71C-41EE-BC78-A592D3BA78B4}" id="{D37AF53D-FDC7-4412-A684-D11D5C155756}" done="1">
    <text>Deben colocar las características de la población, no la cantidad, tal y como se realizó en el resto de intervenciones.</text>
  </threadedComment>
  <threadedComment ref="N6" dT="2024-06-06T13:41:31.54" personId="{9CBD0520-A5BD-481D-8FDB-8439D1DA7BB8}" id="{E7216E37-FEC6-458E-98F9-B46459975139}" parentId="{D37AF53D-FDC7-4412-A684-D11D5C155756}">
    <text>Realizado</text>
  </threadedComment>
  <threadedComment ref="P6" dT="2024-05-26T15:48:28.41" personId="{64620FC5-E71C-41EE-BC78-A592D3BA78B4}" id="{C2D404C9-4912-4788-A553-CF934A9BC114}" done="1">
    <text>Falta especificar el efecto. Mejorar, adquirir, etc.</text>
  </threadedComment>
  <threadedComment ref="P6" dT="2024-06-06T13:43:09.21" personId="{9CBD0520-A5BD-481D-8FDB-8439D1DA7BB8}" id="{78600CFA-16E6-4E96-9ED2-51BA2DA63625}" parentId="{C2D404C9-4912-4788-A553-CF934A9BC114}">
    <text>Ver cambios</text>
  </threadedComment>
  <threadedComment ref="C7" dT="2024-05-26T15:42:01.00" personId="{64620FC5-E71C-41EE-BC78-A592D3BA78B4}" id="{77A172C2-1AC4-4E71-871A-E7827B904AAF}" done="1">
    <text>Usar un enunciado que describa la intervención en lugar del nombre de la intervención vigente.</text>
  </threadedComment>
  <threadedComment ref="C7" dT="2024-06-06T16:09:51.73" personId="{9CBD0520-A5BD-481D-8FDB-8439D1DA7BB8}" id="{200636D1-D4E9-48B5-A317-EB15CEDE32B3}" parentId="{77A172C2-1AC4-4E71-871A-E7827B904AAF}">
    <text>Modificado</text>
  </threadedComment>
  <threadedComment ref="C9" dT="2024-05-26T15:41:53.38" personId="{64620FC5-E71C-41EE-BC78-A592D3BA78B4}" id="{FAA2654F-A62F-4547-9302-D9F53E1EECE1}" done="1">
    <text>Usar un enunciado que describa la intervención en lugar del nombre de la intervención vigente.</text>
  </threadedComment>
  <threadedComment ref="C10" dT="2024-05-26T15:41:31.20" personId="{64620FC5-E71C-41EE-BC78-A592D3BA78B4}" id="{7DBD7058-885B-4119-BA3F-B14C676D4880}" done="1">
    <text>Eliminar la parte en rojo.</text>
  </threadedComment>
  <threadedComment ref="C10" dT="2024-06-06T19:22:39.37" personId="{9CBD0520-A5BD-481D-8FDB-8439D1DA7BB8}" id="{FF8138E0-8DD8-4BF9-90B3-F60A14A82BAC}" parentId="{7DBD7058-885B-4119-BA3F-B14C676D4880}">
    <text>Cambiado</text>
  </threadedComment>
  <threadedComment ref="C12" dT="2024-05-26T15:41:31.20" personId="{64620FC5-E71C-41EE-BC78-A592D3BA78B4}" id="{5606403C-B5F8-4EFB-824C-8345B53C9CD5}" done="1">
    <text>Eliminar la parte en rojo.</text>
  </threadedComment>
  <threadedComment ref="C12" dT="2024-06-06T19:22:34.60" personId="{9CBD0520-A5BD-481D-8FDB-8439D1DA7BB8}" id="{542BFEB9-CACC-4260-9541-405DE33E20F9}" parentId="{5606403C-B5F8-4EFB-824C-8345B53C9CD5}">
    <text>Cambiado</text>
  </threadedComment>
  <threadedComment ref="P12" dT="2024-05-26T15:59:02.00" personId="{64620FC5-E71C-41EE-BC78-A592D3BA78B4}" id="{D2D466FC-B8F3-46E1-A6B6-258F5D0A14F8}" done="1">
    <text>Esto debe contestar a cuál es el efecto directo de la intervención. En este caso debe relacionarse con la adquisición de conocimientos de los docentes que son capacitados.</text>
  </threadedComment>
  <threadedComment ref="P12" dT="2024-06-06T19:19:33.24" personId="{9CBD0520-A5BD-481D-8FDB-8439D1DA7BB8}" id="{9BF33027-B7B4-4E14-9608-C6DFA0FBABA7}" parentId="{D2D466FC-B8F3-46E1-A6B6-258F5D0A14F8}">
    <text>Mejorado</text>
  </threadedComment>
</ThreadedComments>
</file>

<file path=xl/threadedComments/threadedComment6.xml><?xml version="1.0" encoding="utf-8"?>
<ThreadedComments xmlns="http://schemas.microsoft.com/office/spreadsheetml/2018/threadedcomments" xmlns:x="http://schemas.openxmlformats.org/spreadsheetml/2006/main">
  <threadedComment ref="A5" dT="2024-05-26T16:02:57.91" personId="{64620FC5-E71C-41EE-BC78-A592D3BA78B4}" id="{C55C992F-FB56-4971-9312-CF185F373E2F}" done="1">
    <text>La intervención denominada "Programa de Formación de Líderes Educativos" no fue seleccionada en el modelo prescriptivo.</text>
  </threadedComment>
  <threadedComment ref="A5" dT="2024-05-26T16:05:07.52" personId="{64620FC5-E71C-41EE-BC78-A592D3BA78B4}" id="{169C0014-88D2-4895-BFBE-E8181D848AC0}" parentId="{C55C992F-FB56-4971-9312-CF185F373E2F}">
    <text>Asumido el cambio que implica colocar cada intervención en una línea, en lugar de utilizar los nombres de las iniciativas vigentes, se sugiere indicar en esta justificación que se abordarían X, Y y Z agrupadas de tal forma a través de… y A, B y C agrupadas de otra forma...</text>
  </threadedComment>
</ThreadedComments>
</file>

<file path=xl/threadedComments/threadedComment7.xml><?xml version="1.0" encoding="utf-8"?>
<ThreadedComments xmlns="http://schemas.microsoft.com/office/spreadsheetml/2018/threadedcomments" xmlns:x="http://schemas.openxmlformats.org/spreadsheetml/2006/main">
  <threadedComment ref="C4" dT="2024-05-26T16:06:45.20" personId="{64620FC5-E71C-41EE-BC78-A592D3BA78B4}" id="{33948CD0-1FB6-4EAF-B7A7-BFD06BF778FD}" done="1">
    <text>La redacción del resultado debe incluir todos los componentes.</text>
  </threadedComment>
  <threadedComment ref="D4" dT="2024-05-26T16:09:43.37" personId="{64620FC5-E71C-41EE-BC78-A592D3BA78B4}" id="{FAEE711A-C87E-4878-89D3-93915EFF9CC1}" done="1">
    <text>¿No se incluirán resultados inmediatos y/o final?</text>
  </threadedComment>
  <threadedComment ref="D4" dT="2024-05-31T12:47:22.00" personId="{64620FC5-E71C-41EE-BC78-A592D3BA78B4}" id="{7461B6DD-11D0-44C0-9C9F-F5D43774FB17}" parentId="{FAEE711A-C87E-4878-89D3-93915EFF9CC1}">
    <text>Vistas las fichas de indicadores y metas, se sugiere incorporar resultados inmediatos de medición anual para mejor seguimiento del programa.</text>
  </threadedComment>
  <threadedComment ref="M4" dT="2024-06-28T14:25:49.24" personId="{64620FC5-E71C-41EE-BC78-A592D3BA78B4}" id="{9AD99298-3215-4CDC-AFED-8060B79B53CE}" done="1">
    <text>Se ajustó la redacción para que sea de supuestos, en lugar de riesgos.</text>
  </threadedComment>
  <threadedComment ref="C5" dT="2024-05-26T16:11:05.48" personId="{64620FC5-E71C-41EE-BC78-A592D3BA78B4}" id="{3682D323-FC4B-417B-8500-676C5F5E4688}" done="1">
    <text>La redacción esperada, considerando los componentes de la formulación sería:
Aumentar el nivel de aprendizaje en lectura y escritura en los estudiantes del primer ciclo de primaria</text>
  </threadedComment>
  <threadedComment ref="C6" dT="2024-05-26T16:13:54.35" personId="{64620FC5-E71C-41EE-BC78-A592D3BA78B4}" id="{DAAF8986-393C-4BE3-BC60-CB4603C7C9C2}" done="1">
    <text>La redacción esperada, considerando los componentes de la formulación sería:
Aumentar el nivel de aprendizaje en matemáticas en los estudiantes del primer ciclo de primaria</text>
  </threadedComment>
  <threadedComment ref="C6" dT="2024-06-12T15:30:12.46" personId="{D61C761D-982D-4148-86A5-9EE950BE60DF}" id="{5F0BC9C1-18B6-4D8B-9C3C-CB5252A9A277}" parentId="{DAAF8986-393C-4BE3-BC60-CB4603C7C9C2}">
    <text>respondido</text>
  </threadedComment>
  <threadedComment ref="E6" dT="2024-05-26T16:06:21.63" personId="{64620FC5-E71C-41EE-BC78-A592D3BA78B4}" id="{4640310D-707A-484D-B844-DA8FF69A7B7A}" done="1">
    <text>Sería de Matemáticas.</text>
  </threadedComment>
  <threadedComment ref="E6" dT="2024-06-12T18:35:06.13" personId="{D61C761D-982D-4148-86A5-9EE950BE60DF}" id="{8D2B500F-FAD0-4E87-9B83-4A2AD302247C}" parentId="{4640310D-707A-484D-B844-DA8FF69A7B7A}">
    <text xml:space="preserve">ok
</text>
  </threadedComment>
  <threadedComment ref="K6" dT="2024-05-26T16:13:30.12" personId="{64620FC5-E71C-41EE-BC78-A592D3BA78B4}" id="{5C1C2493-466D-443F-B3CF-9AF44AEBCF2A}" done="1">
    <text>Asegúrense que están considerando todos los factores pertinentes para la estimación de metas, pues colocan la misma meta para Lengua Española y Matemáticas, partiendo de líneas de base muy distintas.</text>
  </threadedComment>
  <threadedComment ref="M6" dT="2024-05-26T16:16:23.61" personId="{64620FC5-E71C-41EE-BC78-A592D3BA78B4}" id="{FB60DE1D-684E-4FDC-BF27-5399CE3DE2F8}" done="1">
    <text>Los supuestos son los mismos que para Lengua Española.
¿Consideraron factores específicos relacionadas al área de conocimiento que pudieran impactar el resultado?</text>
  </threadedComment>
  <threadedComment ref="C7" dT="2024-05-26T16:25:15.84" personId="{64620FC5-E71C-41EE-BC78-A592D3BA78B4}" id="{BE264AB7-0C0E-41DD-996E-8961AD3426D2}" done="1">
    <text>La redacción esperada, considerando los componentes de la formulación sería:
Mejorar las competencias relacionadas a estrategias didácticas en los docentes</text>
  </threadedComment>
  <threadedComment ref="C7" dT="2024-06-13T15:11:34.90" personId="{9CBD0520-A5BD-481D-8FDB-8439D1DA7BB8}" id="{CC04C0FD-3B51-410B-88DC-C32A3A1993B9}" parentId="{BE264AB7-0C0E-41DD-996E-8961AD3426D2}">
    <text>Aceptado.</text>
  </threadedComment>
  <threadedComment ref="E7" dT="2024-05-26T16:18:09.07" personId="{64620FC5-E71C-41EE-BC78-A592D3BA78B4}" id="{052F99F4-6024-4CB0-B155-2F27672EFDCF}" done="1">
    <text>Fue agregado el "no disponible". Al igual que para las casillas de línea base y meta.</text>
  </threadedComment>
  <threadedComment ref="E7" dT="2024-06-13T15:11:43.98" personId="{9CBD0520-A5BD-481D-8FDB-8439D1DA7BB8}" id="{61AC2887-D5A7-4E2C-B23F-9C1CA566F91A}" parentId="{052F99F4-6024-4CB0-B155-2F27672EFDCF}">
    <text>Entendido.</text>
  </threadedComment>
  <threadedComment ref="G7" dT="2024-05-26T16:21:54.33" personId="{64620FC5-E71C-41EE-BC78-A592D3BA78B4}" id="{4B1A9109-53BD-44E7-B700-3B76F18B19B2}" done="1">
    <text>El factor causal se relaciona con la formación docente y las intervenciones identificadas también. En ese sentido el resultado esperado debe relacionarse con el cambio en esa situación.
Igualmente, en el resultado redactado en la columna D se hace referencia a competencias. Por tanto, esta situación debe redactarse de otra manera.</text>
  </threadedComment>
  <threadedComment ref="G7" dT="2024-05-26T16:24:19.31" personId="{64620FC5-E71C-41EE-BC78-A592D3BA78B4}" id="{2ED23E4E-903D-449A-BF8A-99B45BDCBCB5}" parentId="{4B1A9109-53BD-44E7-B700-3B76F18B19B2}">
    <text>Se sugiere asumir la redacción en verde.</text>
  </threadedComment>
  <threadedComment ref="G7" dT="2024-06-13T15:12:11.01" personId="{9CBD0520-A5BD-481D-8FDB-8439D1DA7BB8}" id="{0650954A-3A34-4F1C-9EBB-ABFCC193071E}" parentId="{4B1A9109-53BD-44E7-B700-3B76F18B19B2}">
    <text>Aceptada.</text>
  </threadedComment>
  <threadedComment ref="H7" dT="2024-05-26T16:26:08.07" personId="{64620FC5-E71C-41EE-BC78-A592D3BA78B4}" id="{63FEA26F-F5BE-4F41-954D-97117782EDEF}" done="1">
    <text>¿Se dará seguimietno y medirá el resultado para todos los docentes o específicamente para los docentes de primaria?</text>
  </threadedComment>
  <threadedComment ref="H7" dT="2024-06-13T15:14:02.53" personId="{9CBD0520-A5BD-481D-8FDB-8439D1DA7BB8}" id="{59C88936-6764-4759-91CA-641121BE46F0}" parentId="{63FEA26F-F5BE-4F41-954D-97117782EDEF}">
    <text>Para los docentes del nivel primario, como primera etapa. Modificado.</text>
  </threadedComment>
  <threadedComment ref="N7" dT="2024-05-24T18:26:51.34" personId="{64620FC5-E71C-41EE-BC78-A592D3BA78B4}" id="{5C73E785-747D-40C3-87E9-05296E2FCDDE}" done="1">
    <text>Colocar el comentario sobre la falta de indicador.</text>
  </threadedComment>
  <threadedComment ref="C8" dT="2024-06-28T14:32:53.01" personId="{64620FC5-E71C-41EE-BC78-A592D3BA78B4}" id="{32EEDFAC-2624-4795-99A8-3506EBD1E984}" done="1">
    <text>Validar la redacción de todo lo marcado en amarillo.</text>
  </threadedComment>
</ThreadedComments>
</file>

<file path=xl/threadedComments/threadedComment8.xml><?xml version="1.0" encoding="utf-8"?>
<ThreadedComments xmlns="http://schemas.microsoft.com/office/spreadsheetml/2018/threadedcomments" xmlns:x="http://schemas.openxmlformats.org/spreadsheetml/2006/main">
  <threadedComment ref="B2" dT="2024-05-31T12:33:23.11" personId="{64620FC5-E71C-41EE-BC78-A592D3BA78B4}" id="{9A8B1C6E-DD32-4BDA-9EB0-71E6778719B4}" done="1">
    <text>Aplicar los mismos comentarios para la otra ficha de indicadores.</text>
  </threadedComment>
  <threadedComment ref="C7" dT="2024-06-22T14:02:28.32" personId="{9CBD0520-A5BD-481D-8FDB-8439D1DA7BB8}" id="{D988ABCF-1007-4E7F-B9F6-A9D112C81B02}" done="1">
    <text xml:space="preserve">Fue modificado según comentarios fichas anteriores. </text>
  </threadedComment>
  <threadedComment ref="C12" dT="2024-05-31T12:28:49.53" personId="{64620FC5-E71C-41EE-BC78-A592D3BA78B4}" id="{22475CD2-B5AD-430B-B395-5763D30BC2E7}" done="1">
    <text>El indicador seleccionado para el resultado no es de cada nivel de desempeño, sino de nivel satisfactorio específicamente.</text>
  </threadedComment>
  <threadedComment ref="C12" dT="2024-06-19T19:08:28.69" personId="{9CBD0520-A5BD-481D-8FDB-8439D1DA7BB8}" id="{E8E7AA86-6D16-4DE9-B1F4-B94C4C82D862}" parentId="{22475CD2-B5AD-430B-B395-5763D30BC2E7}">
    <text>Modificado</text>
  </threadedComment>
  <threadedComment ref="C14" dT="2024-05-31T12:30:19.25" personId="{64620FC5-E71C-41EE-BC78-A592D3BA78B4}" id="{1450BE40-CBD4-43BC-8FD6-F8634CAB88AE}" done="1">
    <text>Corresponde colocar la fórmula matemática del porcentaje.</text>
  </threadedComment>
  <threadedComment ref="C14" dT="2024-05-31T12:35:21.09" personId="{64620FC5-E71C-41EE-BC78-A592D3BA78B4}" id="{73E76F7B-3DB6-4B15-82E8-D5BF2E10FFC9}" parentId="{1450BE40-CBD4-43BC-8FD6-F8634CAB88AE}">
    <text>Esta información podría utilizarse total o parcialmente en la descripción.</text>
  </threadedComment>
  <threadedComment ref="C14" dT="2024-06-19T19:36:52.30" personId="{D61C761D-982D-4148-86A5-9EE950BE60DF}" id="{5DDEAC4C-E8AF-4EA2-893C-D5CE6D1AFCEA}" parentId="{1450BE40-CBD4-43BC-8FD6-F8634CAB88AE}">
    <text>Entendido</text>
  </threadedComment>
  <threadedComment ref="C15" dT="2024-05-31T12:31:23.70" personId="{64620FC5-E71C-41EE-BC78-A592D3BA78B4}" id="{0356EA2B-65DF-40B5-8A32-BBA16979C65F}" done="1">
    <text>La interpretación se refiere a la forma de leer el indicador.</text>
  </threadedComment>
  <threadedComment ref="C15" dT="2024-05-31T12:32:50.90" personId="{64620FC5-E71C-41EE-BC78-A592D3BA78B4}" id="{7F653400-6F02-4FE3-9B18-A83DDAB22E72}" parentId="{0356EA2B-65DF-40B5-8A32-BBA16979C65F}">
    <text>Ejemplo: Proporción de estudiantes de tercer grado de primaria matriculados en el sector público que obtienen un nivel de desempeño satisfactorio en Lengua Española con relación al total de estudiantes de tercer grado de primaria matriculados en el sector público</text>
  </threadedComment>
  <threadedComment ref="C16" dT="2024-05-31T12:30:46.07" personId="{64620FC5-E71C-41EE-BC78-A592D3BA78B4}" id="{41E53A94-95C9-4B1F-93E0-5EE7EA31CE67}" done="1">
    <text>Seleccionar el ámbito de control. Es 1 palabra. Las opciones están en las instrucciones.</text>
  </threadedComment>
  <threadedComment ref="C16" dT="2024-05-31T12:35:57.57" personId="{64620FC5-E71C-41EE-BC78-A592D3BA78B4}" id="{40BA232F-7113-4FD0-8DFC-B6C18C40713E}" parentId="{41E53A94-95C9-4B1F-93E0-5EE7EA31CE67}">
    <text>Esta información podría utilizarse total o parcialmente en la descripción.</text>
  </threadedComment>
  <threadedComment ref="C16" dT="2024-05-31T12:41:12.07" personId="{64620FC5-E71C-41EE-BC78-A592D3BA78B4}" id="{1EFA0C6A-BB90-4C0E-BA3A-DF0299A9E066}" parentId="{41E53A94-95C9-4B1F-93E0-5EE7EA31CE67}">
    <text>El PPoR se está diseñando en 2024 para empezar a implementarse en 2025, por tanto, una medición de 2023 no es un resultado intermedio del programa.
Pueden utilizar 2023 como línea base, la cual es más reciente.</text>
  </threadedComment>
  <threadedComment ref="C16" dT="2024-06-19T19:10:09.43" personId="{9CBD0520-A5BD-481D-8FDB-8439D1DA7BB8}" id="{E276C649-CE45-4B1A-AA9B-D7452B223C52}" parentId="{41E53A94-95C9-4B1F-93E0-5EE7EA31CE67}">
    <text>Modificado</text>
  </threadedComment>
  <threadedComment ref="C17" dT="2024-05-31T12:36:27.61" personId="{64620FC5-E71C-41EE-BC78-A592D3BA78B4}" id="{E021C994-A043-4737-95BE-CB61ADC34DE6}" done="1">
    <text>Seleccionar la dimensión. Es 1 palabra. Las opciones están en las instrucciones.</text>
  </threadedComment>
  <threadedComment ref="C17" dT="2024-05-31T12:36:49.18" personId="{64620FC5-E71C-41EE-BC78-A592D3BA78B4}" id="{582D68C7-AF66-4847-B4A2-9CFBB8A882B5}" parentId="{E021C994-A043-4737-95BE-CB61ADC34DE6}">
    <text>Esta información podría utilizarse total o parcialmente en la descripción.</text>
  </threadedComment>
  <threadedComment ref="C17" dT="2024-06-19T19:10:21.76" personId="{9CBD0520-A5BD-481D-8FDB-8439D1DA7BB8}" id="{11EFC736-491F-49CF-B6C3-EF15234274EF}" parentId="{E021C994-A043-4737-95BE-CB61ADC34DE6}">
    <text>Modificado</text>
  </threadedComment>
  <threadedComment ref="C17" dT="2024-06-21T15:44:27.83" personId="{64620FC5-E71C-41EE-BC78-A592D3BA78B4}" id="{590FB625-1CEC-4839-B607-D36617DFA846}" parentId="{E021C994-A043-4737-95BE-CB61ADC34DE6}">
    <text>Los indicadores de calidad miden características del servicio. Se miden utilizan para el ámbito de Productos. Para resultados se utilizan indicadores de eficacia y de economía. Este es de eficacia.</text>
  </threadedComment>
  <threadedComment ref="C19" dT="2024-05-31T12:38:55.32" personId="{64620FC5-E71C-41EE-BC78-A592D3BA78B4}" id="{548B77C0-E046-47EF-B469-8A8181372825}" done="1">
    <text>Deben indicar cualquier desagregación que aplique para medición. Sexo, geográfico (regional, provincial, etc.), etc.
Esto es lo que vayan a medir y reportar.
Si sólo darán seguimiento a nivel nacional, entonces es "No aplica".</text>
  </threadedComment>
  <threadedComment ref="C19" dT="2024-06-19T19:13:27.39" personId="{9CBD0520-A5BD-481D-8FDB-8439D1DA7BB8}" id="{9FC91B6B-F1A5-492D-ABB5-B4703F675F54}" parentId="{548B77C0-E046-47EF-B469-8A8181372825}">
    <text>Modificado</text>
  </threadedComment>
  <threadedComment ref="C21" dT="2024-05-31T12:40:04.84" personId="{64620FC5-E71C-41EE-BC78-A592D3BA78B4}" id="{E68C5A37-DC53-47D5-AF1D-92183F23D60F}" done="1">
    <text>No colocar un año específico, sino en qué momento del año se entregaría el resultado de la medición.
No cuándo se hará la prueba, sino cuándo se reportará el indicador.</text>
  </threadedComment>
  <threadedComment ref="E24" dT="2024-05-31T12:42:14.07" personId="{64620FC5-E71C-41EE-BC78-A592D3BA78B4}" id="{4A6F5CBA-85F1-4F43-B879-4883ECB1C242}">
    <text>Esta observación colocarla en comentarios, explicando la elección.</text>
  </threadedComment>
  <threadedComment ref="E24" dT="2024-05-31T12:42:37.48" personId="{64620FC5-E71C-41EE-BC78-A592D3BA78B4}" id="{95B9BDF7-8C67-4C9E-806A-304184E70079}" parentId="{4A6F5CBA-85F1-4F43-B879-4883ECB1C242}">
    <text>En este campo deben colocar el informe, documento, etc., donde se encuentra publicado este porcentaje.</text>
  </threadedComment>
  <threadedComment ref="E24" dT="2024-06-19T19:16:46.18" personId="{9CBD0520-A5BD-481D-8FDB-8439D1DA7BB8}" id="{691FD5DD-A7FB-4451-9161-24149770537B}" parentId="{4A6F5CBA-85F1-4F43-B879-4883ECB1C242}">
    <text>Modificado</text>
  </threadedComment>
  <threadedComment ref="E24" dT="2024-06-28T14:39:48.31" personId="{64620FC5-E71C-41EE-BC78-A592D3BA78B4}" id="{52E8B701-1730-42B0-A987-317DDC8ED75E}" parentId="{4A6F5CBA-85F1-4F43-B879-4883ECB1C242}">
    <text>El enlace no funciona.</text>
  </threadedComment>
  <threadedComment ref="C27" dT="2024-05-31T12:43:00.38" personId="{64620FC5-E71C-41EE-BC78-A592D3BA78B4}" id="{2FE33AAD-DBB1-4B66-B504-DA3CD64CB716}" done="1">
    <text>La meta sería de 22% entonces. Debe ser un valor numérico.</text>
  </threadedComment>
  <threadedComment ref="B28" dT="2024-05-31T12:44:44.86" personId="{64620FC5-E71C-41EE-BC78-A592D3BA78B4}" id="{0B2D44F0-14F5-48D2-9536-AEBD7012A18B}" done="1">
    <text>Ajustar la variable 1 según los cambios solicitados en la sección II.
Completar la variable 2.</text>
  </threadedComment>
  <threadedComment ref="C38" dT="2024-05-31T12:43:46.10" personId="{64620FC5-E71C-41EE-BC78-A592D3BA78B4}" id="{230678B1-DD86-41F3-9CB0-A07B1F87A251}" done="1">
    <text>No colocar un año específico, sino en qué momento del año se entregaría el resultado de la medición.
No cuándo se hará la prueba, sino cuándo se reportará el indicador.</text>
  </threadedComment>
  <threadedComment ref="E38" dT="2024-05-31T12:43:46.10" personId="{64620FC5-E71C-41EE-BC78-A592D3BA78B4}" id="{7E8842A1-1663-427E-858E-BC10C68381F9}" done="1">
    <text>No colocar un año específico, sino en qué momento del año se entregaría el resultado de la medición.
No cuándo se hará la prueba, sino cuándo se reportará el indicador.</text>
  </threadedComment>
</ThreadedComments>
</file>

<file path=xl/threadedComments/threadedComment9.xml><?xml version="1.0" encoding="utf-8"?>
<ThreadedComments xmlns="http://schemas.microsoft.com/office/spreadsheetml/2018/threadedcomments" xmlns:x="http://schemas.openxmlformats.org/spreadsheetml/2006/main">
  <threadedComment ref="B2" dT="2024-05-31T12:33:23.11" personId="{64620FC5-E71C-41EE-BC78-A592D3BA78B4}" id="{C0E56F2D-235B-44EB-A096-97B55E720A50}">
    <text>Aplicar los mismos comentarios para la otra ficha de indicadores.</text>
  </threadedComment>
  <threadedComment ref="C7" dT="2024-06-22T14:02:28.32" personId="{9CBD0520-A5BD-481D-8FDB-8439D1DA7BB8}" id="{09B02D0B-45F0-4BB5-BCFB-8D94AEA352BF}" done="1">
    <text xml:space="preserve">Fue modificado según comentarios fichas anteriores. </text>
  </threadedComment>
  <threadedComment ref="C12" dT="2024-05-31T12:28:49.53" personId="{64620FC5-E71C-41EE-BC78-A592D3BA78B4}" id="{0002B7C4-A874-484A-8F49-5BC56FE80190}" done="1">
    <text>El indicador seleccionado para el resultado no es de cada nivel de desempeño, sino de nivel satisfactorio específicamente.</text>
  </threadedComment>
  <threadedComment ref="C12" dT="2024-06-19T19:08:28.69" personId="{9CBD0520-A5BD-481D-8FDB-8439D1DA7BB8}" id="{E7129934-FC34-4BC9-A714-824D673B18B6}" parentId="{0002B7C4-A874-484A-8F49-5BC56FE80190}">
    <text>Modificado</text>
  </threadedComment>
  <threadedComment ref="C13" dT="2024-06-21T15:49:09.79" personId="{64620FC5-E71C-41EE-BC78-A592D3BA78B4}" id="{C360726A-47C0-46C8-937D-B4536B7D2401}" done="1">
    <text>Completar como se hizo con la de Lengua Española, con las competencias específicas.</text>
  </threadedComment>
  <threadedComment ref="C13" dT="2024-06-21T18:27:29.96" personId="{9CBD0520-A5BD-481D-8FDB-8439D1DA7BB8}" id="{6B151EBB-9638-47D1-8A0C-20C754E35C71}" parentId="{C360726A-47C0-46C8-937D-B4536B7D2401}">
    <text>Modificado</text>
  </threadedComment>
  <threadedComment ref="C13" dT="2024-06-25T15:36:20.51" personId="{64620FC5-E71C-41EE-BC78-A592D3BA78B4}" id="{3B96ED00-04B9-4F07-9117-713B744E8916}" parentId="{C360726A-47C0-46C8-937D-B4536B7D2401}">
    <text>No se incluyó la información pertinente sobre a qué se refiere el nivel satisfactorio en Matemáticas.</text>
  </threadedComment>
  <threadedComment ref="C13" dT="2024-06-25T19:02:21.87" personId="{9CBD0520-A5BD-481D-8FDB-8439D1DA7BB8}" id="{1DF64F9A-B5BE-44F4-A6E6-BDDA5B1DBFB0}" parentId="{C360726A-47C0-46C8-937D-B4536B7D2401}">
    <text>Modificado</text>
  </threadedComment>
  <threadedComment ref="C14" dT="2024-05-31T12:30:19.25" personId="{64620FC5-E71C-41EE-BC78-A592D3BA78B4}" id="{7D2708B1-E2CF-4294-966D-60395DEF450A}" done="1">
    <text>Corresponde colocar la fórmula matemática del porcentaje.</text>
  </threadedComment>
  <threadedComment ref="C14" dT="2024-05-31T12:35:21.09" personId="{64620FC5-E71C-41EE-BC78-A592D3BA78B4}" id="{F3EA31D9-31A4-4AF2-AD3D-D6666EF90342}" parentId="{7D2708B1-E2CF-4294-966D-60395DEF450A}">
    <text>Esta información podría utilizarse total o parcialmente en la descripción.</text>
  </threadedComment>
  <threadedComment ref="C14" dT="2024-06-19T19:36:52.30" personId="{D61C761D-982D-4148-86A5-9EE950BE60DF}" id="{CA8ECE22-5346-4271-9B11-45DF2392DAF4}" parentId="{7D2708B1-E2CF-4294-966D-60395DEF450A}">
    <text>Entendido</text>
  </threadedComment>
  <threadedComment ref="C15" dT="2024-05-31T12:31:23.70" personId="{64620FC5-E71C-41EE-BC78-A592D3BA78B4}" id="{614245DE-DAFA-424F-8FAD-80973FD70EBC}" done="1">
    <text>La interpretación se refiere a la forma de leer el indicador.</text>
  </threadedComment>
  <threadedComment ref="C15" dT="2024-05-31T12:32:50.90" personId="{64620FC5-E71C-41EE-BC78-A592D3BA78B4}" id="{C42DFB95-233F-4DF1-BE21-C7BF05163A19}" parentId="{614245DE-DAFA-424F-8FAD-80973FD70EBC}">
    <text>Ejemplo: Proporción de estudiantes de tercer grado de primaria matriculados en el sector público que obtienen un nivel de desempeño satisfactorio en Lengua Española con relación al total de estudiantes de tercer grado de primaria matriculados en el sector público</text>
  </threadedComment>
  <threadedComment ref="C16" dT="2024-05-31T12:30:46.07" personId="{64620FC5-E71C-41EE-BC78-A592D3BA78B4}" id="{5FD0C453-8334-47E4-BBF8-92EE3406DEC5}" done="1">
    <text>Seleccionar el ámbito de control. Es 1 palabra. Las opciones están en las instrucciones.</text>
  </threadedComment>
  <threadedComment ref="C16" dT="2024-05-31T12:35:57.57" personId="{64620FC5-E71C-41EE-BC78-A592D3BA78B4}" id="{FFE4D6F9-8DE9-4CAF-8F4D-301F4A934FC4}" parentId="{5FD0C453-8334-47E4-BBF8-92EE3406DEC5}">
    <text>Esta información podría utilizarse total o parcialmente en la descripción.</text>
  </threadedComment>
  <threadedComment ref="C16" dT="2024-05-31T12:41:12.07" personId="{64620FC5-E71C-41EE-BC78-A592D3BA78B4}" id="{82D1CF36-56B4-4185-B67A-E167E1371139}" parentId="{5FD0C453-8334-47E4-BBF8-92EE3406DEC5}">
    <text>El PPoR se está diseñando en 2024 para empezar a implementarse en 2025, por tanto, una medición de 2023 no es un resultado intermedio del programa.
Pueden utilizar 2023 como línea base, la cual es más reciente.</text>
  </threadedComment>
  <threadedComment ref="C16" dT="2024-06-19T19:10:09.43" personId="{9CBD0520-A5BD-481D-8FDB-8439D1DA7BB8}" id="{EE8DF6ED-9D05-455C-8ECF-61FD3B0CCFF6}" parentId="{5FD0C453-8334-47E4-BBF8-92EE3406DEC5}">
    <text>Modificado</text>
  </threadedComment>
  <threadedComment ref="C17" dT="2024-05-31T12:36:27.61" personId="{64620FC5-E71C-41EE-BC78-A592D3BA78B4}" id="{66D65BA6-07D1-47F8-9573-F545C73716D4}" done="1">
    <text>Seleccionar la dimensión. Es 1 palabra. Las opciones están en las instrucciones.</text>
  </threadedComment>
  <threadedComment ref="C17" dT="2024-05-31T12:36:49.18" personId="{64620FC5-E71C-41EE-BC78-A592D3BA78B4}" id="{C6B245D1-A69A-482B-A3FE-156201FF7872}" parentId="{66D65BA6-07D1-47F8-9573-F545C73716D4}">
    <text>Esta información podría utilizarse total o parcialmente en la descripción.</text>
  </threadedComment>
  <threadedComment ref="C17" dT="2024-06-19T19:10:21.76" personId="{9CBD0520-A5BD-481D-8FDB-8439D1DA7BB8}" id="{1A075145-C51B-4000-9F28-D351BECE235F}" parentId="{66D65BA6-07D1-47F8-9573-F545C73716D4}">
    <text>Modificado</text>
  </threadedComment>
  <threadedComment ref="C17" dT="2024-06-21T15:44:39.89" personId="{64620FC5-E71C-41EE-BC78-A592D3BA78B4}" id="{6562D05A-7A7A-4630-8D8A-84F03AAD8EC0}" parentId="{66D65BA6-07D1-47F8-9573-F545C73716D4}">
    <text>Los indicadores de calidad miden características del servicio. Se miden utilizan para el ámbito de Productos. Para resultados se utilizan indicadores de eficacia y de economía. Este es de eficacia.</text>
  </threadedComment>
  <threadedComment ref="C19" dT="2024-05-31T12:38:55.32" personId="{64620FC5-E71C-41EE-BC78-A592D3BA78B4}" id="{D36BDCB5-481B-4395-BE8D-4D2276DBAE80}" done="1">
    <text>Deben indicar cualquier desagregación que aplique para medición. Sexo, geográfico (regional, provincial, etc.), etc.
Esto es lo que vayan a medir y reportar.
Si sólo darán seguimiento a nivel nacional, entonces es "No aplica".</text>
  </threadedComment>
  <threadedComment ref="C19" dT="2024-06-19T19:13:27.39" personId="{9CBD0520-A5BD-481D-8FDB-8439D1DA7BB8}" id="{174419A0-0925-4D26-9E2B-2259C1300ECD}" parentId="{D36BDCB5-481B-4395-BE8D-4D2276DBAE80}">
    <text>Modificado</text>
  </threadedComment>
  <threadedComment ref="C21" dT="2024-05-31T12:40:04.84" personId="{64620FC5-E71C-41EE-BC78-A592D3BA78B4}" id="{A0CF0AAE-825C-495E-99BE-875C863F3588}" done="1">
    <text>No colocar un año específico, sino en qué momento del año se entregaría el resultado de la medición.
No cuándo se hará la prueba, sino cuándo se reportará el indicador.</text>
  </threadedComment>
  <threadedComment ref="E24" dT="2024-05-31T12:42:14.07" personId="{64620FC5-E71C-41EE-BC78-A592D3BA78B4}" id="{A24F3912-63A6-42EB-B54D-44A9127962CB}">
    <text>Esta observación colocarla en comentarios, explicando la elección.</text>
  </threadedComment>
  <threadedComment ref="E24" dT="2024-05-31T12:42:37.48" personId="{64620FC5-E71C-41EE-BC78-A592D3BA78B4}" id="{B5EF0EC2-87C3-4AE2-B1EA-38D5A396724D}" parentId="{A24F3912-63A6-42EB-B54D-44A9127962CB}">
    <text>En este campo deben colocar el informe, documento, etc., donde se encuentra publicado este porcentaje.</text>
  </threadedComment>
  <threadedComment ref="E24" dT="2024-06-19T19:16:46.18" personId="{9CBD0520-A5BD-481D-8FDB-8439D1DA7BB8}" id="{FF0408A6-20D8-49A6-9612-396F480E0B59}" parentId="{A24F3912-63A6-42EB-B54D-44A9127962CB}">
    <text>Modificado</text>
  </threadedComment>
  <threadedComment ref="E24" dT="2024-06-28T14:39:48.31" personId="{64620FC5-E71C-41EE-BC78-A592D3BA78B4}" id="{2D618D96-2F79-4543-8F04-F63CAE11AD5F}" parentId="{A24F3912-63A6-42EB-B54D-44A9127962CB}">
    <text>El enlace no funciona.</text>
  </threadedComment>
  <threadedComment ref="C27" dT="2024-05-31T12:43:00.38" personId="{64620FC5-E71C-41EE-BC78-A592D3BA78B4}" id="{761CEB96-0DE2-4043-B3AF-A9B4690578F5}" done="1">
    <text>La meta sería de 22% entonces. Debe ser un valor numérico.</text>
  </threadedComment>
  <threadedComment ref="B28" dT="2024-05-31T12:44:44.86" personId="{64620FC5-E71C-41EE-BC78-A592D3BA78B4}" id="{594A8A18-488F-4CA2-8684-FF34D904862F}" done="1">
    <text>Ajustar la variable 1 según los cambios solicitados en la sección II.
Completar la variable 2.</text>
  </threadedComment>
  <threadedComment ref="C38" dT="2024-05-31T12:43:46.10" personId="{64620FC5-E71C-41EE-BC78-A592D3BA78B4}" id="{5A0C5F5B-8D68-42E1-8CC3-D4EB39409A69}" done="1">
    <text>No colocar un año específico, sino en qué momento del año se entregaría el resultado de la medición.
No cuándo se hará la prueba, sino cuándo se reportará el indicador.</text>
  </threadedComment>
  <threadedComment ref="E38" dT="2024-05-31T12:43:46.10" personId="{64620FC5-E71C-41EE-BC78-A592D3BA78B4}" id="{0ADFDBD9-86AE-4E6B-811D-3420A0D8348E}" done="1">
    <text>No colocar un año específico, sino en qué momento del año se entregaría el resultado de la medición.
No cuándo se hará la prueba, sino cuándo se reportará el indicador.</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worldvision.org.do/un-club-de-lectura-para-impulsar-suenos/" TargetMode="External"/><Relationship Id="rId13" Type="http://schemas.openxmlformats.org/officeDocument/2006/relationships/hyperlink" Target="https://books.google.es/books?hl=es&amp;lr=&amp;id=rxW_DwAAQBAJ&amp;oi=fnd&amp;pg=PA59&amp;dq=Importancia+de+la+alfabetizaci%C3%B3n+en+los+primeros+grados+&amp;ots=TfvtE0I-go&amp;sig=wSCEpEVK3p9SX17rqFAStTJ4UYI" TargetMode="External"/><Relationship Id="rId18" Type="http://schemas.openxmlformats.org/officeDocument/2006/relationships/hyperlink" Target="https://siteal.iiep.unesco.org/eje/educacion_basica" TargetMode="External"/><Relationship Id="rId3" Type="http://schemas.openxmlformats.org/officeDocument/2006/relationships/hyperlink" Target="https://mepyd.gob.do/publicaciones/plan-nacional-plurianual-del-sector-publico-2021-2024/" TargetMode="External"/><Relationship Id="rId21" Type="http://schemas.openxmlformats.org/officeDocument/2006/relationships/hyperlink" Target="https://www.ministeriodeeducacion.gob.do/docs/direccion-de-evaluacion-de-la-calidad/jsOQ-erce2019-informe-nacional-rdpdf.pdf" TargetMode="External"/><Relationship Id="rId7" Type="http://schemas.openxmlformats.org/officeDocument/2006/relationships/hyperlink" Target="https://www.unibe.edu.do/oferta-academica/escuela-de-educacion/proyecto-usaid-leer/" TargetMode="External"/><Relationship Id="rId12" Type="http://schemas.openxmlformats.org/officeDocument/2006/relationships/hyperlink" Target="https://www.ministeriodeeducacion.gob.do/docs/direccion-de-evaluacion-de-la-calidad/jsOQ-erce2019-informe-nacional-rdpdf.pdf" TargetMode="External"/><Relationship Id="rId17" Type="http://schemas.openxmlformats.org/officeDocument/2006/relationships/hyperlink" Target="https://presidencia.gob.do/noticias/ministerio-de-educacion-lanza-politica-nacional-para-la-alfabetizacion-inicial" TargetMode="External"/><Relationship Id="rId25" Type="http://schemas.microsoft.com/office/2017/10/relationships/threadedComment" Target="../threadedComments/threadedComment1.xml"/><Relationship Id="rId2" Type="http://schemas.openxmlformats.org/officeDocument/2006/relationships/hyperlink" Target="https://mepyd.gob.do/viceministerios/planificacion/digedes/estrategia-nacional-de-desarrollo-2030/" TargetMode="External"/><Relationship Id="rId16" Type="http://schemas.openxmlformats.org/officeDocument/2006/relationships/hyperlink" Target="https://presidencia.gob.do/noticias/comision-interinstitucional-para-la-reforma-educativa-conforma-tres-mesas-tematicas-de" TargetMode="External"/><Relationship Id="rId20" Type="http://schemas.openxmlformats.org/officeDocument/2006/relationships/hyperlink" Target="https://ministeriodeeducacion.gob.do/media/ordenes/orden-departamenta-na01-2023pdfr39t.pdf" TargetMode="External"/><Relationship Id="rId1" Type="http://schemas.openxmlformats.org/officeDocument/2006/relationships/hyperlink" Target="https://www.ministeriodeeducacion.gob.do/docs/direccion-de-evaluacion-de-la-calidad/NqcV-terce-reporte-sobre-factores-asociados-del-aprendizaje-final-vfpdf.pdf" TargetMode="External"/><Relationship Id="rId6" Type="http://schemas.openxmlformats.org/officeDocument/2006/relationships/hyperlink" Target="https://www.inafocam.edu.do/transparencia/index.php/plan-estrategico/plan-operativo-anual-2018/category/3266-plan-operativo-anual-2024" TargetMode="External"/><Relationship Id="rId11" Type="http://schemas.openxmlformats.org/officeDocument/2006/relationships/hyperlink" Target="http://www.scielo.org.co/scielo.php?pid=S2216-01592023000200006&amp;script=sci_arttext" TargetMode="External"/><Relationship Id="rId24" Type="http://schemas.openxmlformats.org/officeDocument/2006/relationships/comments" Target="../comments1.xml"/><Relationship Id="rId5" Type="http://schemas.openxmlformats.org/officeDocument/2006/relationships/hyperlink" Target="https://512.com.do/storage/blog/November2022/QQzVUjpZjeLsxDE9yHoo.pdf" TargetMode="External"/><Relationship Id="rId15" Type="http://schemas.openxmlformats.org/officeDocument/2006/relationships/hyperlink" Target="https://siteal.iiep.unesco.org/sites/default/files/sit_accion_files/pacto_nacional_de_la_reforma_educativa_en_la_republica_dominicana_2014-2030.pdf" TargetMode="External"/><Relationship Id="rId23" Type="http://schemas.openxmlformats.org/officeDocument/2006/relationships/vmlDrawing" Target="../drawings/vmlDrawing1.vml"/><Relationship Id="rId10" Type="http://schemas.openxmlformats.org/officeDocument/2006/relationships/hyperlink" Target="https://www.unilim.fr/trahs/489" TargetMode="External"/><Relationship Id="rId19" Type="http://schemas.openxmlformats.org/officeDocument/2006/relationships/hyperlink" Target="https://siie.minerd.gob.do/storage/app/uploads/public/655/62a/4ae/65562a4ae740c037866482.pdf" TargetMode="External"/><Relationship Id="rId4" Type="http://schemas.openxmlformats.org/officeDocument/2006/relationships/hyperlink" Target="https://mepyd.gob.do/publicaciones/plan-nacional-plurianual-del-sector-publico-2021-2024/%20%20%20%20%20%20%20%20%20%20%20%20%20%20%20%20%20%20%20%20%20%20%20%20%20%20%20%20%20%20%20%20%20%20%20%20%20%20%20%20%20%20%20%20%20%20%20%20%20%20%20%20%20%20%20%20%20%20%20%20%20%20%20%20%20%20%20%20%20%20Como%20segunda%20cita:%20%20https:/ces.gob.do/images/PDF-2024/informe%20anual%20veeduria%202023%201.pdf" TargetMode="External"/><Relationship Id="rId9" Type="http://schemas.openxmlformats.org/officeDocument/2006/relationships/hyperlink" Target="https://www.redalyc.org/journal/4780/478055147009/478055147009.pdf" TargetMode="External"/><Relationship Id="rId14" Type="http://schemas.openxmlformats.org/officeDocument/2006/relationships/hyperlink" Target="https://www.ministeriodeeducacion.gob.do/transparencia/media/plan-estrategico-institucional-pei/planificacion-estrategica-institucional/toJ-rrf-plan-estrategico-2021-2024-peipdfpdf.pdf" TargetMode="External"/><Relationship Id="rId22"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9.xml"/><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microsoft.com/office/2017/10/relationships/threadedComment" Target="../threadedComments/threadedComment10.xml"/><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11.xml"/><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12.xml"/><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3" Type="http://schemas.microsoft.com/office/2017/10/relationships/threadedComment" Target="../threadedComments/threadedComment13.xml"/><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5.xml.rels><?xml version="1.0" encoding="UTF-8" standalone="yes"?>
<Relationships xmlns="http://schemas.openxmlformats.org/package/2006/relationships"><Relationship Id="rId3" Type="http://schemas.microsoft.com/office/2017/10/relationships/threadedComment" Target="../threadedComments/threadedComment14.xml"/><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printerSettings" Target="../printerSettings/printerSettings5.bin"/><Relationship Id="rId1" Type="http://schemas.openxmlformats.org/officeDocument/2006/relationships/hyperlink" Target="https://www.inafocam.edu.do/transparencia/phocadownload/POA2023/Memoria%20institucional%202023-%20Inafocam.pdf" TargetMode="External"/><Relationship Id="rId5" Type="http://schemas.microsoft.com/office/2017/10/relationships/threadedComment" Target="../threadedComments/threadedComment15.xml"/><Relationship Id="rId4" Type="http://schemas.openxmlformats.org/officeDocument/2006/relationships/comments" Target="../comments15.xml"/></Relationships>
</file>

<file path=xl/worksheets/_rels/sheet17.xml.rels><?xml version="1.0" encoding="UTF-8" standalone="yes"?>
<Relationships xmlns="http://schemas.openxmlformats.org/package/2006/relationships"><Relationship Id="rId3" Type="http://schemas.microsoft.com/office/2017/10/relationships/threadedComment" Target="../threadedComments/threadedComment16.xml"/><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18.xml.rels><?xml version="1.0" encoding="UTF-8" standalone="yes"?>
<Relationships xmlns="http://schemas.openxmlformats.org/package/2006/relationships"><Relationship Id="rId3" Type="http://schemas.microsoft.com/office/2017/10/relationships/threadedComment" Target="../threadedComments/threadedComment17.xml"/><Relationship Id="rId2" Type="http://schemas.openxmlformats.org/officeDocument/2006/relationships/comments" Target="../comments17.xml"/><Relationship Id="rId1" Type="http://schemas.openxmlformats.org/officeDocument/2006/relationships/vmlDrawing" Target="../drawings/vmlDrawing17.vml"/></Relationships>
</file>

<file path=xl/worksheets/_rels/sheet19.xml.rels><?xml version="1.0" encoding="UTF-8" standalone="yes"?>
<Relationships xmlns="http://schemas.openxmlformats.org/package/2006/relationships"><Relationship Id="rId3" Type="http://schemas.microsoft.com/office/2017/10/relationships/threadedComment" Target="../threadedComments/threadedComment18.xml"/><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2.xml.rels><?xml version="1.0" encoding="UTF-8" standalone="yes"?>
<Relationships xmlns="http://schemas.openxmlformats.org/package/2006/relationships"><Relationship Id="rId8" Type="http://schemas.openxmlformats.org/officeDocument/2006/relationships/hyperlink" Target="https://www.redalyc.org/pdf/2591/259138240002.pdf" TargetMode="External"/><Relationship Id="rId13" Type="http://schemas.microsoft.com/office/2017/10/relationships/threadedComment" Target="../threadedComments/threadedComment2.xml"/><Relationship Id="rId3" Type="http://schemas.openxmlformats.org/officeDocument/2006/relationships/hyperlink" Target="https://revistascientificas.una.py/index.php/rcff/article/view/2717/2474" TargetMode="External"/><Relationship Id="rId7" Type="http://schemas.openxmlformats.org/officeDocument/2006/relationships/hyperlink" Target="https://rai.uapa.edu.do/handle/123456789/1429" TargetMode="External"/><Relationship Id="rId12" Type="http://schemas.openxmlformats.org/officeDocument/2006/relationships/comments" Target="../comments2.xml"/><Relationship Id="rId2" Type="http://schemas.openxmlformats.org/officeDocument/2006/relationships/hyperlink" Target="https://www.redalyc.org/pdf/2591/259138240002.pdf" TargetMode="External"/><Relationship Id="rId1" Type="http://schemas.openxmlformats.org/officeDocument/2006/relationships/hyperlink" Target="https://repository.ucc.edu.co/server/api/core/bitstreams/2457806a-38a4-41d8-bff2-a28b7bbbe05e/content" TargetMode="External"/><Relationship Id="rId6" Type="http://schemas.openxmlformats.org/officeDocument/2006/relationships/hyperlink" Target="https://rai.uapa.edu.do/handle/123456789/1787" TargetMode="External"/><Relationship Id="rId11" Type="http://schemas.openxmlformats.org/officeDocument/2006/relationships/vmlDrawing" Target="../drawings/vmlDrawing2.vml"/><Relationship Id="rId5" Type="http://schemas.openxmlformats.org/officeDocument/2006/relationships/hyperlink" Target="http://portal.amelica.org/ameli/journal/643/6432753007/html/" TargetMode="External"/><Relationship Id="rId10" Type="http://schemas.openxmlformats.org/officeDocument/2006/relationships/printerSettings" Target="../printerSettings/printerSettings2.bin"/><Relationship Id="rId4" Type="http://schemas.openxmlformats.org/officeDocument/2006/relationships/hyperlink" Target="https://biblioteca.clacso.edu.ar/Peru/grade/20170417120817/nserendimiento_JL_35.pdf" TargetMode="External"/><Relationship Id="rId9" Type="http://schemas.openxmlformats.org/officeDocument/2006/relationships/hyperlink" Target="https://revistascientificas.una.py/index.php/rcff/article/view/2722/2472" TargetMode="Externa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19.xml"/><Relationship Id="rId2" Type="http://schemas.openxmlformats.org/officeDocument/2006/relationships/comments" Target="../comments19.xml"/><Relationship Id="rId1" Type="http://schemas.openxmlformats.org/officeDocument/2006/relationships/vmlDrawing" Target="../drawings/vmlDrawing19.vml"/></Relationships>
</file>

<file path=xl/worksheets/_rels/sheet22.xml.rels><?xml version="1.0" encoding="UTF-8" standalone="yes"?>
<Relationships xmlns="http://schemas.openxmlformats.org/package/2006/relationships"><Relationship Id="rId3" Type="http://schemas.microsoft.com/office/2017/10/relationships/threadedComment" Target="../threadedComments/threadedComment20.xml"/><Relationship Id="rId2" Type="http://schemas.openxmlformats.org/officeDocument/2006/relationships/comments" Target="../comments20.xml"/><Relationship Id="rId1" Type="http://schemas.openxmlformats.org/officeDocument/2006/relationships/vmlDrawing" Target="../drawings/vmlDrawing20.vml"/></Relationships>
</file>

<file path=xl/worksheets/_rels/sheet23.xml.rels><?xml version="1.0" encoding="UTF-8" standalone="yes"?>
<Relationships xmlns="http://schemas.openxmlformats.org/package/2006/relationships"><Relationship Id="rId3" Type="http://schemas.microsoft.com/office/2017/10/relationships/threadedComment" Target="../threadedComments/threadedComment21.xml"/><Relationship Id="rId2" Type="http://schemas.openxmlformats.org/officeDocument/2006/relationships/comments" Target="../comments21.xml"/><Relationship Id="rId1" Type="http://schemas.openxmlformats.org/officeDocument/2006/relationships/vmlDrawing" Target="../drawings/vmlDrawing21.vml"/></Relationships>
</file>

<file path=xl/worksheets/_rels/sheet24.xml.rels><?xml version="1.0" encoding="UTF-8" standalone="yes"?>
<Relationships xmlns="http://schemas.openxmlformats.org/package/2006/relationships"><Relationship Id="rId3" Type="http://schemas.microsoft.com/office/2017/10/relationships/threadedComment" Target="../threadedComments/threadedComment22.xml"/><Relationship Id="rId2" Type="http://schemas.openxmlformats.org/officeDocument/2006/relationships/comments" Target="../comments22.xml"/><Relationship Id="rId1" Type="http://schemas.openxmlformats.org/officeDocument/2006/relationships/vmlDrawing" Target="../drawings/vmlDrawing22.vml"/></Relationships>
</file>

<file path=xl/worksheets/_rels/sheet26.xml.rels><?xml version="1.0" encoding="UTF-8" standalone="yes"?>
<Relationships xmlns="http://schemas.openxmlformats.org/package/2006/relationships"><Relationship Id="rId3" Type="http://schemas.microsoft.com/office/2017/10/relationships/threadedComment" Target="../threadedComments/threadedComment23.xml"/><Relationship Id="rId2" Type="http://schemas.openxmlformats.org/officeDocument/2006/relationships/comments" Target="../comments23.xml"/><Relationship Id="rId1" Type="http://schemas.openxmlformats.org/officeDocument/2006/relationships/vmlDrawing" Target="../drawings/vmlDrawing23.vml"/></Relationships>
</file>

<file path=xl/worksheets/_rels/sheet3.xml.rels><?xml version="1.0" encoding="UTF-8" standalone="yes"?>
<Relationships xmlns="http://schemas.openxmlformats.org/package/2006/relationships"><Relationship Id="rId8" Type="http://schemas.openxmlformats.org/officeDocument/2006/relationships/hyperlink" Target="https://ideice.gob.do/pdf/publications/20180425101351.pdf" TargetMode="External"/><Relationship Id="rId13" Type="http://schemas.openxmlformats.org/officeDocument/2006/relationships/hyperlink" Target="https://revistas.intec.edu.do/index.php/ciso/article/view/1060/html_Roc%C3%ADoDelCarmen" TargetMode="External"/><Relationship Id="rId3" Type="http://schemas.openxmlformats.org/officeDocument/2006/relationships/hyperlink" Target="https://www.ministeriodeeducacion.gob.do/docs/direccion-de-evaluacion-de-la-calidad/4LMO-informe-regional-04-san-cristobal-evaluacion-diagnostica-nacional-3er-gradopdf.pdf" TargetMode="External"/><Relationship Id="rId7" Type="http://schemas.openxmlformats.org/officeDocument/2006/relationships/hyperlink" Target="https://revistas.isfodosu.edu.do/index.php/recie/article/download/547/426?inline=1" TargetMode="External"/><Relationship Id="rId12" Type="http://schemas.openxmlformats.org/officeDocument/2006/relationships/hyperlink" Target="https://siie.minerd.gob.do/storage/app/uploads/public/63f/e40/dc3/63fe40dc323ca700230385.pdf" TargetMode="External"/><Relationship Id="rId17" Type="http://schemas.microsoft.com/office/2017/10/relationships/threadedComment" Target="../threadedComments/threadedComment3.xml"/><Relationship Id="rId2" Type="http://schemas.openxmlformats.org/officeDocument/2006/relationships/hyperlink" Target="https://ideice.gob.do/programas/evaluacion-del-desempeno-docente" TargetMode="External"/><Relationship Id="rId16" Type="http://schemas.openxmlformats.org/officeDocument/2006/relationships/comments" Target="../comments3.xml"/><Relationship Id="rId1" Type="http://schemas.openxmlformats.org/officeDocument/2006/relationships/hyperlink" Target="https://zaguan.unizar.es/record/86975" TargetMode="External"/><Relationship Id="rId6" Type="http://schemas.openxmlformats.org/officeDocument/2006/relationships/hyperlink" Target="https://dhsprogram.com/pubs/pdf/FR292/FR292.pdf" TargetMode="External"/><Relationship Id="rId11" Type="http://schemas.openxmlformats.org/officeDocument/2006/relationships/hyperlink" Target="https://repositorio.unibe.edu.do/jspui/bitstream/123456789/1181/1/19-0782%20%2019-0805-PF.pdf" TargetMode="External"/><Relationship Id="rId5" Type="http://schemas.openxmlformats.org/officeDocument/2006/relationships/hyperlink" Target="https://f.hubspotusercontent10.net/hubfs/2623910/ESTUDIO%20INTEGRACION%20FAMILIA%20-%20World%20Vision%20RD.pdf" TargetMode="External"/><Relationship Id="rId15" Type="http://schemas.openxmlformats.org/officeDocument/2006/relationships/vmlDrawing" Target="../drawings/vmlDrawing3.vml"/><Relationship Id="rId10" Type="http://schemas.openxmlformats.org/officeDocument/2006/relationships/hyperlink" Target="https://www.ministeriodeeducacion.gob.do/docs/direccion-de-evaluacion-de-la-calidad/4LMO-informe-regional-04-san-cristobal-evaluacion-diagnostica-nacional-3er-gradopdf.pdf" TargetMode="External"/><Relationship Id="rId4" Type="http://schemas.openxmlformats.org/officeDocument/2006/relationships/hyperlink" Target="https://revistas.isfodosu.edu.do/index.php/recie/article/view/53/75" TargetMode="External"/><Relationship Id="rId9" Type="http://schemas.openxmlformats.org/officeDocument/2006/relationships/hyperlink" Target="https://revistas.isfodosu.edu.do/index.php/recie/article/view/53/75" TargetMode="External"/><Relationship Id="rId14" Type="http://schemas.openxmlformats.org/officeDocument/2006/relationships/hyperlink" Target="https://biblioteca.isfodosu.edu.do/opac-tmpl/files/tc/EPH-Desarrollodelacompetenciaresoluciondeproblemasmediantelasoperacionesbasicas.pdf"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s://rai.uapa.edu.do/bitstream/handle/123456789/1236/Guia%203-%20NEE-%202020.pdf?sequence=1" TargetMode="External"/><Relationship Id="rId3" Type="http://schemas.openxmlformats.org/officeDocument/2006/relationships/hyperlink" Target="https://es.scribd.com/document/598774133/Evaluacio-n-diagno-stica-3er-grado" TargetMode="External"/><Relationship Id="rId7" Type="http://schemas.openxmlformats.org/officeDocument/2006/relationships/hyperlink" Target="https://www.ministeriodeeducacion.gob.do/comunicaciones/noticias/minerd-socializa-las-buenas-practicas-docentes-para-mejorar-los-aprendizajes-de-los-estudiantes" TargetMode="External"/><Relationship Id="rId2" Type="http://schemas.openxmlformats.org/officeDocument/2006/relationships/hyperlink" Target="https://www.unicef.org/dominicanrepublic/informes/programa-con-base-manual-de-organizaci%C3%B3n-y-aplicaci%C3%B3n-de-la-l%C3%ADnea-de-base" TargetMode="External"/><Relationship Id="rId1" Type="http://schemas.openxmlformats.org/officeDocument/2006/relationships/hyperlink" Target="https://www.unicef.org/dominicanrepublic/informes/programa-con-base-manual-de-organizaci%C3%B3n-y-aplicaci%C3%B3n-de-la-l%C3%ADnea-de-base" TargetMode="External"/><Relationship Id="rId6" Type="http://schemas.openxmlformats.org/officeDocument/2006/relationships/hyperlink" Target="https://www.educando.edu.do/portal/guias-didacticas-y-teoricas-del-programa-construyendo-la-base-de-los-aprendizajes-con-base/" TargetMode="External"/><Relationship Id="rId5" Type="http://schemas.openxmlformats.org/officeDocument/2006/relationships/hyperlink" Target="https://www.transparenciafiscal.gob.do/siafe/sigef" TargetMode="External"/><Relationship Id="rId4" Type="http://schemas.openxmlformats.org/officeDocument/2006/relationships/hyperlink" Target="https://siie.minerd.gob.do/publicaciones?category=5" TargetMode="Externa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8" Type="http://schemas.openxmlformats.org/officeDocument/2006/relationships/hyperlink" Target="https://boletindigital.isfodosu.edu.do/isfodosu-incrementa-en-1208-el-numero-de-directores-de-centros-educativos-en-formacion/" TargetMode="External"/><Relationship Id="rId3" Type="http://schemas.openxmlformats.org/officeDocument/2006/relationships/hyperlink" Target="https://www.unicef.org/dominicanrepublic/media/7666/file/Gu%C3%ADa%20Te%C3%B3rica%20Matem%C3%A1tica%20Primer%20Ciclo.pdf" TargetMode="External"/><Relationship Id="rId7" Type="http://schemas.openxmlformats.org/officeDocument/2006/relationships/hyperlink" Target="https://revistas.isfodosu.edu.do/index.php/recie/article/download/222/243?inline=1" TargetMode="External"/><Relationship Id="rId12" Type="http://schemas.microsoft.com/office/2017/10/relationships/threadedComment" Target="../threadedComments/threadedComment5.xml"/><Relationship Id="rId2" Type="http://schemas.openxmlformats.org/officeDocument/2006/relationships/hyperlink" Target="https://www.educando.edu.do/portal/wp-content/uploads/2022/12/Fasciculo-Leer-es-Crecer.pdf" TargetMode="External"/><Relationship Id="rId1" Type="http://schemas.openxmlformats.org/officeDocument/2006/relationships/hyperlink" Target="https://www.unesco.org/es/articles/bibliotecas-escolares-nuevos-desafios-para-enfrentar-la-era-digital" TargetMode="External"/><Relationship Id="rId6" Type="http://schemas.openxmlformats.org/officeDocument/2006/relationships/hyperlink" Target="https://ministeriodeeducacion.gob.do/comunicaciones/noticias/republica-dominicana-es-el-pais-que-mas-ha-avanzado-en-las-olimpiadas-iberoamericanas-de-matematicas" TargetMode="External"/><Relationship Id="rId11" Type="http://schemas.openxmlformats.org/officeDocument/2006/relationships/comments" Target="../comments5.xml"/><Relationship Id="rId5" Type="http://schemas.openxmlformats.org/officeDocument/2006/relationships/hyperlink" Target="https://ocoaenred.com/olimpiadas-de-lectura-y-escritura-en-las-escuelas-del-pais/" TargetMode="External"/><Relationship Id="rId10" Type="http://schemas.openxmlformats.org/officeDocument/2006/relationships/vmlDrawing" Target="../drawings/vmlDrawing5.vml"/><Relationship Id="rId4" Type="http://schemas.openxmlformats.org/officeDocument/2006/relationships/hyperlink" Target="https://drive.google.com/file/d/11Wqcl-eEO5FiVb7Cqkd2NFMDXDCcM2Eg/view" TargetMode="External"/><Relationship Id="rId9"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6.xml"/><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4.bin"/><Relationship Id="rId4" Type="http://schemas.microsoft.com/office/2017/10/relationships/threadedComment" Target="../threadedComments/threadedComment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20FC2-36FF-4D18-9570-132EF5910378}">
  <sheetPr>
    <tabColor rgb="FF00B050"/>
  </sheetPr>
  <dimension ref="A1:I55"/>
  <sheetViews>
    <sheetView showGridLines="0" zoomScale="55" zoomScaleNormal="55" workbookViewId="0">
      <pane ySplit="1" topLeftCell="A2" activePane="bottomLeft" state="frozen"/>
      <selection activeCell="A2" sqref="A2"/>
      <selection pane="bottomLeft" activeCell="C4" sqref="C4:F4"/>
    </sheetView>
  </sheetViews>
  <sheetFormatPr baseColWidth="10" defaultColWidth="11.42578125" defaultRowHeight="15" x14ac:dyDescent="0.25"/>
  <cols>
    <col min="1" max="1" width="67.85546875" bestFit="1" customWidth="1"/>
    <col min="2" max="2" width="39.5703125" customWidth="1"/>
    <col min="3" max="3" width="34.28515625" style="2" customWidth="1"/>
    <col min="4" max="6" width="28" style="2" customWidth="1"/>
    <col min="7" max="7" width="75.42578125" style="2" customWidth="1"/>
    <col min="8" max="9" width="49.28515625" style="2" customWidth="1"/>
    <col min="10" max="16384" width="11.42578125" style="2"/>
  </cols>
  <sheetData>
    <row r="1" spans="1:9" ht="18.75" x14ac:dyDescent="0.25">
      <c r="A1" s="245" t="s">
        <v>0</v>
      </c>
      <c r="B1" s="245"/>
      <c r="C1" s="245"/>
      <c r="D1" s="245"/>
      <c r="E1" s="245"/>
      <c r="F1" s="245"/>
      <c r="G1" s="245"/>
      <c r="H1" s="245"/>
      <c r="I1" s="245"/>
    </row>
    <row r="2" spans="1:9" s="12" customFormat="1" x14ac:dyDescent="0.25">
      <c r="A2" s="9" t="s">
        <v>1</v>
      </c>
      <c r="B2" s="8" t="s">
        <v>2</v>
      </c>
      <c r="C2" s="246" t="s">
        <v>3</v>
      </c>
      <c r="D2" s="246"/>
      <c r="E2" s="246"/>
      <c r="F2" s="246"/>
      <c r="G2" s="8" t="s">
        <v>4</v>
      </c>
      <c r="H2" s="8" t="s">
        <v>5</v>
      </c>
      <c r="I2" s="8" t="s">
        <v>6</v>
      </c>
    </row>
    <row r="3" spans="1:9" ht="102.75" customHeight="1" x14ac:dyDescent="0.25">
      <c r="A3" s="11" t="s">
        <v>7</v>
      </c>
      <c r="B3" s="10" t="s">
        <v>8</v>
      </c>
      <c r="C3" s="247" t="s">
        <v>9</v>
      </c>
      <c r="D3" s="247"/>
      <c r="E3" s="247"/>
      <c r="F3" s="247"/>
      <c r="G3" s="3"/>
      <c r="H3" s="3" t="s">
        <v>10</v>
      </c>
      <c r="I3" s="92" t="s">
        <v>11</v>
      </c>
    </row>
    <row r="4" spans="1:9" ht="201" customHeight="1" x14ac:dyDescent="0.25">
      <c r="A4" s="11" t="s">
        <v>12</v>
      </c>
      <c r="B4" s="10" t="s">
        <v>13</v>
      </c>
      <c r="C4" s="248" t="s">
        <v>14</v>
      </c>
      <c r="D4" s="249"/>
      <c r="E4" s="249"/>
      <c r="F4" s="250"/>
      <c r="G4" s="62" t="s">
        <v>15</v>
      </c>
      <c r="H4" s="3" t="s">
        <v>16</v>
      </c>
      <c r="I4" s="92" t="s">
        <v>17</v>
      </c>
    </row>
    <row r="5" spans="1:9" ht="90" x14ac:dyDescent="0.25">
      <c r="A5" s="65" t="s">
        <v>18</v>
      </c>
      <c r="B5" s="64" t="s">
        <v>19</v>
      </c>
      <c r="C5" s="256" t="s">
        <v>20</v>
      </c>
      <c r="D5" s="257"/>
      <c r="E5" s="257"/>
      <c r="F5" s="258"/>
      <c r="G5" s="3"/>
      <c r="H5" s="1" t="s">
        <v>21</v>
      </c>
      <c r="I5" s="99" t="s">
        <v>22</v>
      </c>
    </row>
    <row r="6" spans="1:9" ht="60" x14ac:dyDescent="0.25">
      <c r="A6" s="11" t="s">
        <v>23</v>
      </c>
      <c r="B6" s="10" t="s">
        <v>24</v>
      </c>
      <c r="C6" s="247" t="s">
        <v>25</v>
      </c>
      <c r="D6" s="247"/>
      <c r="E6" s="247"/>
      <c r="F6" s="247"/>
      <c r="G6" s="3" t="s">
        <v>26</v>
      </c>
      <c r="H6" s="3"/>
      <c r="I6" s="3"/>
    </row>
    <row r="7" spans="1:9" ht="45" x14ac:dyDescent="0.25">
      <c r="A7" s="11" t="s">
        <v>27</v>
      </c>
      <c r="B7" s="10" t="s">
        <v>28</v>
      </c>
      <c r="C7" s="247" t="s">
        <v>29</v>
      </c>
      <c r="D7" s="247"/>
      <c r="E7" s="247"/>
      <c r="F7" s="247"/>
      <c r="G7" s="3"/>
      <c r="H7" s="3"/>
      <c r="I7" s="3"/>
    </row>
    <row r="8" spans="1:9" ht="63" customHeight="1" x14ac:dyDescent="0.25">
      <c r="A8" s="11" t="s">
        <v>30</v>
      </c>
      <c r="B8" s="10" t="s">
        <v>31</v>
      </c>
      <c r="C8" s="251" t="s">
        <v>32</v>
      </c>
      <c r="D8" s="251"/>
      <c r="E8" s="251"/>
      <c r="F8" s="251"/>
      <c r="G8" s="3"/>
      <c r="H8" s="3"/>
      <c r="I8" s="3"/>
    </row>
    <row r="10" spans="1:9" ht="18.75" x14ac:dyDescent="0.25">
      <c r="A10" s="245" t="s">
        <v>33</v>
      </c>
      <c r="B10" s="245"/>
      <c r="C10" s="245"/>
      <c r="D10" s="245"/>
      <c r="E10" s="245"/>
      <c r="F10" s="245"/>
      <c r="G10" s="245"/>
      <c r="H10" s="245"/>
      <c r="I10" s="245"/>
    </row>
    <row r="11" spans="1:9" x14ac:dyDescent="0.25">
      <c r="A11" s="9" t="s">
        <v>1</v>
      </c>
      <c r="B11" s="8" t="s">
        <v>34</v>
      </c>
      <c r="C11" s="8" t="s">
        <v>35</v>
      </c>
      <c r="D11" s="8" t="s">
        <v>36</v>
      </c>
      <c r="E11" s="8" t="s">
        <v>37</v>
      </c>
      <c r="F11" s="8" t="s">
        <v>38</v>
      </c>
      <c r="G11" s="8" t="s">
        <v>4</v>
      </c>
      <c r="H11" s="8" t="s">
        <v>39</v>
      </c>
      <c r="I11" s="8" t="s">
        <v>6</v>
      </c>
    </row>
    <row r="12" spans="1:9" ht="111.75" customHeight="1" x14ac:dyDescent="0.25">
      <c r="A12" s="253" t="s">
        <v>40</v>
      </c>
      <c r="B12" s="239" t="s">
        <v>41</v>
      </c>
      <c r="C12" s="4" t="s">
        <v>42</v>
      </c>
      <c r="D12" s="4" t="s">
        <v>43</v>
      </c>
      <c r="E12" s="69">
        <v>0.92300000000000004</v>
      </c>
      <c r="F12" s="4" t="s">
        <v>44</v>
      </c>
      <c r="G12" s="6"/>
      <c r="H12" s="3" t="s">
        <v>45</v>
      </c>
      <c r="I12" s="67" t="s">
        <v>46</v>
      </c>
    </row>
    <row r="13" spans="1:9" ht="23.25" customHeight="1" x14ac:dyDescent="0.25">
      <c r="A13" s="254"/>
      <c r="B13" s="240"/>
      <c r="C13" s="4" t="s">
        <v>42</v>
      </c>
      <c r="D13" s="4" t="s">
        <v>43</v>
      </c>
      <c r="E13" s="69">
        <v>0.88500000000000001</v>
      </c>
      <c r="F13" s="4" t="s">
        <v>47</v>
      </c>
      <c r="G13" s="239" t="s">
        <v>48</v>
      </c>
      <c r="H13" s="239" t="s">
        <v>49</v>
      </c>
      <c r="I13" s="242" t="s">
        <v>50</v>
      </c>
    </row>
    <row r="14" spans="1:9" ht="23.25" customHeight="1" x14ac:dyDescent="0.25">
      <c r="A14" s="254"/>
      <c r="B14" s="240"/>
      <c r="C14" s="4" t="s">
        <v>42</v>
      </c>
      <c r="D14" s="4" t="s">
        <v>43</v>
      </c>
      <c r="E14" s="69">
        <v>0.94899999999999995</v>
      </c>
      <c r="F14" s="4" t="s">
        <v>51</v>
      </c>
      <c r="G14" s="240"/>
      <c r="H14" s="240"/>
      <c r="I14" s="243"/>
    </row>
    <row r="15" spans="1:9" ht="23.25" customHeight="1" x14ac:dyDescent="0.25">
      <c r="A15" s="254"/>
      <c r="B15" s="240"/>
      <c r="C15" s="4" t="s">
        <v>42</v>
      </c>
      <c r="D15" s="4" t="s">
        <v>43</v>
      </c>
      <c r="E15" s="69">
        <v>0.94499999999999995</v>
      </c>
      <c r="F15" s="4" t="s">
        <v>52</v>
      </c>
      <c r="G15" s="240"/>
      <c r="H15" s="240"/>
      <c r="I15" s="243"/>
    </row>
    <row r="16" spans="1:9" ht="23.25" customHeight="1" x14ac:dyDescent="0.25">
      <c r="A16" s="254"/>
      <c r="B16" s="240"/>
      <c r="C16" s="4" t="s">
        <v>42</v>
      </c>
      <c r="D16" s="4" t="s">
        <v>43</v>
      </c>
      <c r="E16" s="69">
        <v>0.92500000000000004</v>
      </c>
      <c r="F16" s="4" t="s">
        <v>53</v>
      </c>
      <c r="G16" s="240"/>
      <c r="H16" s="240"/>
      <c r="I16" s="243"/>
    </row>
    <row r="17" spans="1:9" ht="23.25" customHeight="1" x14ac:dyDescent="0.25">
      <c r="A17" s="254"/>
      <c r="B17" s="240"/>
      <c r="C17" s="4" t="s">
        <v>42</v>
      </c>
      <c r="D17" s="4" t="s">
        <v>43</v>
      </c>
      <c r="E17" s="69">
        <v>0.92900000000000005</v>
      </c>
      <c r="F17" s="4" t="s">
        <v>54</v>
      </c>
      <c r="G17" s="241"/>
      <c r="H17" s="241"/>
      <c r="I17" s="244"/>
    </row>
    <row r="18" spans="1:9" ht="111.75" customHeight="1" x14ac:dyDescent="0.25">
      <c r="A18" s="254"/>
      <c r="B18" s="240"/>
      <c r="C18" s="4" t="s">
        <v>55</v>
      </c>
      <c r="D18" s="4" t="s">
        <v>56</v>
      </c>
      <c r="E18" s="69">
        <v>0.97899999999999998</v>
      </c>
      <c r="F18" s="4" t="s">
        <v>57</v>
      </c>
      <c r="G18" s="6" t="s">
        <v>58</v>
      </c>
      <c r="H18" s="3" t="s">
        <v>59</v>
      </c>
      <c r="I18" s="3" t="s">
        <v>60</v>
      </c>
    </row>
    <row r="19" spans="1:9" ht="45" x14ac:dyDescent="0.25">
      <c r="A19" s="254"/>
      <c r="B19" s="240"/>
      <c r="C19" s="4" t="s">
        <v>61</v>
      </c>
      <c r="D19" s="4" t="s">
        <v>43</v>
      </c>
      <c r="E19" s="69">
        <v>0.95099999999999996</v>
      </c>
      <c r="F19" s="4">
        <v>2018</v>
      </c>
      <c r="G19" s="3" t="s">
        <v>62</v>
      </c>
      <c r="H19" s="3" t="s">
        <v>63</v>
      </c>
      <c r="I19" s="3" t="s">
        <v>64</v>
      </c>
    </row>
    <row r="20" spans="1:9" ht="45" x14ac:dyDescent="0.25">
      <c r="A20" s="254"/>
      <c r="B20" s="3" t="s">
        <v>65</v>
      </c>
      <c r="C20" s="4" t="s">
        <v>61</v>
      </c>
      <c r="D20" s="4" t="s">
        <v>43</v>
      </c>
      <c r="E20" s="69">
        <v>0.443</v>
      </c>
      <c r="F20" s="4">
        <v>2019</v>
      </c>
      <c r="G20" s="239" t="s">
        <v>66</v>
      </c>
      <c r="H20" s="239" t="s">
        <v>67</v>
      </c>
      <c r="I20" s="242" t="s">
        <v>68</v>
      </c>
    </row>
    <row r="21" spans="1:9" ht="45" x14ac:dyDescent="0.25">
      <c r="A21" s="254"/>
      <c r="B21" s="3" t="s">
        <v>69</v>
      </c>
      <c r="C21" s="4" t="s">
        <v>61</v>
      </c>
      <c r="D21" s="4" t="s">
        <v>43</v>
      </c>
      <c r="E21" s="69">
        <v>0.17699999999999999</v>
      </c>
      <c r="F21" s="4">
        <v>2019</v>
      </c>
      <c r="G21" s="240"/>
      <c r="H21" s="240"/>
      <c r="I21" s="243"/>
    </row>
    <row r="22" spans="1:9" ht="45" x14ac:dyDescent="0.25">
      <c r="A22" s="254"/>
      <c r="B22" s="3" t="s">
        <v>70</v>
      </c>
      <c r="C22" s="4" t="s">
        <v>61</v>
      </c>
      <c r="D22" s="4" t="s">
        <v>56</v>
      </c>
      <c r="E22" s="69">
        <v>0.47699999999999998</v>
      </c>
      <c r="F22" s="4">
        <v>2019</v>
      </c>
      <c r="G22" s="240"/>
      <c r="H22" s="240"/>
      <c r="I22" s="243"/>
    </row>
    <row r="23" spans="1:9" ht="45" x14ac:dyDescent="0.25">
      <c r="A23" s="254"/>
      <c r="B23" s="3" t="s">
        <v>71</v>
      </c>
      <c r="C23" s="4" t="s">
        <v>61</v>
      </c>
      <c r="D23" s="4" t="s">
        <v>43</v>
      </c>
      <c r="E23" s="69">
        <v>0.24</v>
      </c>
      <c r="F23" s="4">
        <v>2019</v>
      </c>
      <c r="G23" s="240"/>
      <c r="H23" s="240"/>
      <c r="I23" s="243"/>
    </row>
    <row r="24" spans="1:9" ht="45" x14ac:dyDescent="0.25">
      <c r="A24" s="254"/>
      <c r="B24" s="3" t="s">
        <v>65</v>
      </c>
      <c r="C24" s="4" t="s">
        <v>55</v>
      </c>
      <c r="D24" s="4" t="s">
        <v>43</v>
      </c>
      <c r="E24" s="69">
        <v>0.73</v>
      </c>
      <c r="F24" s="4">
        <v>2019</v>
      </c>
      <c r="G24" s="240"/>
      <c r="H24" s="240"/>
      <c r="I24" s="243"/>
    </row>
    <row r="25" spans="1:9" ht="45" x14ac:dyDescent="0.25">
      <c r="A25" s="254"/>
      <c r="B25" s="3" t="s">
        <v>69</v>
      </c>
      <c r="C25" s="4" t="s">
        <v>55</v>
      </c>
      <c r="D25" s="4" t="s">
        <v>43</v>
      </c>
      <c r="E25" s="69">
        <v>0.11899999999999999</v>
      </c>
      <c r="F25" s="4">
        <v>2019</v>
      </c>
      <c r="G25" s="240"/>
      <c r="H25" s="240"/>
      <c r="I25" s="243"/>
    </row>
    <row r="26" spans="1:9" ht="45" x14ac:dyDescent="0.25">
      <c r="A26" s="254"/>
      <c r="B26" s="3" t="s">
        <v>70</v>
      </c>
      <c r="C26" s="4" t="s">
        <v>55</v>
      </c>
      <c r="D26" s="4" t="s">
        <v>43</v>
      </c>
      <c r="E26" s="69">
        <v>0.80100000000000005</v>
      </c>
      <c r="F26" s="4">
        <v>2019</v>
      </c>
      <c r="G26" s="240"/>
      <c r="H26" s="240"/>
      <c r="I26" s="243"/>
    </row>
    <row r="27" spans="1:9" ht="45" x14ac:dyDescent="0.25">
      <c r="A27" s="254"/>
      <c r="B27" s="3" t="s">
        <v>71</v>
      </c>
      <c r="C27" s="4" t="s">
        <v>55</v>
      </c>
      <c r="D27" s="4" t="s">
        <v>43</v>
      </c>
      <c r="E27" s="69">
        <v>0.13200000000000001</v>
      </c>
      <c r="F27" s="4">
        <v>2019</v>
      </c>
      <c r="G27" s="241"/>
      <c r="H27" s="241"/>
      <c r="I27" s="244"/>
    </row>
    <row r="28" spans="1:9" ht="75" x14ac:dyDescent="0.25">
      <c r="A28" s="254"/>
      <c r="B28" s="3" t="s">
        <v>72</v>
      </c>
      <c r="C28" s="4" t="s">
        <v>55</v>
      </c>
      <c r="D28" s="4" t="s">
        <v>56</v>
      </c>
      <c r="E28" s="70">
        <v>0.92200000000000004</v>
      </c>
      <c r="F28" s="4">
        <v>2023</v>
      </c>
      <c r="G28" s="3" t="s">
        <v>73</v>
      </c>
      <c r="H28" s="3" t="s">
        <v>74</v>
      </c>
      <c r="I28" s="3" t="s">
        <v>75</v>
      </c>
    </row>
    <row r="29" spans="1:9" ht="75" x14ac:dyDescent="0.25">
      <c r="A29" s="254"/>
      <c r="B29" s="3" t="s">
        <v>76</v>
      </c>
      <c r="C29" s="4" t="s">
        <v>55</v>
      </c>
      <c r="D29" s="4" t="s">
        <v>77</v>
      </c>
      <c r="E29" s="69">
        <v>0.17699999999999999</v>
      </c>
      <c r="F29" s="4">
        <v>2023</v>
      </c>
      <c r="G29" s="3" t="s">
        <v>78</v>
      </c>
      <c r="H29" s="3" t="s">
        <v>79</v>
      </c>
      <c r="I29" s="3" t="s">
        <v>80</v>
      </c>
    </row>
    <row r="30" spans="1:9" ht="90" x14ac:dyDescent="0.25">
      <c r="A30" s="255"/>
      <c r="B30" s="3" t="s">
        <v>81</v>
      </c>
      <c r="C30" s="4" t="s">
        <v>55</v>
      </c>
      <c r="D30" s="4" t="s">
        <v>77</v>
      </c>
      <c r="E30" s="69">
        <v>0.23699999999999999</v>
      </c>
      <c r="F30" s="4">
        <v>2023</v>
      </c>
      <c r="G30" s="3" t="s">
        <v>82</v>
      </c>
      <c r="H30" s="3" t="s">
        <v>79</v>
      </c>
      <c r="I30" s="3" t="s">
        <v>80</v>
      </c>
    </row>
    <row r="32" spans="1:9" ht="18.75" x14ac:dyDescent="0.25">
      <c r="A32" s="245" t="s">
        <v>83</v>
      </c>
      <c r="B32" s="245"/>
      <c r="C32" s="245"/>
      <c r="D32" s="245"/>
      <c r="E32" s="245"/>
      <c r="F32" s="245"/>
      <c r="G32" s="245"/>
      <c r="H32" s="245"/>
      <c r="I32" s="245"/>
    </row>
    <row r="33" spans="1:9" x14ac:dyDescent="0.25">
      <c r="A33" s="9" t="s">
        <v>1</v>
      </c>
      <c r="B33" s="8" t="s">
        <v>84</v>
      </c>
      <c r="C33" s="246" t="s">
        <v>85</v>
      </c>
      <c r="D33" s="246"/>
      <c r="E33" s="246"/>
      <c r="F33" s="8" t="s">
        <v>86</v>
      </c>
      <c r="G33" s="8" t="s">
        <v>4</v>
      </c>
      <c r="H33" s="8" t="s">
        <v>39</v>
      </c>
      <c r="I33" s="8" t="s">
        <v>6</v>
      </c>
    </row>
    <row r="34" spans="1:9" ht="90" x14ac:dyDescent="0.25">
      <c r="A34" s="252" t="s">
        <v>87</v>
      </c>
      <c r="B34" s="3" t="s">
        <v>88</v>
      </c>
      <c r="C34" s="247" t="s">
        <v>89</v>
      </c>
      <c r="D34" s="247"/>
      <c r="E34" s="247"/>
      <c r="F34" s="4">
        <v>2023</v>
      </c>
      <c r="G34" s="3" t="s">
        <v>90</v>
      </c>
      <c r="H34" s="6" t="s">
        <v>91</v>
      </c>
      <c r="I34" s="67" t="s">
        <v>92</v>
      </c>
    </row>
    <row r="35" spans="1:9" ht="105" x14ac:dyDescent="0.25">
      <c r="A35" s="252"/>
      <c r="B35" s="3" t="s">
        <v>93</v>
      </c>
      <c r="C35" s="247" t="s">
        <v>94</v>
      </c>
      <c r="D35" s="247"/>
      <c r="E35" s="247"/>
      <c r="F35" s="4">
        <v>2017</v>
      </c>
      <c r="G35" s="13" t="s">
        <v>95</v>
      </c>
      <c r="H35" s="6" t="s">
        <v>96</v>
      </c>
      <c r="I35" s="67" t="s">
        <v>97</v>
      </c>
    </row>
    <row r="36" spans="1:9" ht="90" x14ac:dyDescent="0.25">
      <c r="A36" s="252"/>
      <c r="B36" s="3" t="s">
        <v>98</v>
      </c>
      <c r="C36" s="247" t="s">
        <v>99</v>
      </c>
      <c r="D36" s="247"/>
      <c r="E36" s="247"/>
      <c r="F36" s="4">
        <v>2017</v>
      </c>
      <c r="G36" s="3" t="s">
        <v>100</v>
      </c>
      <c r="H36" s="3" t="s">
        <v>101</v>
      </c>
      <c r="I36" s="67" t="s">
        <v>102</v>
      </c>
    </row>
    <row r="37" spans="1:9" ht="105" x14ac:dyDescent="0.25">
      <c r="A37" s="252"/>
      <c r="B37" s="75" t="s">
        <v>103</v>
      </c>
      <c r="C37" s="247" t="s">
        <v>104</v>
      </c>
      <c r="D37" s="247"/>
      <c r="E37" s="247"/>
      <c r="F37" s="4">
        <v>2013</v>
      </c>
      <c r="G37" s="3" t="s">
        <v>105</v>
      </c>
      <c r="H37" s="3" t="s">
        <v>106</v>
      </c>
      <c r="I37" s="67" t="s">
        <v>107</v>
      </c>
    </row>
    <row r="39" spans="1:9" ht="18.75" x14ac:dyDescent="0.25">
      <c r="A39" s="245" t="s">
        <v>108</v>
      </c>
      <c r="B39" s="245"/>
      <c r="C39" s="245"/>
      <c r="D39" s="245"/>
      <c r="E39" s="245"/>
      <c r="F39" s="245"/>
      <c r="G39" s="245"/>
      <c r="H39" s="245"/>
      <c r="I39" s="245"/>
    </row>
    <row r="40" spans="1:9" ht="30" x14ac:dyDescent="0.25">
      <c r="A40" s="9" t="s">
        <v>1</v>
      </c>
      <c r="B40" s="8" t="s">
        <v>109</v>
      </c>
      <c r="C40" s="8" t="s">
        <v>110</v>
      </c>
      <c r="D40" s="246" t="s">
        <v>111</v>
      </c>
      <c r="E40" s="246"/>
      <c r="F40" s="246"/>
      <c r="G40" s="8" t="s">
        <v>4</v>
      </c>
      <c r="H40" s="8" t="s">
        <v>39</v>
      </c>
      <c r="I40" s="8" t="s">
        <v>6</v>
      </c>
    </row>
    <row r="41" spans="1:9" ht="60" x14ac:dyDescent="0.25">
      <c r="A41" s="252" t="s">
        <v>112</v>
      </c>
      <c r="B41" s="3" t="s">
        <v>113</v>
      </c>
      <c r="C41" s="3" t="s">
        <v>114</v>
      </c>
      <c r="D41" s="247" t="s">
        <v>115</v>
      </c>
      <c r="E41" s="247"/>
      <c r="F41" s="247"/>
      <c r="G41" s="3"/>
      <c r="H41" s="3" t="s">
        <v>116</v>
      </c>
      <c r="I41" s="67" t="s">
        <v>117</v>
      </c>
    </row>
    <row r="42" spans="1:9" ht="77.25" customHeight="1" x14ac:dyDescent="0.25">
      <c r="A42" s="252"/>
      <c r="B42" s="3" t="s">
        <v>118</v>
      </c>
      <c r="C42" s="3" t="s">
        <v>119</v>
      </c>
      <c r="D42" s="247" t="s">
        <v>120</v>
      </c>
      <c r="E42" s="247"/>
      <c r="F42" s="247"/>
      <c r="G42" s="3"/>
      <c r="H42" s="3" t="s">
        <v>116</v>
      </c>
      <c r="I42" s="67" t="s">
        <v>121</v>
      </c>
    </row>
    <row r="43" spans="1:9" ht="60" x14ac:dyDescent="0.25">
      <c r="A43" s="252"/>
      <c r="B43" s="3" t="s">
        <v>122</v>
      </c>
      <c r="C43" s="3" t="s">
        <v>123</v>
      </c>
      <c r="D43" s="247" t="s">
        <v>124</v>
      </c>
      <c r="E43" s="247"/>
      <c r="F43" s="247"/>
      <c r="G43" s="3"/>
      <c r="H43" s="3" t="s">
        <v>125</v>
      </c>
      <c r="I43" s="67" t="s">
        <v>126</v>
      </c>
    </row>
    <row r="44" spans="1:9" ht="45" x14ac:dyDescent="0.25">
      <c r="A44" s="252"/>
      <c r="B44" s="3" t="s">
        <v>127</v>
      </c>
      <c r="C44" s="3" t="s">
        <v>128</v>
      </c>
      <c r="D44" s="247" t="s">
        <v>129</v>
      </c>
      <c r="E44" s="247"/>
      <c r="F44" s="247"/>
      <c r="G44" s="3"/>
      <c r="H44" s="3" t="s">
        <v>130</v>
      </c>
      <c r="I44" s="67" t="s">
        <v>131</v>
      </c>
    </row>
    <row r="45" spans="1:9" ht="45" x14ac:dyDescent="0.25">
      <c r="A45" s="252"/>
      <c r="B45" s="3" t="s">
        <v>127</v>
      </c>
      <c r="C45" s="3" t="s">
        <v>132</v>
      </c>
      <c r="D45" s="247" t="s">
        <v>133</v>
      </c>
      <c r="E45" s="247"/>
      <c r="F45" s="247"/>
      <c r="G45" s="3"/>
      <c r="H45" s="3" t="s">
        <v>125</v>
      </c>
      <c r="I45" s="67" t="s">
        <v>134</v>
      </c>
    </row>
    <row r="46" spans="1:9" ht="45" x14ac:dyDescent="0.25">
      <c r="A46" s="252"/>
      <c r="B46" s="3" t="s">
        <v>135</v>
      </c>
      <c r="C46" s="3" t="s">
        <v>136</v>
      </c>
      <c r="D46" s="247" t="s">
        <v>137</v>
      </c>
      <c r="E46" s="247"/>
      <c r="F46" s="247"/>
      <c r="G46" s="3"/>
      <c r="H46" s="3" t="s">
        <v>125</v>
      </c>
      <c r="I46" s="67" t="s">
        <v>138</v>
      </c>
    </row>
    <row r="47" spans="1:9" ht="45.75" customHeight="1" x14ac:dyDescent="0.25">
      <c r="A47" s="252"/>
      <c r="B47" s="3" t="s">
        <v>135</v>
      </c>
      <c r="C47" s="3" t="s">
        <v>139</v>
      </c>
      <c r="D47" s="247" t="s">
        <v>140</v>
      </c>
      <c r="E47" s="247"/>
      <c r="F47" s="247"/>
      <c r="G47" s="3"/>
      <c r="H47" s="3" t="s">
        <v>125</v>
      </c>
      <c r="I47" s="67" t="s">
        <v>141</v>
      </c>
    </row>
    <row r="49" spans="1:9" ht="18.75" x14ac:dyDescent="0.25">
      <c r="A49" s="245" t="s">
        <v>142</v>
      </c>
      <c r="B49" s="245"/>
      <c r="C49" s="245"/>
      <c r="D49" s="245"/>
      <c r="E49" s="245"/>
      <c r="F49" s="245"/>
      <c r="G49" s="245"/>
      <c r="H49" s="245"/>
      <c r="I49" s="245"/>
    </row>
    <row r="50" spans="1:9" x14ac:dyDescent="0.25">
      <c r="A50" s="9" t="s">
        <v>1</v>
      </c>
      <c r="B50" s="8" t="s">
        <v>143</v>
      </c>
      <c r="C50" s="246" t="s">
        <v>144</v>
      </c>
      <c r="D50" s="246"/>
      <c r="E50" s="8" t="s">
        <v>145</v>
      </c>
      <c r="F50" s="8" t="s">
        <v>146</v>
      </c>
      <c r="G50" s="8" t="s">
        <v>4</v>
      </c>
      <c r="H50" s="8" t="s">
        <v>39</v>
      </c>
      <c r="I50" s="8" t="s">
        <v>6</v>
      </c>
    </row>
    <row r="51" spans="1:9" ht="119.25" customHeight="1" x14ac:dyDescent="0.25">
      <c r="A51" s="252" t="s">
        <v>147</v>
      </c>
      <c r="B51" s="3" t="s">
        <v>148</v>
      </c>
      <c r="C51" s="247" t="s">
        <v>149</v>
      </c>
      <c r="D51" s="247"/>
      <c r="E51" s="5">
        <v>564505879.32000005</v>
      </c>
      <c r="F51" s="4" t="s">
        <v>150</v>
      </c>
      <c r="G51" s="58" t="s">
        <v>151</v>
      </c>
      <c r="H51" s="3" t="s">
        <v>152</v>
      </c>
      <c r="I51" s="3" t="s">
        <v>153</v>
      </c>
    </row>
    <row r="52" spans="1:9" ht="198.75" customHeight="1" x14ac:dyDescent="0.25">
      <c r="A52" s="252"/>
      <c r="B52" s="3" t="s">
        <v>154</v>
      </c>
      <c r="C52" s="247" t="s">
        <v>155</v>
      </c>
      <c r="D52" s="247"/>
      <c r="E52" s="82">
        <v>195000000</v>
      </c>
      <c r="F52" s="4">
        <v>2024</v>
      </c>
      <c r="G52" s="3" t="s">
        <v>156</v>
      </c>
      <c r="H52" s="3" t="s">
        <v>157</v>
      </c>
      <c r="I52" s="67" t="s">
        <v>158</v>
      </c>
    </row>
    <row r="53" spans="1:9" ht="120" x14ac:dyDescent="0.25">
      <c r="A53" s="252"/>
      <c r="B53" s="3" t="s">
        <v>159</v>
      </c>
      <c r="C53" s="247" t="s">
        <v>160</v>
      </c>
      <c r="D53" s="247"/>
      <c r="E53" s="5" t="s">
        <v>161</v>
      </c>
      <c r="F53" s="4">
        <v>2023</v>
      </c>
      <c r="G53" s="3" t="s">
        <v>162</v>
      </c>
      <c r="H53" s="3" t="s">
        <v>163</v>
      </c>
      <c r="I53" s="67" t="s">
        <v>164</v>
      </c>
    </row>
    <row r="54" spans="1:9" ht="60" x14ac:dyDescent="0.25">
      <c r="A54" s="252"/>
      <c r="B54" s="3" t="s">
        <v>165</v>
      </c>
      <c r="C54" s="247" t="s">
        <v>166</v>
      </c>
      <c r="D54" s="247"/>
      <c r="E54" s="5" t="s">
        <v>161</v>
      </c>
      <c r="F54" s="4">
        <v>2023</v>
      </c>
      <c r="G54" s="3" t="s">
        <v>167</v>
      </c>
      <c r="H54" s="3" t="s">
        <v>168</v>
      </c>
      <c r="I54" s="67" t="s">
        <v>169</v>
      </c>
    </row>
    <row r="55" spans="1:9" ht="45" x14ac:dyDescent="0.25">
      <c r="A55" s="252"/>
      <c r="B55" s="3" t="s">
        <v>170</v>
      </c>
      <c r="C55" s="247" t="s">
        <v>171</v>
      </c>
      <c r="D55" s="247"/>
      <c r="E55" s="5" t="s">
        <v>161</v>
      </c>
      <c r="F55" s="4">
        <v>2023</v>
      </c>
      <c r="G55" s="3" t="s">
        <v>172</v>
      </c>
      <c r="H55" s="3" t="s">
        <v>173</v>
      </c>
      <c r="I55" s="67" t="s">
        <v>174</v>
      </c>
    </row>
  </sheetData>
  <mergeCells count="42">
    <mergeCell ref="A51:A55"/>
    <mergeCell ref="C53:D53"/>
    <mergeCell ref="C54:D54"/>
    <mergeCell ref="C55:D55"/>
    <mergeCell ref="C51:D51"/>
    <mergeCell ref="C52:D52"/>
    <mergeCell ref="C33:E33"/>
    <mergeCell ref="C34:E34"/>
    <mergeCell ref="C35:E35"/>
    <mergeCell ref="C50:D50"/>
    <mergeCell ref="D45:F45"/>
    <mergeCell ref="D40:F40"/>
    <mergeCell ref="D41:F41"/>
    <mergeCell ref="D44:F44"/>
    <mergeCell ref="D47:F47"/>
    <mergeCell ref="A49:I49"/>
    <mergeCell ref="D46:F46"/>
    <mergeCell ref="D42:F42"/>
    <mergeCell ref="D43:F43"/>
    <mergeCell ref="A41:A47"/>
    <mergeCell ref="A1:I1"/>
    <mergeCell ref="A10:I10"/>
    <mergeCell ref="A32:I32"/>
    <mergeCell ref="A39:I39"/>
    <mergeCell ref="C2:F2"/>
    <mergeCell ref="C3:F3"/>
    <mergeCell ref="C4:F4"/>
    <mergeCell ref="C8:F8"/>
    <mergeCell ref="C6:F6"/>
    <mergeCell ref="C7:F7"/>
    <mergeCell ref="C36:E36"/>
    <mergeCell ref="C37:E37"/>
    <mergeCell ref="A34:A37"/>
    <mergeCell ref="A12:A30"/>
    <mergeCell ref="B12:B19"/>
    <mergeCell ref="C5:F5"/>
    <mergeCell ref="H13:H17"/>
    <mergeCell ref="I13:I17"/>
    <mergeCell ref="G13:G17"/>
    <mergeCell ref="H20:H27"/>
    <mergeCell ref="I20:I27"/>
    <mergeCell ref="G20:G27"/>
  </mergeCells>
  <dataValidations count="4">
    <dataValidation type="list" allowBlank="1" showInputMessage="1" showErrorMessage="1" sqref="B41:B47" xr:uid="{BD9C6D49-EBAE-4F22-A9E1-46CA105716A0}">
      <formula1>"END, PNPSP, Planes sectoriales, PEI, Política pública general, Política pública específica"</formula1>
    </dataValidation>
    <dataValidation type="list" allowBlank="1" showInputMessage="1" showErrorMessage="1" sqref="C8" xr:uid="{146B9D56-3172-4AE8-B64C-7982E0872BB7}">
      <formula1>"Aumentar, Disminuir"</formula1>
    </dataValidation>
    <dataValidation type="list" allowBlank="1" showInputMessage="1" showErrorMessage="1" sqref="D12:D30" xr:uid="{9513E976-829F-4850-89C0-75755EB3BE40}">
      <formula1>"No aplica, Geográfico, Sexo, Edad, Otro"</formula1>
    </dataValidation>
    <dataValidation type="list" allowBlank="1" showInputMessage="1" showErrorMessage="1" sqref="C12:C30" xr:uid="{7693CCF7-3E1D-439E-A3A9-6C408B2A0103}">
      <formula1>"Mundial, Internacional, Regional, Nacional, Desagregación país"</formula1>
    </dataValidation>
  </dataValidations>
  <hyperlinks>
    <hyperlink ref="I3" r:id="rId1" xr:uid="{6AAF8AE9-4ABD-4248-9918-26292696C7C1}"/>
    <hyperlink ref="I41" r:id="rId2" xr:uid="{B8232A8C-C81E-42D6-AAED-AACB048D4956}"/>
    <hyperlink ref="I42" r:id="rId3" xr:uid="{1F9B6903-2ECB-4092-BE3D-E7BC6A27AAD2}"/>
    <hyperlink ref="I28" r:id="rId4" display="https://mepyd.gob.do/publicaciones/plan-nacional-plurianual-del-sector-publico-2021-2024/                                                                      Como segunda cita:  https://ces.gob.do/images/PDF-2024/informe%20anual%20veeduria%202023%201.pdf " xr:uid="{46F8C7C6-FD56-4D7A-BF4C-DE9266A867B7}"/>
    <hyperlink ref="I55" r:id="rId5" xr:uid="{D1640613-0890-4CF0-891C-0B949C8C61C8}"/>
    <hyperlink ref="I52" r:id="rId6" tooltip="https://www.inafocam.edu.do/transparencia/index.php/plan-estrategico/plan-operativo-anual-2018/category/3266-plan-operativo-anual-2024" xr:uid="{637C21B6-0FE2-4A15-9A8E-E69958323B98}"/>
    <hyperlink ref="I53" r:id="rId7" xr:uid="{8AE2A9F1-924E-4C26-B7F7-3D68A87C72BE}"/>
    <hyperlink ref="I54" r:id="rId8" xr:uid="{9320D608-2892-4C54-A45F-3CA0C0B1CF79}"/>
    <hyperlink ref="I35" r:id="rId9" xr:uid="{B469BB2D-1711-4D77-9F99-F625307AED32}"/>
    <hyperlink ref="I36" r:id="rId10" xr:uid="{EF0511EE-ADC5-49BE-89B6-39830AA13F78}"/>
    <hyperlink ref="I34" r:id="rId11" xr:uid="{1EB344E4-8BEE-4AE2-BCEA-48B2D5C96FA4}"/>
    <hyperlink ref="I20" r:id="rId12" xr:uid="{0510E82E-663D-4077-8CEA-9C890B9A8E03}"/>
    <hyperlink ref="I37" r:id="rId13" location="v=onepage&amp;q=Importancia%20de%20la%20alfabetizaci%C3%B3n%20en%20los%20primeros%20grados&amp;f=false " display="https://books.google.es/books?hl=es&amp;lr=&amp;id=rxW_DwAAQBAJ&amp;oi=fnd&amp;pg=PA59&amp;dq=Importancia+de+la+alfabetizaci%C3%B3n+en+los+primeros+grados+&amp;ots=TfvtE0I-go&amp;sig=wSCEpEVK3p9SX17rqFAStTJ4UYI#v=onepage&amp;q=Importancia%20de%20la%20alfabetizaci%C3%B3n%20en%20los%20primeros%20grados&amp;f=false " xr:uid="{49D575DF-C885-4EB5-96CF-8B2613061037}"/>
    <hyperlink ref="I43" r:id="rId14" xr:uid="{822DB862-0AF0-4502-AAE4-8E7C91B85E84}"/>
    <hyperlink ref="I44" r:id="rId15" xr:uid="{9A08C740-6B14-4E33-B1BF-7B54E4ECED67}"/>
    <hyperlink ref="I45" r:id="rId16" xr:uid="{D7D7177B-5E2A-480B-96A8-38CE4AE0FECB}"/>
    <hyperlink ref="I46" r:id="rId17" xr:uid="{80E67835-F321-46B2-BA4C-CF778FA097DA}"/>
    <hyperlink ref="I19" r:id="rId18" location="educacion-primaria-panorama-en-datos" xr:uid="{6EA92235-8101-4B5B-8F4D-0CE4F1E2C0FD}"/>
    <hyperlink ref="I12" r:id="rId19" xr:uid="{FCC07B3A-CB11-4309-ADD1-318BA271F561}"/>
    <hyperlink ref="I47" r:id="rId20" xr:uid="{F8CFA2AA-082B-4E41-8A02-33FDD6009EC7}"/>
    <hyperlink ref="I20:I27" r:id="rId21" display="https://www.ministeriodeeducacion.gob.do/docs/direccion-de-evaluacion-de-la-calidad/jsOQ-erce2019-informe-nacional-rdpdf.pdf" xr:uid="{43DE1E99-FB6C-443D-AC09-363840E92F15}"/>
  </hyperlinks>
  <pageMargins left="0.7" right="0.7" top="0.75" bottom="0.75" header="0.3" footer="0.3"/>
  <pageSetup orientation="portrait" r:id="rId22"/>
  <legacyDrawing r:id="rId2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FE24A-44CF-404D-82EE-9AF70273B781}">
  <sheetPr>
    <tabColor rgb="FF002060"/>
  </sheetPr>
  <dimension ref="A1:I52"/>
  <sheetViews>
    <sheetView showGridLines="0" zoomScale="90" zoomScaleNormal="90" workbookViewId="0"/>
  </sheetViews>
  <sheetFormatPr baseColWidth="10" defaultColWidth="0" defaultRowHeight="15.75" customHeight="1" zeroHeight="1" x14ac:dyDescent="0.25"/>
  <cols>
    <col min="1" max="1" width="2.7109375" style="35" customWidth="1"/>
    <col min="2" max="2" width="50.7109375" style="35" customWidth="1"/>
    <col min="3" max="6" width="30.7109375" style="35" customWidth="1"/>
    <col min="7" max="7" width="2.7109375" style="35" customWidth="1"/>
    <col min="8" max="8" width="100.7109375" style="35" customWidth="1"/>
    <col min="9" max="9" width="2.7109375" style="35" customWidth="1"/>
    <col min="10" max="16384" width="11.5703125" style="35" hidden="1"/>
  </cols>
  <sheetData>
    <row r="1" spans="2:8" x14ac:dyDescent="0.25"/>
    <row r="2" spans="2:8" ht="30" customHeight="1" x14ac:dyDescent="0.25">
      <c r="B2" s="312" t="s">
        <v>558</v>
      </c>
      <c r="C2" s="312"/>
      <c r="D2" s="312"/>
      <c r="E2" s="312"/>
      <c r="F2" s="312"/>
      <c r="H2" s="36" t="s">
        <v>559</v>
      </c>
    </row>
    <row r="3" spans="2:8" ht="22.15" customHeight="1" x14ac:dyDescent="0.25">
      <c r="B3" s="313" t="s">
        <v>560</v>
      </c>
      <c r="C3" s="313"/>
      <c r="D3" s="313"/>
      <c r="E3" s="313"/>
      <c r="F3" s="313"/>
    </row>
    <row r="4" spans="2:8" ht="24.6" customHeight="1" x14ac:dyDescent="0.25">
      <c r="B4" s="314" t="s">
        <v>561</v>
      </c>
      <c r="C4" s="314"/>
      <c r="D4" s="314"/>
      <c r="E4" s="314"/>
      <c r="F4" s="314"/>
      <c r="H4" s="37" t="s">
        <v>562</v>
      </c>
    </row>
    <row r="5" spans="2:8" ht="6" customHeight="1" x14ac:dyDescent="0.25"/>
    <row r="6" spans="2:8" ht="30" customHeight="1" x14ac:dyDescent="0.25">
      <c r="B6" s="245" t="s">
        <v>563</v>
      </c>
      <c r="C6" s="245"/>
      <c r="D6" s="245"/>
      <c r="E6" s="245"/>
      <c r="F6" s="245"/>
      <c r="H6" s="38" t="s">
        <v>1</v>
      </c>
    </row>
    <row r="7" spans="2:8" ht="73.5" customHeight="1" x14ac:dyDescent="0.25">
      <c r="B7" s="39" t="s">
        <v>564</v>
      </c>
      <c r="C7" s="315" t="s">
        <v>565</v>
      </c>
      <c r="D7" s="316"/>
      <c r="E7" s="316"/>
      <c r="F7" s="317"/>
      <c r="H7" s="37" t="s">
        <v>566</v>
      </c>
    </row>
    <row r="8" spans="2:8" ht="49.9" customHeight="1" x14ac:dyDescent="0.25">
      <c r="B8" s="39" t="s">
        <v>567</v>
      </c>
      <c r="C8" s="309" t="s">
        <v>568</v>
      </c>
      <c r="D8" s="310"/>
      <c r="E8" s="310"/>
      <c r="F8" s="311"/>
      <c r="H8" s="37" t="s">
        <v>569</v>
      </c>
    </row>
    <row r="9" spans="2:8" ht="49.9" customHeight="1" x14ac:dyDescent="0.25">
      <c r="B9" s="39" t="s">
        <v>570</v>
      </c>
      <c r="C9" s="319" t="s">
        <v>571</v>
      </c>
      <c r="D9" s="320"/>
      <c r="E9" s="320"/>
      <c r="F9" s="321"/>
      <c r="H9" s="37" t="s">
        <v>572</v>
      </c>
    </row>
    <row r="10" spans="2:8" ht="49.9" customHeight="1" x14ac:dyDescent="0.25">
      <c r="B10" s="40" t="s">
        <v>573</v>
      </c>
      <c r="C10" s="309" t="s">
        <v>574</v>
      </c>
      <c r="D10" s="310"/>
      <c r="E10" s="310"/>
      <c r="F10" s="311"/>
      <c r="H10" s="37" t="s">
        <v>575</v>
      </c>
    </row>
    <row r="11" spans="2:8" ht="30" customHeight="1" x14ac:dyDescent="0.25">
      <c r="B11" s="245" t="s">
        <v>576</v>
      </c>
      <c r="C11" s="245"/>
      <c r="D11" s="245"/>
      <c r="E11" s="245"/>
      <c r="F11" s="245"/>
    </row>
    <row r="12" spans="2:8" ht="49.9" customHeight="1" x14ac:dyDescent="0.25">
      <c r="B12" s="39" t="s">
        <v>577</v>
      </c>
      <c r="C12" s="318" t="s">
        <v>540</v>
      </c>
      <c r="D12" s="318"/>
      <c r="E12" s="318"/>
      <c r="F12" s="318"/>
      <c r="H12" s="37" t="s">
        <v>578</v>
      </c>
    </row>
    <row r="13" spans="2:8" ht="96.75" customHeight="1" x14ac:dyDescent="0.25">
      <c r="B13" s="39" t="s">
        <v>579</v>
      </c>
      <c r="C13" s="318" t="s">
        <v>642</v>
      </c>
      <c r="D13" s="318"/>
      <c r="E13" s="318"/>
      <c r="F13" s="318"/>
      <c r="H13" s="37" t="s">
        <v>581</v>
      </c>
    </row>
    <row r="14" spans="2:8" ht="52.5" customHeight="1" x14ac:dyDescent="0.25">
      <c r="B14" s="39" t="s">
        <v>582</v>
      </c>
      <c r="C14" s="318" t="s">
        <v>643</v>
      </c>
      <c r="D14" s="318"/>
      <c r="E14" s="318"/>
      <c r="F14" s="318"/>
      <c r="H14" s="37" t="s">
        <v>584</v>
      </c>
    </row>
    <row r="15" spans="2:8" ht="34.5" customHeight="1" x14ac:dyDescent="0.25">
      <c r="B15" s="39" t="s">
        <v>585</v>
      </c>
      <c r="C15" s="322" t="s">
        <v>644</v>
      </c>
      <c r="D15" s="322"/>
      <c r="E15" s="322"/>
      <c r="F15" s="322"/>
      <c r="H15" s="37" t="s">
        <v>587</v>
      </c>
    </row>
    <row r="16" spans="2:8" ht="49.9" customHeight="1" x14ac:dyDescent="0.25">
      <c r="B16" s="39" t="s">
        <v>588</v>
      </c>
      <c r="C16" s="318" t="s">
        <v>589</v>
      </c>
      <c r="D16" s="318"/>
      <c r="E16" s="318"/>
      <c r="F16" s="318"/>
      <c r="H16" s="37" t="s">
        <v>590</v>
      </c>
    </row>
    <row r="17" spans="2:8" ht="49.9" customHeight="1" x14ac:dyDescent="0.25">
      <c r="B17" s="39" t="s">
        <v>591</v>
      </c>
      <c r="C17" s="318" t="s">
        <v>592</v>
      </c>
      <c r="D17" s="318"/>
      <c r="E17" s="318"/>
      <c r="F17" s="318"/>
      <c r="H17" s="37" t="s">
        <v>593</v>
      </c>
    </row>
    <row r="18" spans="2:8" ht="49.9" customHeight="1" x14ac:dyDescent="0.25">
      <c r="B18" s="39" t="s">
        <v>594</v>
      </c>
      <c r="C18" s="318" t="s">
        <v>595</v>
      </c>
      <c r="D18" s="318"/>
      <c r="E18" s="318"/>
      <c r="F18" s="318"/>
      <c r="H18" s="37" t="s">
        <v>596</v>
      </c>
    </row>
    <row r="19" spans="2:8" ht="49.9" customHeight="1" x14ac:dyDescent="0.25">
      <c r="B19" s="39" t="s">
        <v>597</v>
      </c>
      <c r="C19" s="318" t="s">
        <v>598</v>
      </c>
      <c r="D19" s="318"/>
      <c r="E19" s="318"/>
      <c r="F19" s="318"/>
      <c r="H19" s="37" t="s">
        <v>599</v>
      </c>
    </row>
    <row r="20" spans="2:8" ht="49.9" customHeight="1" x14ac:dyDescent="0.25">
      <c r="B20" s="39" t="s">
        <v>600</v>
      </c>
      <c r="C20" s="318" t="s">
        <v>601</v>
      </c>
      <c r="D20" s="318"/>
      <c r="E20" s="318"/>
      <c r="F20" s="318"/>
      <c r="H20" s="37" t="s">
        <v>602</v>
      </c>
    </row>
    <row r="21" spans="2:8" ht="49.9" customHeight="1" x14ac:dyDescent="0.25">
      <c r="B21" s="39" t="s">
        <v>603</v>
      </c>
      <c r="C21" s="323" t="s">
        <v>604</v>
      </c>
      <c r="D21" s="323"/>
      <c r="E21" s="323"/>
      <c r="F21" s="323"/>
      <c r="H21" s="37" t="s">
        <v>605</v>
      </c>
    </row>
    <row r="22" spans="2:8" ht="30" customHeight="1" x14ac:dyDescent="0.25">
      <c r="B22" s="245" t="s">
        <v>606</v>
      </c>
      <c r="C22" s="245"/>
      <c r="D22" s="245"/>
      <c r="E22" s="245"/>
      <c r="F22" s="245"/>
    </row>
    <row r="23" spans="2:8" ht="30" customHeight="1" x14ac:dyDescent="0.25">
      <c r="B23" s="324" t="s">
        <v>607</v>
      </c>
      <c r="C23" s="41" t="s">
        <v>608</v>
      </c>
      <c r="D23" s="42" t="s">
        <v>609</v>
      </c>
      <c r="E23" s="325" t="s">
        <v>610</v>
      </c>
      <c r="F23" s="326"/>
      <c r="H23" s="318" t="s">
        <v>611</v>
      </c>
    </row>
    <row r="24" spans="2:8" ht="85.5" customHeight="1" x14ac:dyDescent="0.25">
      <c r="B24" s="324"/>
      <c r="C24" s="126">
        <v>0.23699999999999999</v>
      </c>
      <c r="D24" s="43">
        <v>2023</v>
      </c>
      <c r="E24" s="327" t="s">
        <v>612</v>
      </c>
      <c r="F24" s="328"/>
      <c r="H24" s="318"/>
    </row>
    <row r="25" spans="2:8" ht="49.9" customHeight="1" x14ac:dyDescent="0.25">
      <c r="B25" s="39" t="s">
        <v>613</v>
      </c>
      <c r="C25" s="329" t="s">
        <v>614</v>
      </c>
      <c r="D25" s="329"/>
      <c r="E25" s="329"/>
      <c r="F25" s="329"/>
      <c r="H25" s="37" t="s">
        <v>615</v>
      </c>
    </row>
    <row r="26" spans="2:8" ht="30" customHeight="1" x14ac:dyDescent="0.25">
      <c r="B26" s="324" t="s">
        <v>616</v>
      </c>
      <c r="C26" s="325" t="s">
        <v>608</v>
      </c>
      <c r="D26" s="326"/>
      <c r="E26" s="325" t="s">
        <v>609</v>
      </c>
      <c r="F26" s="326"/>
      <c r="H26" s="318" t="s">
        <v>617</v>
      </c>
    </row>
    <row r="27" spans="2:8" ht="49.9" customHeight="1" x14ac:dyDescent="0.25">
      <c r="B27" s="324"/>
      <c r="C27" s="330">
        <v>0.34</v>
      </c>
      <c r="D27" s="328"/>
      <c r="E27" s="327">
        <v>2026</v>
      </c>
      <c r="F27" s="328"/>
      <c r="H27" s="318"/>
    </row>
    <row r="28" spans="2:8" ht="30" customHeight="1" x14ac:dyDescent="0.25">
      <c r="B28" s="245" t="s">
        <v>618</v>
      </c>
      <c r="C28" s="245"/>
      <c r="D28" s="245"/>
      <c r="E28" s="245"/>
      <c r="F28" s="245"/>
    </row>
    <row r="29" spans="2:8" ht="30" customHeight="1" x14ac:dyDescent="0.25">
      <c r="B29" s="324" t="s">
        <v>619</v>
      </c>
      <c r="C29" s="325" t="s">
        <v>620</v>
      </c>
      <c r="D29" s="326"/>
      <c r="E29" s="325" t="s">
        <v>621</v>
      </c>
      <c r="F29" s="326"/>
      <c r="H29" s="318" t="s">
        <v>622</v>
      </c>
    </row>
    <row r="30" spans="2:8" ht="49.9" customHeight="1" x14ac:dyDescent="0.25">
      <c r="B30" s="324"/>
      <c r="C30" s="331" t="s">
        <v>645</v>
      </c>
      <c r="D30" s="332"/>
      <c r="E30" s="331" t="s">
        <v>646</v>
      </c>
      <c r="F30" s="332"/>
      <c r="H30" s="318"/>
    </row>
    <row r="31" spans="2:8" ht="30" customHeight="1" x14ac:dyDescent="0.25">
      <c r="B31" s="324" t="s">
        <v>625</v>
      </c>
      <c r="C31" s="333" t="s">
        <v>620</v>
      </c>
      <c r="D31" s="334"/>
      <c r="E31" s="333" t="s">
        <v>621</v>
      </c>
      <c r="F31" s="334"/>
      <c r="H31" s="318" t="s">
        <v>626</v>
      </c>
    </row>
    <row r="32" spans="2:8" ht="81" customHeight="1" x14ac:dyDescent="0.25">
      <c r="B32" s="324"/>
      <c r="C32" s="335" t="s">
        <v>647</v>
      </c>
      <c r="D32" s="336"/>
      <c r="E32" s="335" t="s">
        <v>648</v>
      </c>
      <c r="F32" s="336"/>
      <c r="H32" s="318"/>
    </row>
    <row r="33" spans="2:8" ht="30" customHeight="1" x14ac:dyDescent="0.25">
      <c r="B33" s="324" t="s">
        <v>629</v>
      </c>
      <c r="C33" s="325" t="s">
        <v>620</v>
      </c>
      <c r="D33" s="326"/>
      <c r="E33" s="325" t="s">
        <v>621</v>
      </c>
      <c r="F33" s="326"/>
      <c r="H33" s="318" t="s">
        <v>630</v>
      </c>
    </row>
    <row r="34" spans="2:8" ht="49.9" customHeight="1" x14ac:dyDescent="0.25">
      <c r="B34" s="324"/>
      <c r="C34" s="331" t="s">
        <v>649</v>
      </c>
      <c r="D34" s="332"/>
      <c r="E34" s="331" t="s">
        <v>649</v>
      </c>
      <c r="F34" s="332"/>
      <c r="H34" s="318"/>
    </row>
    <row r="35" spans="2:8" ht="30" customHeight="1" x14ac:dyDescent="0.25">
      <c r="B35" s="324" t="s">
        <v>632</v>
      </c>
      <c r="C35" s="333" t="s">
        <v>620</v>
      </c>
      <c r="D35" s="334"/>
      <c r="E35" s="325" t="s">
        <v>621</v>
      </c>
      <c r="F35" s="326"/>
      <c r="H35" s="318" t="s">
        <v>633</v>
      </c>
    </row>
    <row r="36" spans="2:8" ht="49.9" customHeight="1" x14ac:dyDescent="0.25">
      <c r="B36" s="324"/>
      <c r="C36" s="331" t="s">
        <v>574</v>
      </c>
      <c r="D36" s="332"/>
      <c r="E36" s="331" t="s">
        <v>574</v>
      </c>
      <c r="F36" s="332"/>
      <c r="H36" s="318"/>
    </row>
    <row r="37" spans="2:8" ht="30" customHeight="1" x14ac:dyDescent="0.25">
      <c r="B37" s="324" t="s">
        <v>634</v>
      </c>
      <c r="C37" s="333" t="s">
        <v>620</v>
      </c>
      <c r="D37" s="334"/>
      <c r="E37" s="325" t="s">
        <v>621</v>
      </c>
      <c r="F37" s="326"/>
      <c r="H37" s="318" t="s">
        <v>635</v>
      </c>
    </row>
    <row r="38" spans="2:8" ht="49.9" customHeight="1" x14ac:dyDescent="0.25">
      <c r="B38" s="324"/>
      <c r="C38" s="339" t="s">
        <v>604</v>
      </c>
      <c r="D38" s="340"/>
      <c r="E38" s="339" t="s">
        <v>604</v>
      </c>
      <c r="F38" s="340"/>
      <c r="H38" s="318"/>
    </row>
    <row r="39" spans="2:8" ht="30" customHeight="1" x14ac:dyDescent="0.25">
      <c r="B39" s="245" t="s">
        <v>636</v>
      </c>
      <c r="C39" s="245"/>
      <c r="D39" s="245"/>
      <c r="E39" s="245"/>
      <c r="F39" s="245"/>
    </row>
    <row r="40" spans="2:8" ht="86.1" customHeight="1" x14ac:dyDescent="0.25">
      <c r="B40" s="39" t="s">
        <v>637</v>
      </c>
      <c r="C40" s="322"/>
      <c r="D40" s="322"/>
      <c r="E40" s="322"/>
      <c r="F40" s="322"/>
      <c r="H40" s="37" t="s">
        <v>638</v>
      </c>
    </row>
    <row r="41" spans="2:8" ht="30" customHeight="1" x14ac:dyDescent="0.25">
      <c r="B41" s="245" t="s">
        <v>639</v>
      </c>
      <c r="C41" s="245"/>
      <c r="D41" s="245"/>
      <c r="E41" s="245"/>
      <c r="F41" s="245"/>
    </row>
    <row r="42" spans="2:8" ht="100.15" customHeight="1" x14ac:dyDescent="0.25">
      <c r="B42" s="318"/>
      <c r="C42" s="318"/>
      <c r="D42" s="318"/>
      <c r="E42" s="318"/>
      <c r="F42" s="318"/>
    </row>
    <row r="43" spans="2:8" x14ac:dyDescent="0.25"/>
    <row r="44" spans="2:8" x14ac:dyDescent="0.25"/>
    <row r="45" spans="2:8" x14ac:dyDescent="0.25"/>
    <row r="46" spans="2:8" x14ac:dyDescent="0.25"/>
    <row r="47" spans="2:8" x14ac:dyDescent="0.25"/>
    <row r="48" spans="2:8" x14ac:dyDescent="0.25">
      <c r="H48" s="338" t="s">
        <v>640</v>
      </c>
    </row>
    <row r="49" spans="3:8" x14ac:dyDescent="0.25">
      <c r="H49" s="338"/>
    </row>
    <row r="50" spans="3:8" x14ac:dyDescent="0.25">
      <c r="H50" s="338"/>
    </row>
    <row r="51" spans="3:8" ht="23.45" customHeight="1" x14ac:dyDescent="0.25">
      <c r="C51" s="337" t="s">
        <v>641</v>
      </c>
      <c r="D51" s="337"/>
      <c r="E51" s="337"/>
    </row>
    <row r="52" spans="3:8" x14ac:dyDescent="0.25"/>
  </sheetData>
  <mergeCells count="68">
    <mergeCell ref="C51:E51"/>
    <mergeCell ref="B37:B38"/>
    <mergeCell ref="C37:D37"/>
    <mergeCell ref="E37:F37"/>
    <mergeCell ref="H37:H38"/>
    <mergeCell ref="C38:D38"/>
    <mergeCell ref="E38:F38"/>
    <mergeCell ref="B39:F39"/>
    <mergeCell ref="C40:F40"/>
    <mergeCell ref="B41:F41"/>
    <mergeCell ref="B42:F42"/>
    <mergeCell ref="H48:H50"/>
    <mergeCell ref="B35:B36"/>
    <mergeCell ref="C35:D35"/>
    <mergeCell ref="E35:F35"/>
    <mergeCell ref="H35:H36"/>
    <mergeCell ref="C36:D36"/>
    <mergeCell ref="E36:F36"/>
    <mergeCell ref="B33:B34"/>
    <mergeCell ref="C33:D33"/>
    <mergeCell ref="E33:F33"/>
    <mergeCell ref="H33:H34"/>
    <mergeCell ref="C34:D34"/>
    <mergeCell ref="E34:F34"/>
    <mergeCell ref="B31:B32"/>
    <mergeCell ref="C31:D31"/>
    <mergeCell ref="E31:F31"/>
    <mergeCell ref="H31:H32"/>
    <mergeCell ref="C32:D32"/>
    <mergeCell ref="E32:F32"/>
    <mergeCell ref="B28:F28"/>
    <mergeCell ref="B29:B30"/>
    <mergeCell ref="C29:D29"/>
    <mergeCell ref="E29:F29"/>
    <mergeCell ref="H29:H30"/>
    <mergeCell ref="C30:D30"/>
    <mergeCell ref="E30:F30"/>
    <mergeCell ref="C25:F25"/>
    <mergeCell ref="B26:B27"/>
    <mergeCell ref="C26:D26"/>
    <mergeCell ref="E26:F26"/>
    <mergeCell ref="H26:H27"/>
    <mergeCell ref="C27:D27"/>
    <mergeCell ref="E27:F27"/>
    <mergeCell ref="C21:F21"/>
    <mergeCell ref="B22:F22"/>
    <mergeCell ref="B23:B24"/>
    <mergeCell ref="E23:F23"/>
    <mergeCell ref="H23:H24"/>
    <mergeCell ref="E24:F24"/>
    <mergeCell ref="C20:F20"/>
    <mergeCell ref="C9:F9"/>
    <mergeCell ref="C10:F10"/>
    <mergeCell ref="B11:F11"/>
    <mergeCell ref="C12:F12"/>
    <mergeCell ref="C13:F13"/>
    <mergeCell ref="C14:F14"/>
    <mergeCell ref="C15:F15"/>
    <mergeCell ref="C16:F16"/>
    <mergeCell ref="C17:F17"/>
    <mergeCell ref="C18:F18"/>
    <mergeCell ref="C19:F19"/>
    <mergeCell ref="C8:F8"/>
    <mergeCell ref="B2:F2"/>
    <mergeCell ref="B3:F3"/>
    <mergeCell ref="B4:F4"/>
    <mergeCell ref="B6:F6"/>
    <mergeCell ref="C7:F7"/>
  </mergeCells>
  <dataValidations count="1">
    <dataValidation type="list" allowBlank="1" showInputMessage="1" showErrorMessage="1" sqref="C25:F25" xr:uid="{60C4FCCB-5EF7-46B7-A4EA-E3A01CDEF335}">
      <formula1>"Ascendente, Descendente"</formula1>
    </dataValidation>
  </dataValidations>
  <pageMargins left="0.7" right="0.7" top="0.75" bottom="0.75" header="0.3" footer="0.3"/>
  <pageSetup scale="50" orientation="portrait" horizontalDpi="4294967295" verticalDpi="4294967295"/>
  <rowBreaks count="1" manualBreakCount="1">
    <brk id="27" max="6" man="1"/>
  </rowBreaks>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BF655-5E79-4731-93B1-E48EFA5749A2}">
  <sheetPr>
    <tabColor rgb="FF002060"/>
  </sheetPr>
  <dimension ref="A1:I52"/>
  <sheetViews>
    <sheetView showGridLines="0" topLeftCell="A10" zoomScale="90" zoomScaleNormal="90" workbookViewId="0">
      <selection activeCell="C20" sqref="C20:F20"/>
    </sheetView>
  </sheetViews>
  <sheetFormatPr baseColWidth="10" defaultColWidth="0" defaultRowHeight="15.75" zeroHeight="1" x14ac:dyDescent="0.25"/>
  <cols>
    <col min="1" max="1" width="2.7109375" style="35" customWidth="1"/>
    <col min="2" max="2" width="50.7109375" style="35" customWidth="1"/>
    <col min="3" max="6" width="30.7109375" style="35" customWidth="1"/>
    <col min="7" max="7" width="2.7109375" style="35" customWidth="1"/>
    <col min="8" max="8" width="100.7109375" style="35" customWidth="1"/>
    <col min="9" max="9" width="2.7109375" style="35" customWidth="1"/>
    <col min="10" max="16384" width="11.5703125" style="35" hidden="1"/>
  </cols>
  <sheetData>
    <row r="1" spans="2:8" x14ac:dyDescent="0.25"/>
    <row r="2" spans="2:8" ht="30" customHeight="1" x14ac:dyDescent="0.25">
      <c r="B2" s="312" t="s">
        <v>558</v>
      </c>
      <c r="C2" s="312"/>
      <c r="D2" s="312"/>
      <c r="E2" s="312"/>
      <c r="F2" s="312"/>
      <c r="H2" s="36" t="s">
        <v>559</v>
      </c>
    </row>
    <row r="3" spans="2:8" ht="22.15" customHeight="1" x14ac:dyDescent="0.25">
      <c r="B3" s="313" t="s">
        <v>560</v>
      </c>
      <c r="C3" s="313"/>
      <c r="D3" s="313"/>
      <c r="E3" s="313"/>
      <c r="F3" s="313"/>
    </row>
    <row r="4" spans="2:8" ht="24.6" customHeight="1" x14ac:dyDescent="0.25">
      <c r="B4" s="314" t="s">
        <v>561</v>
      </c>
      <c r="C4" s="314"/>
      <c r="D4" s="314"/>
      <c r="E4" s="314"/>
      <c r="F4" s="314"/>
      <c r="H4" s="37" t="s">
        <v>562</v>
      </c>
    </row>
    <row r="5" spans="2:8" ht="6" customHeight="1" x14ac:dyDescent="0.25"/>
    <row r="6" spans="2:8" ht="30" customHeight="1" x14ac:dyDescent="0.25">
      <c r="B6" s="245" t="s">
        <v>563</v>
      </c>
      <c r="C6" s="245"/>
      <c r="D6" s="245"/>
      <c r="E6" s="245"/>
      <c r="F6" s="245"/>
      <c r="H6" s="38" t="s">
        <v>1</v>
      </c>
    </row>
    <row r="7" spans="2:8" ht="57.75" customHeight="1" x14ac:dyDescent="0.25">
      <c r="B7" s="39" t="s">
        <v>564</v>
      </c>
      <c r="C7" s="315" t="s">
        <v>565</v>
      </c>
      <c r="D7" s="316"/>
      <c r="E7" s="316"/>
      <c r="F7" s="317"/>
      <c r="H7" s="37" t="s">
        <v>566</v>
      </c>
    </row>
    <row r="8" spans="2:8" ht="49.9" customHeight="1" x14ac:dyDescent="0.25">
      <c r="B8" s="39" t="s">
        <v>567</v>
      </c>
      <c r="C8" s="309" t="s">
        <v>568</v>
      </c>
      <c r="D8" s="310"/>
      <c r="E8" s="310"/>
      <c r="F8" s="311"/>
      <c r="H8" s="37" t="s">
        <v>569</v>
      </c>
    </row>
    <row r="9" spans="2:8" ht="49.9" customHeight="1" x14ac:dyDescent="0.25">
      <c r="B9" s="39" t="s">
        <v>570</v>
      </c>
      <c r="C9" s="319" t="s">
        <v>571</v>
      </c>
      <c r="D9" s="320"/>
      <c r="E9" s="320"/>
      <c r="F9" s="321"/>
      <c r="H9" s="37" t="s">
        <v>572</v>
      </c>
    </row>
    <row r="10" spans="2:8" ht="49.9" customHeight="1" x14ac:dyDescent="0.25">
      <c r="B10" s="40" t="s">
        <v>573</v>
      </c>
      <c r="C10" s="309" t="s">
        <v>574</v>
      </c>
      <c r="D10" s="310"/>
      <c r="E10" s="310"/>
      <c r="F10" s="311"/>
      <c r="H10" s="37" t="s">
        <v>575</v>
      </c>
    </row>
    <row r="11" spans="2:8" ht="30" customHeight="1" x14ac:dyDescent="0.25">
      <c r="B11" s="245" t="s">
        <v>576</v>
      </c>
      <c r="C11" s="245"/>
      <c r="D11" s="245"/>
      <c r="E11" s="245"/>
      <c r="F11" s="245"/>
    </row>
    <row r="12" spans="2:8" ht="49.9" customHeight="1" x14ac:dyDescent="0.25">
      <c r="B12" s="39" t="s">
        <v>577</v>
      </c>
      <c r="C12" s="318" t="s">
        <v>551</v>
      </c>
      <c r="D12" s="318"/>
      <c r="E12" s="318"/>
      <c r="F12" s="318"/>
      <c r="H12" s="37" t="s">
        <v>578</v>
      </c>
    </row>
    <row r="13" spans="2:8" ht="57" customHeight="1" x14ac:dyDescent="0.25">
      <c r="B13" s="39" t="s">
        <v>579</v>
      </c>
      <c r="C13" s="309" t="s">
        <v>650</v>
      </c>
      <c r="D13" s="310"/>
      <c r="E13" s="310"/>
      <c r="F13" s="311"/>
      <c r="H13" s="37" t="s">
        <v>581</v>
      </c>
    </row>
    <row r="14" spans="2:8" ht="52.5" customHeight="1" x14ac:dyDescent="0.25">
      <c r="B14" s="39" t="s">
        <v>582</v>
      </c>
      <c r="C14" s="309" t="s">
        <v>651</v>
      </c>
      <c r="D14" s="310"/>
      <c r="E14" s="310"/>
      <c r="F14" s="311"/>
      <c r="H14" s="37" t="s">
        <v>584</v>
      </c>
    </row>
    <row r="15" spans="2:8" ht="54" customHeight="1" x14ac:dyDescent="0.25">
      <c r="B15" s="39" t="s">
        <v>585</v>
      </c>
      <c r="C15" s="322" t="s">
        <v>652</v>
      </c>
      <c r="D15" s="322"/>
      <c r="E15" s="322"/>
      <c r="F15" s="322"/>
      <c r="H15" s="37" t="s">
        <v>587</v>
      </c>
    </row>
    <row r="16" spans="2:8" ht="49.9" customHeight="1" x14ac:dyDescent="0.25">
      <c r="B16" s="39" t="s">
        <v>588</v>
      </c>
      <c r="C16" s="318" t="s">
        <v>653</v>
      </c>
      <c r="D16" s="318"/>
      <c r="E16" s="318"/>
      <c r="F16" s="318"/>
      <c r="H16" s="37" t="s">
        <v>590</v>
      </c>
    </row>
    <row r="17" spans="2:8" ht="49.9" customHeight="1" x14ac:dyDescent="0.25">
      <c r="B17" s="39" t="s">
        <v>591</v>
      </c>
      <c r="C17" s="318" t="s">
        <v>592</v>
      </c>
      <c r="D17" s="318"/>
      <c r="E17" s="318"/>
      <c r="F17" s="318"/>
      <c r="H17" s="37" t="s">
        <v>593</v>
      </c>
    </row>
    <row r="18" spans="2:8" ht="49.9" customHeight="1" x14ac:dyDescent="0.25">
      <c r="B18" s="39" t="s">
        <v>594</v>
      </c>
      <c r="C18" s="318" t="s">
        <v>595</v>
      </c>
      <c r="D18" s="318"/>
      <c r="E18" s="318"/>
      <c r="F18" s="318"/>
      <c r="H18" s="37" t="s">
        <v>596</v>
      </c>
    </row>
    <row r="19" spans="2:8" ht="49.9" customHeight="1" x14ac:dyDescent="0.25">
      <c r="B19" s="39" t="s">
        <v>597</v>
      </c>
      <c r="C19" s="318" t="s">
        <v>654</v>
      </c>
      <c r="D19" s="318"/>
      <c r="E19" s="318"/>
      <c r="F19" s="318"/>
      <c r="H19" s="37" t="s">
        <v>599</v>
      </c>
    </row>
    <row r="20" spans="2:8" ht="49.9" customHeight="1" x14ac:dyDescent="0.25">
      <c r="B20" s="39" t="s">
        <v>600</v>
      </c>
      <c r="C20" s="318" t="s">
        <v>655</v>
      </c>
      <c r="D20" s="318"/>
      <c r="E20" s="318"/>
      <c r="F20" s="318"/>
      <c r="H20" s="37" t="s">
        <v>602</v>
      </c>
    </row>
    <row r="21" spans="2:8" ht="49.9" customHeight="1" x14ac:dyDescent="0.25">
      <c r="B21" s="39" t="s">
        <v>603</v>
      </c>
      <c r="C21" s="323" t="s">
        <v>656</v>
      </c>
      <c r="D21" s="323"/>
      <c r="E21" s="323"/>
      <c r="F21" s="323"/>
      <c r="H21" s="37" t="s">
        <v>605</v>
      </c>
    </row>
    <row r="22" spans="2:8" ht="30" customHeight="1" x14ac:dyDescent="0.25">
      <c r="B22" s="245" t="s">
        <v>606</v>
      </c>
      <c r="C22" s="245"/>
      <c r="D22" s="245"/>
      <c r="E22" s="245"/>
      <c r="F22" s="245"/>
    </row>
    <row r="23" spans="2:8" ht="30" customHeight="1" x14ac:dyDescent="0.25">
      <c r="B23" s="324" t="s">
        <v>607</v>
      </c>
      <c r="C23" s="41" t="s">
        <v>608</v>
      </c>
      <c r="D23" s="42" t="s">
        <v>609</v>
      </c>
      <c r="E23" s="325" t="s">
        <v>610</v>
      </c>
      <c r="F23" s="326"/>
      <c r="H23" s="318" t="s">
        <v>611</v>
      </c>
    </row>
    <row r="24" spans="2:8" ht="49.9" customHeight="1" x14ac:dyDescent="0.25">
      <c r="B24" s="324"/>
      <c r="C24" s="126">
        <v>0.17899999999999999</v>
      </c>
      <c r="D24" s="43">
        <v>2023</v>
      </c>
      <c r="E24" s="327" t="s">
        <v>657</v>
      </c>
      <c r="F24" s="328"/>
      <c r="H24" s="318"/>
    </row>
    <row r="25" spans="2:8" ht="49.9" customHeight="1" x14ac:dyDescent="0.25">
      <c r="B25" s="39" t="s">
        <v>613</v>
      </c>
      <c r="C25" s="329" t="s">
        <v>614</v>
      </c>
      <c r="D25" s="329"/>
      <c r="E25" s="329"/>
      <c r="F25" s="329"/>
      <c r="H25" s="37" t="s">
        <v>615</v>
      </c>
    </row>
    <row r="26" spans="2:8" ht="30" customHeight="1" x14ac:dyDescent="0.25">
      <c r="B26" s="324" t="s">
        <v>616</v>
      </c>
      <c r="C26" s="325" t="s">
        <v>608</v>
      </c>
      <c r="D26" s="326"/>
      <c r="E26" s="325" t="s">
        <v>609</v>
      </c>
      <c r="F26" s="326"/>
      <c r="H26" s="318" t="s">
        <v>617</v>
      </c>
    </row>
    <row r="27" spans="2:8" ht="49.9" customHeight="1" x14ac:dyDescent="0.25">
      <c r="B27" s="324"/>
      <c r="C27" s="330">
        <v>0.85</v>
      </c>
      <c r="D27" s="328"/>
      <c r="E27" s="327">
        <v>2028</v>
      </c>
      <c r="F27" s="328"/>
      <c r="H27" s="318"/>
    </row>
    <row r="28" spans="2:8" ht="30" customHeight="1" x14ac:dyDescent="0.25">
      <c r="B28" s="245" t="s">
        <v>618</v>
      </c>
      <c r="C28" s="245"/>
      <c r="D28" s="245"/>
      <c r="E28" s="245"/>
      <c r="F28" s="245"/>
    </row>
    <row r="29" spans="2:8" ht="30" customHeight="1" x14ac:dyDescent="0.25">
      <c r="B29" s="324" t="s">
        <v>619</v>
      </c>
      <c r="C29" s="325" t="s">
        <v>620</v>
      </c>
      <c r="D29" s="326"/>
      <c r="E29" s="325" t="s">
        <v>621</v>
      </c>
      <c r="F29" s="326"/>
      <c r="H29" s="318" t="s">
        <v>622</v>
      </c>
    </row>
    <row r="30" spans="2:8" ht="49.9" customHeight="1" x14ac:dyDescent="0.25">
      <c r="B30" s="324"/>
      <c r="C30" s="341" t="s">
        <v>658</v>
      </c>
      <c r="D30" s="342"/>
      <c r="E30" s="341" t="s">
        <v>659</v>
      </c>
      <c r="F30" s="342"/>
      <c r="H30" s="318"/>
    </row>
    <row r="31" spans="2:8" ht="30" customHeight="1" x14ac:dyDescent="0.25">
      <c r="B31" s="324" t="s">
        <v>625</v>
      </c>
      <c r="C31" s="343" t="s">
        <v>620</v>
      </c>
      <c r="D31" s="344"/>
      <c r="E31" s="343" t="s">
        <v>621</v>
      </c>
      <c r="F31" s="344"/>
      <c r="H31" s="318" t="s">
        <v>626</v>
      </c>
    </row>
    <row r="32" spans="2:8" ht="81" customHeight="1" x14ac:dyDescent="0.25">
      <c r="B32" s="324"/>
      <c r="C32" s="345" t="s">
        <v>627</v>
      </c>
      <c r="D32" s="346"/>
      <c r="E32" s="345" t="s">
        <v>628</v>
      </c>
      <c r="F32" s="346"/>
      <c r="H32" s="318"/>
    </row>
    <row r="33" spans="2:8" ht="30" customHeight="1" x14ac:dyDescent="0.25">
      <c r="B33" s="324" t="s">
        <v>629</v>
      </c>
      <c r="C33" s="325" t="s">
        <v>620</v>
      </c>
      <c r="D33" s="326"/>
      <c r="E33" s="325" t="s">
        <v>621</v>
      </c>
      <c r="F33" s="326"/>
      <c r="H33" s="318" t="s">
        <v>630</v>
      </c>
    </row>
    <row r="34" spans="2:8" ht="49.9" customHeight="1" x14ac:dyDescent="0.25">
      <c r="B34" s="324"/>
      <c r="C34" s="341" t="s">
        <v>660</v>
      </c>
      <c r="D34" s="342"/>
      <c r="E34" s="341" t="s">
        <v>660</v>
      </c>
      <c r="F34" s="342"/>
      <c r="H34" s="318"/>
    </row>
    <row r="35" spans="2:8" ht="30" customHeight="1" x14ac:dyDescent="0.25">
      <c r="B35" s="324" t="s">
        <v>632</v>
      </c>
      <c r="C35" s="343" t="s">
        <v>620</v>
      </c>
      <c r="D35" s="344"/>
      <c r="E35" s="325" t="s">
        <v>621</v>
      </c>
      <c r="F35" s="326"/>
      <c r="H35" s="318" t="s">
        <v>633</v>
      </c>
    </row>
    <row r="36" spans="2:8" ht="49.9" customHeight="1" x14ac:dyDescent="0.25">
      <c r="B36" s="324"/>
      <c r="C36" s="341" t="s">
        <v>661</v>
      </c>
      <c r="D36" s="342"/>
      <c r="E36" s="341" t="s">
        <v>661</v>
      </c>
      <c r="F36" s="342"/>
      <c r="H36" s="318"/>
    </row>
    <row r="37" spans="2:8" ht="30" customHeight="1" x14ac:dyDescent="0.25">
      <c r="B37" s="324" t="s">
        <v>634</v>
      </c>
      <c r="C37" s="343" t="s">
        <v>620</v>
      </c>
      <c r="D37" s="344"/>
      <c r="E37" s="325" t="s">
        <v>621</v>
      </c>
      <c r="F37" s="326"/>
      <c r="H37" s="318" t="s">
        <v>635</v>
      </c>
    </row>
    <row r="38" spans="2:8" ht="49.9" customHeight="1" x14ac:dyDescent="0.25">
      <c r="B38" s="324"/>
      <c r="C38" s="347" t="s">
        <v>656</v>
      </c>
      <c r="D38" s="348"/>
      <c r="E38" s="347" t="s">
        <v>656</v>
      </c>
      <c r="F38" s="348"/>
      <c r="H38" s="318"/>
    </row>
    <row r="39" spans="2:8" ht="30" customHeight="1" x14ac:dyDescent="0.25">
      <c r="B39" s="245" t="s">
        <v>636</v>
      </c>
      <c r="C39" s="245"/>
      <c r="D39" s="245"/>
      <c r="E39" s="245"/>
      <c r="F39" s="245"/>
    </row>
    <row r="40" spans="2:8" ht="86.1" customHeight="1" x14ac:dyDescent="0.25">
      <c r="B40" s="39" t="s">
        <v>637</v>
      </c>
      <c r="C40" s="322"/>
      <c r="D40" s="322"/>
      <c r="E40" s="322"/>
      <c r="F40" s="322"/>
      <c r="H40" s="37" t="s">
        <v>638</v>
      </c>
    </row>
    <row r="41" spans="2:8" ht="30" customHeight="1" x14ac:dyDescent="0.25">
      <c r="B41" s="245" t="s">
        <v>639</v>
      </c>
      <c r="C41" s="245"/>
      <c r="D41" s="245"/>
      <c r="E41" s="245"/>
      <c r="F41" s="245"/>
    </row>
    <row r="42" spans="2:8" ht="100.15" customHeight="1" x14ac:dyDescent="0.25">
      <c r="B42" s="318"/>
      <c r="C42" s="318"/>
      <c r="D42" s="318"/>
      <c r="E42" s="318"/>
      <c r="F42" s="318"/>
    </row>
    <row r="43" spans="2:8" x14ac:dyDescent="0.25"/>
    <row r="44" spans="2:8" x14ac:dyDescent="0.25"/>
    <row r="45" spans="2:8" x14ac:dyDescent="0.25"/>
    <row r="46" spans="2:8" x14ac:dyDescent="0.25"/>
    <row r="47" spans="2:8" x14ac:dyDescent="0.25"/>
    <row r="48" spans="2:8" x14ac:dyDescent="0.25">
      <c r="H48" s="338" t="s">
        <v>640</v>
      </c>
    </row>
    <row r="49" spans="3:8" x14ac:dyDescent="0.25">
      <c r="H49" s="338"/>
    </row>
    <row r="50" spans="3:8" x14ac:dyDescent="0.25">
      <c r="H50" s="338"/>
    </row>
    <row r="51" spans="3:8" ht="23.45" customHeight="1" x14ac:dyDescent="0.25">
      <c r="C51" s="337" t="s">
        <v>641</v>
      </c>
      <c r="D51" s="337"/>
      <c r="E51" s="337"/>
    </row>
    <row r="52" spans="3:8" x14ac:dyDescent="0.25"/>
  </sheetData>
  <mergeCells count="68">
    <mergeCell ref="C51:E51"/>
    <mergeCell ref="B37:B38"/>
    <mergeCell ref="C37:D37"/>
    <mergeCell ref="E37:F37"/>
    <mergeCell ref="H37:H38"/>
    <mergeCell ref="C38:D38"/>
    <mergeCell ref="E38:F38"/>
    <mergeCell ref="B39:F39"/>
    <mergeCell ref="C40:F40"/>
    <mergeCell ref="B41:F41"/>
    <mergeCell ref="B42:F42"/>
    <mergeCell ref="H48:H50"/>
    <mergeCell ref="B35:B36"/>
    <mergeCell ref="C35:D35"/>
    <mergeCell ref="E35:F35"/>
    <mergeCell ref="H35:H36"/>
    <mergeCell ref="C36:D36"/>
    <mergeCell ref="E36:F36"/>
    <mergeCell ref="B33:B34"/>
    <mergeCell ref="C33:D33"/>
    <mergeCell ref="E33:F33"/>
    <mergeCell ref="H33:H34"/>
    <mergeCell ref="C34:D34"/>
    <mergeCell ref="E34:F34"/>
    <mergeCell ref="B31:B32"/>
    <mergeCell ref="C31:D31"/>
    <mergeCell ref="E31:F31"/>
    <mergeCell ref="H31:H32"/>
    <mergeCell ref="C32:D32"/>
    <mergeCell ref="E32:F32"/>
    <mergeCell ref="B28:F28"/>
    <mergeCell ref="B29:B30"/>
    <mergeCell ref="C29:D29"/>
    <mergeCell ref="E29:F29"/>
    <mergeCell ref="H29:H30"/>
    <mergeCell ref="C30:D30"/>
    <mergeCell ref="E30:F30"/>
    <mergeCell ref="C25:F25"/>
    <mergeCell ref="B26:B27"/>
    <mergeCell ref="C26:D26"/>
    <mergeCell ref="E26:F26"/>
    <mergeCell ref="H26:H27"/>
    <mergeCell ref="C27:D27"/>
    <mergeCell ref="E27:F27"/>
    <mergeCell ref="C21:F21"/>
    <mergeCell ref="B22:F22"/>
    <mergeCell ref="B23:B24"/>
    <mergeCell ref="E23:F23"/>
    <mergeCell ref="H23:H24"/>
    <mergeCell ref="E24:F24"/>
    <mergeCell ref="C20:F20"/>
    <mergeCell ref="C9:F9"/>
    <mergeCell ref="C10:F10"/>
    <mergeCell ref="B11:F11"/>
    <mergeCell ref="C12:F12"/>
    <mergeCell ref="C13:F13"/>
    <mergeCell ref="C14:F14"/>
    <mergeCell ref="C15:F15"/>
    <mergeCell ref="C16:F16"/>
    <mergeCell ref="C17:F17"/>
    <mergeCell ref="C18:F18"/>
    <mergeCell ref="C19:F19"/>
    <mergeCell ref="C8:F8"/>
    <mergeCell ref="B2:F2"/>
    <mergeCell ref="B3:F3"/>
    <mergeCell ref="B4:F4"/>
    <mergeCell ref="B6:F6"/>
    <mergeCell ref="C7:F7"/>
  </mergeCells>
  <dataValidations disablePrompts="1" count="1">
    <dataValidation type="list" allowBlank="1" showInputMessage="1" showErrorMessage="1" sqref="C25:F25" xr:uid="{B536BD49-1164-4289-9854-CB306CB5B0BE}">
      <formula1>"Ascendente, Descendente"</formula1>
    </dataValidation>
  </dataValidations>
  <pageMargins left="0.7" right="0.7" top="0.75" bottom="0.75" header="0.3" footer="0.3"/>
  <pageSetup scale="50" orientation="portrait" horizontalDpi="4294967295" verticalDpi="4294967295"/>
  <rowBreaks count="1" manualBreakCount="1">
    <brk id="27" max="6" man="1"/>
  </rowBreaks>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81875-D600-485B-B473-617A29BB19E6}">
  <sheetPr>
    <tabColor rgb="FF002060"/>
  </sheetPr>
  <dimension ref="A1:I52"/>
  <sheetViews>
    <sheetView showGridLines="0" zoomScale="90" zoomScaleNormal="90" workbookViewId="0"/>
  </sheetViews>
  <sheetFormatPr baseColWidth="10" defaultColWidth="0" defaultRowHeight="15.75" zeroHeight="1" x14ac:dyDescent="0.25"/>
  <cols>
    <col min="1" max="1" width="2.7109375" style="35" customWidth="1"/>
    <col min="2" max="2" width="50.7109375" style="35" customWidth="1"/>
    <col min="3" max="6" width="30.7109375" style="35" customWidth="1"/>
    <col min="7" max="7" width="2.7109375" style="35" customWidth="1"/>
    <col min="8" max="8" width="100.7109375" style="35" customWidth="1"/>
    <col min="9" max="9" width="2.7109375" style="35" customWidth="1"/>
    <col min="10" max="16384" width="11.5703125" style="35" hidden="1"/>
  </cols>
  <sheetData>
    <row r="1" spans="2:8" x14ac:dyDescent="0.25"/>
    <row r="2" spans="2:8" ht="30" customHeight="1" x14ac:dyDescent="0.25">
      <c r="B2" s="312" t="s">
        <v>558</v>
      </c>
      <c r="C2" s="312"/>
      <c r="D2" s="312"/>
      <c r="E2" s="312"/>
      <c r="F2" s="312"/>
      <c r="H2" s="36" t="s">
        <v>559</v>
      </c>
    </row>
    <row r="3" spans="2:8" ht="22.15" customHeight="1" x14ac:dyDescent="0.25">
      <c r="B3" s="313" t="s">
        <v>560</v>
      </c>
      <c r="C3" s="313"/>
      <c r="D3" s="313"/>
      <c r="E3" s="313"/>
      <c r="F3" s="313"/>
    </row>
    <row r="4" spans="2:8" ht="24.6" customHeight="1" x14ac:dyDescent="0.25">
      <c r="B4" s="314" t="s">
        <v>561</v>
      </c>
      <c r="C4" s="314"/>
      <c r="D4" s="314"/>
      <c r="E4" s="314"/>
      <c r="F4" s="314"/>
      <c r="H4" s="37" t="s">
        <v>562</v>
      </c>
    </row>
    <row r="5" spans="2:8" ht="6" customHeight="1" x14ac:dyDescent="0.25"/>
    <row r="6" spans="2:8" ht="30" customHeight="1" x14ac:dyDescent="0.25">
      <c r="B6" s="245" t="s">
        <v>563</v>
      </c>
      <c r="C6" s="245"/>
      <c r="D6" s="245"/>
      <c r="E6" s="245"/>
      <c r="F6" s="245"/>
      <c r="H6" s="38" t="s">
        <v>1</v>
      </c>
    </row>
    <row r="7" spans="2:8" ht="57.75" customHeight="1" x14ac:dyDescent="0.25">
      <c r="B7" s="39" t="s">
        <v>564</v>
      </c>
      <c r="C7" s="315" t="s">
        <v>565</v>
      </c>
      <c r="D7" s="316"/>
      <c r="E7" s="316"/>
      <c r="F7" s="317"/>
      <c r="H7" s="37" t="s">
        <v>566</v>
      </c>
    </row>
    <row r="8" spans="2:8" ht="49.9" customHeight="1" x14ac:dyDescent="0.25">
      <c r="B8" s="39" t="s">
        <v>567</v>
      </c>
      <c r="C8" s="309" t="s">
        <v>568</v>
      </c>
      <c r="D8" s="310"/>
      <c r="E8" s="310"/>
      <c r="F8" s="311"/>
      <c r="H8" s="37" t="s">
        <v>569</v>
      </c>
    </row>
    <row r="9" spans="2:8" ht="49.9" customHeight="1" x14ac:dyDescent="0.25">
      <c r="B9" s="39" t="s">
        <v>570</v>
      </c>
      <c r="C9" s="319" t="s">
        <v>571</v>
      </c>
      <c r="D9" s="320"/>
      <c r="E9" s="320"/>
      <c r="F9" s="321"/>
      <c r="H9" s="37" t="s">
        <v>572</v>
      </c>
    </row>
    <row r="10" spans="2:8" ht="49.9" customHeight="1" x14ac:dyDescent="0.25">
      <c r="B10" s="40" t="s">
        <v>573</v>
      </c>
      <c r="C10" s="309" t="s">
        <v>574</v>
      </c>
      <c r="D10" s="310"/>
      <c r="E10" s="310"/>
      <c r="F10" s="311"/>
      <c r="H10" s="37" t="s">
        <v>575</v>
      </c>
    </row>
    <row r="11" spans="2:8" ht="30" customHeight="1" x14ac:dyDescent="0.25">
      <c r="B11" s="245" t="s">
        <v>576</v>
      </c>
      <c r="C11" s="245"/>
      <c r="D11" s="245"/>
      <c r="E11" s="245"/>
      <c r="F11" s="245"/>
    </row>
    <row r="12" spans="2:8" ht="49.9" customHeight="1" x14ac:dyDescent="0.25">
      <c r="B12" s="39" t="s">
        <v>577</v>
      </c>
      <c r="C12" s="349" t="s">
        <v>555</v>
      </c>
      <c r="D12" s="349"/>
      <c r="E12" s="349"/>
      <c r="F12" s="349"/>
      <c r="H12" s="37" t="s">
        <v>578</v>
      </c>
    </row>
    <row r="13" spans="2:8" ht="57" customHeight="1" x14ac:dyDescent="0.25">
      <c r="B13" s="170" t="s">
        <v>579</v>
      </c>
      <c r="C13" s="350" t="s">
        <v>662</v>
      </c>
      <c r="D13" s="350"/>
      <c r="E13" s="350"/>
      <c r="F13" s="350"/>
      <c r="H13" s="37" t="s">
        <v>581</v>
      </c>
    </row>
    <row r="14" spans="2:8" ht="52.5" customHeight="1" x14ac:dyDescent="0.25">
      <c r="B14" s="39" t="s">
        <v>582</v>
      </c>
      <c r="C14" s="351" t="s">
        <v>663</v>
      </c>
      <c r="D14" s="351"/>
      <c r="E14" s="351"/>
      <c r="F14" s="351"/>
      <c r="H14" s="37" t="s">
        <v>584</v>
      </c>
    </row>
    <row r="15" spans="2:8" ht="54" customHeight="1" x14ac:dyDescent="0.25">
      <c r="B15" s="39" t="s">
        <v>585</v>
      </c>
      <c r="C15" s="322" t="s">
        <v>664</v>
      </c>
      <c r="D15" s="322"/>
      <c r="E15" s="322"/>
      <c r="F15" s="322"/>
      <c r="H15" s="37" t="s">
        <v>587</v>
      </c>
    </row>
    <row r="16" spans="2:8" ht="49.9" customHeight="1" x14ac:dyDescent="0.25">
      <c r="B16" s="39" t="s">
        <v>588</v>
      </c>
      <c r="C16" s="318" t="s">
        <v>653</v>
      </c>
      <c r="D16" s="318"/>
      <c r="E16" s="318"/>
      <c r="F16" s="318"/>
      <c r="H16" s="37" t="s">
        <v>590</v>
      </c>
    </row>
    <row r="17" spans="2:8" ht="49.9" customHeight="1" x14ac:dyDescent="0.25">
      <c r="B17" s="39" t="s">
        <v>591</v>
      </c>
      <c r="C17" s="318" t="s">
        <v>592</v>
      </c>
      <c r="D17" s="318"/>
      <c r="E17" s="318"/>
      <c r="F17" s="318"/>
      <c r="H17" s="37" t="s">
        <v>593</v>
      </c>
    </row>
    <row r="18" spans="2:8" ht="49.9" customHeight="1" x14ac:dyDescent="0.25">
      <c r="B18" s="39" t="s">
        <v>594</v>
      </c>
      <c r="C18" s="318" t="s">
        <v>595</v>
      </c>
      <c r="D18" s="318"/>
      <c r="E18" s="318"/>
      <c r="F18" s="318"/>
      <c r="H18" s="37" t="s">
        <v>596</v>
      </c>
    </row>
    <row r="19" spans="2:8" ht="49.9" customHeight="1" x14ac:dyDescent="0.25">
      <c r="B19" s="39" t="s">
        <v>597</v>
      </c>
      <c r="C19" s="318" t="s">
        <v>654</v>
      </c>
      <c r="D19" s="318"/>
      <c r="E19" s="318"/>
      <c r="F19" s="318"/>
      <c r="H19" s="37" t="s">
        <v>599</v>
      </c>
    </row>
    <row r="20" spans="2:8" ht="49.9" customHeight="1" x14ac:dyDescent="0.25">
      <c r="B20" s="39" t="s">
        <v>600</v>
      </c>
      <c r="C20" s="318" t="s">
        <v>655</v>
      </c>
      <c r="D20" s="318"/>
      <c r="E20" s="318"/>
      <c r="F20" s="318"/>
      <c r="H20" s="37" t="s">
        <v>602</v>
      </c>
    </row>
    <row r="21" spans="2:8" ht="49.9" customHeight="1" x14ac:dyDescent="0.25">
      <c r="B21" s="39" t="s">
        <v>603</v>
      </c>
      <c r="C21" s="323" t="s">
        <v>656</v>
      </c>
      <c r="D21" s="323"/>
      <c r="E21" s="323"/>
      <c r="F21" s="323"/>
      <c r="H21" s="37" t="s">
        <v>605</v>
      </c>
    </row>
    <row r="22" spans="2:8" ht="30" customHeight="1" x14ac:dyDescent="0.25">
      <c r="B22" s="245" t="s">
        <v>606</v>
      </c>
      <c r="C22" s="245"/>
      <c r="D22" s="245"/>
      <c r="E22" s="245"/>
      <c r="F22" s="245"/>
    </row>
    <row r="23" spans="2:8" ht="30" customHeight="1" x14ac:dyDescent="0.25">
      <c r="B23" s="324" t="s">
        <v>607</v>
      </c>
      <c r="C23" s="41" t="s">
        <v>608</v>
      </c>
      <c r="D23" s="42" t="s">
        <v>609</v>
      </c>
      <c r="E23" s="325" t="s">
        <v>610</v>
      </c>
      <c r="F23" s="326"/>
      <c r="H23" s="318" t="s">
        <v>611</v>
      </c>
    </row>
    <row r="24" spans="2:8" ht="49.9" customHeight="1" x14ac:dyDescent="0.25">
      <c r="B24" s="324"/>
      <c r="C24" s="126">
        <v>0.49099999999999999</v>
      </c>
      <c r="D24" s="43">
        <v>2023</v>
      </c>
      <c r="E24" s="327" t="s">
        <v>657</v>
      </c>
      <c r="F24" s="328"/>
      <c r="H24" s="318"/>
    </row>
    <row r="25" spans="2:8" ht="49.9" customHeight="1" x14ac:dyDescent="0.25">
      <c r="B25" s="39" t="s">
        <v>613</v>
      </c>
      <c r="C25" s="329" t="s">
        <v>614</v>
      </c>
      <c r="D25" s="329"/>
      <c r="E25" s="329"/>
      <c r="F25" s="329"/>
      <c r="H25" s="37" t="s">
        <v>615</v>
      </c>
    </row>
    <row r="26" spans="2:8" ht="30" customHeight="1" x14ac:dyDescent="0.25">
      <c r="B26" s="324" t="s">
        <v>616</v>
      </c>
      <c r="C26" s="325" t="s">
        <v>608</v>
      </c>
      <c r="D26" s="326"/>
      <c r="E26" s="325" t="s">
        <v>609</v>
      </c>
      <c r="F26" s="326"/>
      <c r="H26" s="318" t="s">
        <v>617</v>
      </c>
    </row>
    <row r="27" spans="2:8" ht="49.9" customHeight="1" x14ac:dyDescent="0.25">
      <c r="B27" s="324"/>
      <c r="C27" s="330">
        <v>0.95</v>
      </c>
      <c r="D27" s="328"/>
      <c r="E27" s="327">
        <v>2028</v>
      </c>
      <c r="F27" s="328"/>
      <c r="H27" s="318"/>
    </row>
    <row r="28" spans="2:8" ht="30" customHeight="1" x14ac:dyDescent="0.25">
      <c r="B28" s="245" t="s">
        <v>618</v>
      </c>
      <c r="C28" s="245"/>
      <c r="D28" s="245"/>
      <c r="E28" s="245"/>
      <c r="F28" s="245"/>
    </row>
    <row r="29" spans="2:8" ht="30" customHeight="1" x14ac:dyDescent="0.25">
      <c r="B29" s="324" t="s">
        <v>619</v>
      </c>
      <c r="C29" s="325" t="s">
        <v>620</v>
      </c>
      <c r="D29" s="326"/>
      <c r="E29" s="325" t="s">
        <v>621</v>
      </c>
      <c r="F29" s="326"/>
      <c r="H29" s="318" t="s">
        <v>622</v>
      </c>
    </row>
    <row r="30" spans="2:8" ht="49.9" customHeight="1" x14ac:dyDescent="0.25">
      <c r="B30" s="324"/>
      <c r="C30" s="341" t="s">
        <v>665</v>
      </c>
      <c r="D30" s="342"/>
      <c r="E30" s="341" t="s">
        <v>666</v>
      </c>
      <c r="F30" s="342"/>
      <c r="H30" s="318"/>
    </row>
    <row r="31" spans="2:8" ht="30" customHeight="1" x14ac:dyDescent="0.25">
      <c r="B31" s="324" t="s">
        <v>625</v>
      </c>
      <c r="C31" s="343" t="s">
        <v>620</v>
      </c>
      <c r="D31" s="344"/>
      <c r="E31" s="343" t="s">
        <v>621</v>
      </c>
      <c r="F31" s="344"/>
      <c r="H31" s="318" t="s">
        <v>626</v>
      </c>
    </row>
    <row r="32" spans="2:8" ht="81" customHeight="1" x14ac:dyDescent="0.25">
      <c r="B32" s="324"/>
      <c r="C32" s="345" t="s">
        <v>647</v>
      </c>
      <c r="D32" s="346"/>
      <c r="E32" s="345" t="s">
        <v>648</v>
      </c>
      <c r="F32" s="346"/>
      <c r="H32" s="318"/>
    </row>
    <row r="33" spans="2:8" ht="30" customHeight="1" x14ac:dyDescent="0.25">
      <c r="B33" s="324" t="s">
        <v>629</v>
      </c>
      <c r="C33" s="325" t="s">
        <v>620</v>
      </c>
      <c r="D33" s="326"/>
      <c r="E33" s="325" t="s">
        <v>621</v>
      </c>
      <c r="F33" s="326"/>
      <c r="H33" s="318" t="s">
        <v>630</v>
      </c>
    </row>
    <row r="34" spans="2:8" ht="49.9" customHeight="1" x14ac:dyDescent="0.25">
      <c r="B34" s="324"/>
      <c r="C34" s="341" t="s">
        <v>660</v>
      </c>
      <c r="D34" s="342"/>
      <c r="E34" s="341" t="s">
        <v>660</v>
      </c>
      <c r="F34" s="342"/>
      <c r="H34" s="318"/>
    </row>
    <row r="35" spans="2:8" ht="30" customHeight="1" x14ac:dyDescent="0.25">
      <c r="B35" s="324" t="s">
        <v>632</v>
      </c>
      <c r="C35" s="343" t="s">
        <v>620</v>
      </c>
      <c r="D35" s="344"/>
      <c r="E35" s="325" t="s">
        <v>621</v>
      </c>
      <c r="F35" s="326"/>
      <c r="H35" s="318" t="s">
        <v>633</v>
      </c>
    </row>
    <row r="36" spans="2:8" ht="49.9" customHeight="1" x14ac:dyDescent="0.25">
      <c r="B36" s="324"/>
      <c r="C36" s="341" t="s">
        <v>661</v>
      </c>
      <c r="D36" s="342"/>
      <c r="E36" s="341" t="s">
        <v>661</v>
      </c>
      <c r="F36" s="342"/>
      <c r="H36" s="318"/>
    </row>
    <row r="37" spans="2:8" ht="30" customHeight="1" x14ac:dyDescent="0.25">
      <c r="B37" s="324" t="s">
        <v>634</v>
      </c>
      <c r="C37" s="343" t="s">
        <v>620</v>
      </c>
      <c r="D37" s="344"/>
      <c r="E37" s="325" t="s">
        <v>621</v>
      </c>
      <c r="F37" s="326"/>
      <c r="H37" s="318" t="s">
        <v>635</v>
      </c>
    </row>
    <row r="38" spans="2:8" ht="49.9" customHeight="1" x14ac:dyDescent="0.25">
      <c r="B38" s="324"/>
      <c r="C38" s="347" t="s">
        <v>656</v>
      </c>
      <c r="D38" s="348"/>
      <c r="E38" s="347" t="s">
        <v>656</v>
      </c>
      <c r="F38" s="348"/>
      <c r="H38" s="318"/>
    </row>
    <row r="39" spans="2:8" ht="30" customHeight="1" x14ac:dyDescent="0.25">
      <c r="B39" s="245" t="s">
        <v>636</v>
      </c>
      <c r="C39" s="245"/>
      <c r="D39" s="245"/>
      <c r="E39" s="245"/>
      <c r="F39" s="245"/>
    </row>
    <row r="40" spans="2:8" ht="86.1" customHeight="1" x14ac:dyDescent="0.25">
      <c r="B40" s="39" t="s">
        <v>637</v>
      </c>
      <c r="C40" s="322"/>
      <c r="D40" s="322"/>
      <c r="E40" s="322"/>
      <c r="F40" s="322"/>
      <c r="H40" s="37" t="s">
        <v>638</v>
      </c>
    </row>
    <row r="41" spans="2:8" ht="30" customHeight="1" x14ac:dyDescent="0.25">
      <c r="B41" s="245" t="s">
        <v>639</v>
      </c>
      <c r="C41" s="245"/>
      <c r="D41" s="245"/>
      <c r="E41" s="245"/>
      <c r="F41" s="245"/>
    </row>
    <row r="42" spans="2:8" ht="100.15" customHeight="1" x14ac:dyDescent="0.25">
      <c r="B42" s="318"/>
      <c r="C42" s="318"/>
      <c r="D42" s="318"/>
      <c r="E42" s="318"/>
      <c r="F42" s="318"/>
    </row>
    <row r="43" spans="2:8" x14ac:dyDescent="0.25"/>
    <row r="44" spans="2:8" x14ac:dyDescent="0.25"/>
    <row r="45" spans="2:8" x14ac:dyDescent="0.25"/>
    <row r="46" spans="2:8" x14ac:dyDescent="0.25"/>
    <row r="47" spans="2:8" x14ac:dyDescent="0.25"/>
    <row r="48" spans="2:8" x14ac:dyDescent="0.25">
      <c r="H48" s="338" t="s">
        <v>640</v>
      </c>
    </row>
    <row r="49" spans="3:8" x14ac:dyDescent="0.25">
      <c r="H49" s="338"/>
    </row>
    <row r="50" spans="3:8" x14ac:dyDescent="0.25">
      <c r="H50" s="338"/>
    </row>
    <row r="51" spans="3:8" ht="23.45" customHeight="1" x14ac:dyDescent="0.25">
      <c r="C51" s="337" t="s">
        <v>641</v>
      </c>
      <c r="D51" s="337"/>
      <c r="E51" s="337"/>
    </row>
    <row r="52" spans="3:8" x14ac:dyDescent="0.25"/>
  </sheetData>
  <mergeCells count="68">
    <mergeCell ref="C51:E51"/>
    <mergeCell ref="B37:B38"/>
    <mergeCell ref="C37:D37"/>
    <mergeCell ref="E37:F37"/>
    <mergeCell ref="H37:H38"/>
    <mergeCell ref="C38:D38"/>
    <mergeCell ref="E38:F38"/>
    <mergeCell ref="B39:F39"/>
    <mergeCell ref="C40:F40"/>
    <mergeCell ref="B41:F41"/>
    <mergeCell ref="B42:F42"/>
    <mergeCell ref="H48:H50"/>
    <mergeCell ref="B35:B36"/>
    <mergeCell ref="C35:D35"/>
    <mergeCell ref="E35:F35"/>
    <mergeCell ref="H35:H36"/>
    <mergeCell ref="C36:D36"/>
    <mergeCell ref="E36:F36"/>
    <mergeCell ref="B33:B34"/>
    <mergeCell ref="C33:D33"/>
    <mergeCell ref="E33:F33"/>
    <mergeCell ref="H33:H34"/>
    <mergeCell ref="C34:D34"/>
    <mergeCell ref="E34:F34"/>
    <mergeCell ref="B31:B32"/>
    <mergeCell ref="C31:D31"/>
    <mergeCell ref="E31:F31"/>
    <mergeCell ref="H31:H32"/>
    <mergeCell ref="C32:D32"/>
    <mergeCell ref="E32:F32"/>
    <mergeCell ref="B28:F28"/>
    <mergeCell ref="B29:B30"/>
    <mergeCell ref="C29:D29"/>
    <mergeCell ref="E29:F29"/>
    <mergeCell ref="H29:H30"/>
    <mergeCell ref="C30:D30"/>
    <mergeCell ref="E30:F30"/>
    <mergeCell ref="C25:F25"/>
    <mergeCell ref="B26:B27"/>
    <mergeCell ref="C26:D26"/>
    <mergeCell ref="E26:F26"/>
    <mergeCell ref="H26:H27"/>
    <mergeCell ref="C27:D27"/>
    <mergeCell ref="E27:F27"/>
    <mergeCell ref="C21:F21"/>
    <mergeCell ref="B22:F22"/>
    <mergeCell ref="B23:B24"/>
    <mergeCell ref="E23:F23"/>
    <mergeCell ref="H23:H24"/>
    <mergeCell ref="E24:F24"/>
    <mergeCell ref="C20:F20"/>
    <mergeCell ref="C9:F9"/>
    <mergeCell ref="C10:F10"/>
    <mergeCell ref="B11:F11"/>
    <mergeCell ref="C12:F12"/>
    <mergeCell ref="C13:F13"/>
    <mergeCell ref="C14:F14"/>
    <mergeCell ref="C15:F15"/>
    <mergeCell ref="C16:F16"/>
    <mergeCell ref="C17:F17"/>
    <mergeCell ref="C18:F18"/>
    <mergeCell ref="C19:F19"/>
    <mergeCell ref="C8:F8"/>
    <mergeCell ref="B2:F2"/>
    <mergeCell ref="B3:F3"/>
    <mergeCell ref="B4:F4"/>
    <mergeCell ref="B6:F6"/>
    <mergeCell ref="C7:F7"/>
  </mergeCells>
  <dataValidations count="1">
    <dataValidation type="list" allowBlank="1" showInputMessage="1" showErrorMessage="1" sqref="C25:F25" xr:uid="{7D274E64-1A2C-4752-BFAA-72825265DB48}">
      <formula1>"Ascendente, Descendente"</formula1>
    </dataValidation>
  </dataValidations>
  <pageMargins left="0.7" right="0.7" top="0.75" bottom="0.75" header="0.3" footer="0.3"/>
  <pageSetup scale="50" orientation="portrait" horizontalDpi="4294967295" verticalDpi="4294967295"/>
  <rowBreaks count="1" manualBreakCount="1">
    <brk id="27" max="6" man="1"/>
  </rowBreaks>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E2F87-960F-4E7A-8700-0395057C118D}">
  <sheetPr>
    <tabColor rgb="FF002060"/>
  </sheetPr>
  <dimension ref="A1:J24"/>
  <sheetViews>
    <sheetView showGridLines="0" zoomScale="95" zoomScaleNormal="95" workbookViewId="0">
      <pane xSplit="2" ySplit="4" topLeftCell="C5" activePane="bottomRight" state="frozen"/>
      <selection pane="topRight" activeCell="E5" sqref="E5"/>
      <selection pane="bottomLeft" activeCell="E5" sqref="E5"/>
      <selection pane="bottomRight" activeCell="F8" sqref="F8"/>
    </sheetView>
  </sheetViews>
  <sheetFormatPr baseColWidth="10" defaultColWidth="11.42578125" defaultRowHeight="15" x14ac:dyDescent="0.25"/>
  <cols>
    <col min="1" max="1" width="12.28515625" style="2" bestFit="1" customWidth="1"/>
    <col min="2" max="2" width="39.85546875" style="2" bestFit="1" customWidth="1"/>
    <col min="3" max="3" width="21.5703125" style="2" customWidth="1"/>
    <col min="4" max="4" width="28" style="2" customWidth="1"/>
    <col min="5" max="9" width="24.42578125" style="2" customWidth="1"/>
    <col min="10" max="10" width="54.140625" style="2" customWidth="1"/>
    <col min="11" max="16384" width="11.42578125" style="2"/>
  </cols>
  <sheetData>
    <row r="1" spans="1:10" ht="18.75" customHeight="1" x14ac:dyDescent="0.25">
      <c r="A1" s="245" t="s">
        <v>667</v>
      </c>
      <c r="B1" s="245"/>
      <c r="C1" s="245"/>
      <c r="D1" s="245"/>
      <c r="E1" s="245"/>
      <c r="F1" s="245"/>
      <c r="G1" s="245"/>
      <c r="H1" s="245"/>
      <c r="I1" s="245"/>
      <c r="J1" s="245"/>
    </row>
    <row r="2" spans="1:10" s="17" customFormat="1" ht="90" x14ac:dyDescent="0.25">
      <c r="A2" s="21" t="s">
        <v>176</v>
      </c>
      <c r="B2" s="22" t="s">
        <v>668</v>
      </c>
      <c r="C2" s="354" t="s">
        <v>669</v>
      </c>
      <c r="D2" s="355"/>
      <c r="E2" s="356"/>
      <c r="F2" s="357" t="s">
        <v>670</v>
      </c>
      <c r="G2" s="358"/>
      <c r="H2" s="359"/>
      <c r="I2" s="26" t="s">
        <v>669</v>
      </c>
    </row>
    <row r="3" spans="1:10" s="17" customFormat="1" x14ac:dyDescent="0.25">
      <c r="A3" s="352" t="s">
        <v>182</v>
      </c>
      <c r="B3" s="352" t="s">
        <v>521</v>
      </c>
      <c r="C3" s="363" t="s">
        <v>522</v>
      </c>
      <c r="D3" s="361" t="s">
        <v>34</v>
      </c>
      <c r="E3" s="352" t="s">
        <v>671</v>
      </c>
      <c r="F3" s="306" t="s">
        <v>672</v>
      </c>
      <c r="G3" s="360"/>
      <c r="H3" s="360"/>
      <c r="I3" s="307"/>
    </row>
    <row r="4" spans="1:10" s="12" customFormat="1" x14ac:dyDescent="0.25">
      <c r="A4" s="353"/>
      <c r="B4" s="353"/>
      <c r="C4" s="364"/>
      <c r="D4" s="362"/>
      <c r="E4" s="353"/>
      <c r="F4" s="8">
        <v>2025</v>
      </c>
      <c r="G4" s="8">
        <f>+F4+1</f>
        <v>2026</v>
      </c>
      <c r="H4" s="8">
        <f>+G4+1</f>
        <v>2027</v>
      </c>
      <c r="I4" s="8">
        <f>+H4+1</f>
        <v>2028</v>
      </c>
      <c r="J4" s="20" t="s">
        <v>4</v>
      </c>
    </row>
    <row r="5" spans="1:10" s="14" customFormat="1" ht="75" x14ac:dyDescent="0.25">
      <c r="A5" s="4">
        <v>1</v>
      </c>
      <c r="B5" s="6" t="s">
        <v>531</v>
      </c>
      <c r="C5" s="4" t="str">
        <f>IFERROR(VLOOKUP($B5,'08. Res'!$C:$L,2,0),"")</f>
        <v>Intermedio</v>
      </c>
      <c r="D5" s="4" t="str">
        <f>IFERROR(VLOOKUP($B5,'08. Res'!$C:$L,3,0),"")</f>
        <v>Porcentaje de estudiantes que alcanza nivel satisfactorio en la evaluación diagnóstica nacional de Lengua Española de tercer grado</v>
      </c>
      <c r="E5" s="4" t="str">
        <f>IF($B5="","",IFERROR(VLOOKUP($B5,'08. Res'!$C:$L,7,0),"")&amp;CHAR(10)&amp;"("&amp;IFERROR(VLOOKUP($B5,'08. Res'!$C:$L,8,0),"")&amp;")")</f>
        <v>0.177
(2023)</v>
      </c>
      <c r="F5" s="4" t="s">
        <v>56</v>
      </c>
      <c r="G5" s="147">
        <f>IFERROR(VLOOKUP($B5,'08. Res'!$C:$L,9,0),"")</f>
        <v>0.28000000000000003</v>
      </c>
      <c r="H5" s="4" t="s">
        <v>56</v>
      </c>
      <c r="I5" s="4" t="s">
        <v>56</v>
      </c>
      <c r="J5" s="19" t="s">
        <v>673</v>
      </c>
    </row>
    <row r="6" spans="1:10" s="14" customFormat="1" ht="75" x14ac:dyDescent="0.25">
      <c r="A6" s="4">
        <f t="shared" ref="A6:A24" si="0">+A5+1</f>
        <v>2</v>
      </c>
      <c r="B6" s="6" t="s">
        <v>539</v>
      </c>
      <c r="C6" s="4" t="str">
        <f>IFERROR(VLOOKUP($B6,'08. Res'!$C:$L,2,0),"")</f>
        <v>Intermedio</v>
      </c>
      <c r="D6" s="4" t="str">
        <f>IFERROR(VLOOKUP($B6,'08. Res'!$C:$L,3,0),"")</f>
        <v>Porcentaje de estudiantes que alcanza nivel satisfactorio en la evaluación diagnóstica nacional de Matemática de tercer grado</v>
      </c>
      <c r="E6" s="4" t="str">
        <f>IF($B6="","",IFERROR(VLOOKUP($B6,'08. Res'!$C:$L,7,0),"")&amp;CHAR(10)&amp;"("&amp;IFERROR(VLOOKUP($B6,'08. Res'!$C:$L,8,0),"")&amp;")")</f>
        <v>0.237
(2023)</v>
      </c>
      <c r="F6" s="4" t="s">
        <v>56</v>
      </c>
      <c r="G6" s="147">
        <f>IFERROR(VLOOKUP($B6,'08. Res'!$C:$L,9,0),"")</f>
        <v>0.34</v>
      </c>
      <c r="H6" s="4" t="s">
        <v>56</v>
      </c>
      <c r="I6" s="4" t="s">
        <v>56</v>
      </c>
      <c r="J6" s="19" t="s">
        <v>673</v>
      </c>
    </row>
    <row r="7" spans="1:10" s="14" customFormat="1" ht="60" x14ac:dyDescent="0.25">
      <c r="A7" s="4">
        <f t="shared" si="0"/>
        <v>3</v>
      </c>
      <c r="B7" s="6" t="s">
        <v>543</v>
      </c>
      <c r="C7" s="4" t="str">
        <f>IFERROR(VLOOKUP($B7,'08. Res'!$C:$L,2,0),"")</f>
        <v>Intermedio</v>
      </c>
      <c r="D7" s="4" t="str">
        <f>IFERROR(VLOOKUP($B7,'08. Res'!$C:$L,3,0),"")</f>
        <v xml:space="preserve">Porcentaje de docentes formados en estrategias didácticas en alfabetización inicial </v>
      </c>
      <c r="E7" s="4" t="str">
        <f>IF($B7="","",IFERROR(VLOOKUP($B7,'08. Res'!$C:$L,7,0),"")&amp;CHAR(10)&amp;"("&amp;IFERROR(VLOOKUP($B7,'08. Res'!$C:$L,8,0),"")&amp;")")</f>
        <v>No disponible
(No disponible)</v>
      </c>
      <c r="F7" s="4" t="str">
        <f>IFERROR(VLOOKUP($B7,'08. Res'!$C:$L,9,0),"")</f>
        <v>No disponible</v>
      </c>
      <c r="G7" s="4" t="str">
        <f>IFERROR(VLOOKUP($B7,'08. Res'!$C:$L,9,0),"")</f>
        <v>No disponible</v>
      </c>
      <c r="H7" s="4" t="str">
        <f>IFERROR(VLOOKUP($B7,'08. Res'!$C:$L,9,0),"")</f>
        <v>No disponible</v>
      </c>
      <c r="I7" s="4" t="str">
        <f>IFERROR(VLOOKUP($B7,'08. Res'!$C:$L,9,0),"")</f>
        <v>No disponible</v>
      </c>
      <c r="J7" s="19"/>
    </row>
    <row r="8" spans="1:10" s="14" customFormat="1" ht="75" x14ac:dyDescent="0.25">
      <c r="A8" s="4">
        <f t="shared" si="0"/>
        <v>4</v>
      </c>
      <c r="B8" s="6" t="s">
        <v>549</v>
      </c>
      <c r="C8" s="4" t="str">
        <f>IFERROR(VLOOKUP($B8,'08. Res'!$C:$L,2,0),"")</f>
        <v>Inmediato</v>
      </c>
      <c r="D8" s="4" t="str">
        <f>IFERROR(VLOOKUP($B8,'08. Res'!$C:$L,3,0),"")</f>
        <v>Porcentaje de estudiantes que alcanza nivel satisfactorio en la evaluación de línea base de Lengua Española de segundo grado</v>
      </c>
      <c r="E8" s="4" t="str">
        <f>IF($B8="","",IFERROR(VLOOKUP($B8,'08. Res'!$C:$L,7,0),"")&amp;CHAR(10)&amp;"("&amp;IFERROR(VLOOKUP($B8,'08. Res'!$C:$L,8,0),"")&amp;")")</f>
        <v>0.179
(2023)</v>
      </c>
      <c r="F8" s="57">
        <v>0.4</v>
      </c>
      <c r="G8" s="54">
        <v>0.55000000000000004</v>
      </c>
      <c r="H8" s="57">
        <v>0.7</v>
      </c>
      <c r="I8" s="54">
        <v>0.85</v>
      </c>
      <c r="J8" s="19"/>
    </row>
    <row r="9" spans="1:10" s="14" customFormat="1" ht="60" x14ac:dyDescent="0.25">
      <c r="A9" s="4">
        <f t="shared" si="0"/>
        <v>5</v>
      </c>
      <c r="B9" s="6" t="s">
        <v>554</v>
      </c>
      <c r="C9" s="4" t="str">
        <f>IFERROR(VLOOKUP($B9,'08. Res'!$C:$L,2,0),"")</f>
        <v>Inmediato</v>
      </c>
      <c r="D9" s="4" t="str">
        <f>IFERROR(VLOOKUP($B9,'08. Res'!$C:$L,3,0),"")</f>
        <v>Porcentaje de estudiantes que alcanza nivel satisfactorio en la evaluación de línea base de Matemática de segundo grado</v>
      </c>
      <c r="E9" s="4" t="str">
        <f>IF($B9="","",IFERROR(VLOOKUP($B9,'08. Res'!$C:$L,7,0),"")&amp;CHAR(10)&amp;"("&amp;IFERROR(VLOOKUP($B9,'08. Res'!$C:$L,8,0),"")&amp;")")</f>
        <v>0.491
(2023)</v>
      </c>
      <c r="F9" s="57">
        <v>0.6</v>
      </c>
      <c r="G9" s="54">
        <v>0.7</v>
      </c>
      <c r="H9" s="57">
        <v>0.85</v>
      </c>
      <c r="I9" s="54">
        <v>0.95</v>
      </c>
      <c r="J9" s="19"/>
    </row>
    <row r="10" spans="1:10" s="14" customFormat="1" ht="30" customHeight="1" x14ac:dyDescent="0.25">
      <c r="A10" s="4">
        <f t="shared" si="0"/>
        <v>6</v>
      </c>
      <c r="B10" s="6"/>
      <c r="C10" s="4" t="str">
        <f>IFERROR(VLOOKUP($B10,'08. Res'!$C:$L,2,0),"")</f>
        <v/>
      </c>
      <c r="D10" s="4" t="str">
        <f>IFERROR(VLOOKUP($B10,'08. Res'!$C:$L,3,0),"")</f>
        <v/>
      </c>
      <c r="E10" s="4" t="str">
        <f>IF($B10="","",IFERROR(VLOOKUP($B10,'08. Res'!$C:$L,7,0),"")&amp;CHAR(10)&amp;"("&amp;IFERROR(VLOOKUP($B10,'08. Res'!$C:$L,8,0),"")&amp;")")</f>
        <v/>
      </c>
      <c r="F10" s="18"/>
      <c r="G10" s="18"/>
      <c r="H10" s="18"/>
      <c r="I10" s="4" t="str">
        <f>IFERROR(VLOOKUP($B10,'08. Res'!$C:$L,9,0),"")</f>
        <v/>
      </c>
      <c r="J10" s="19"/>
    </row>
    <row r="11" spans="1:10" s="14" customFormat="1" ht="30" customHeight="1" x14ac:dyDescent="0.25">
      <c r="A11" s="4">
        <f t="shared" si="0"/>
        <v>7</v>
      </c>
      <c r="B11" s="6"/>
      <c r="C11" s="4" t="str">
        <f>IFERROR(VLOOKUP($B11,'08. Res'!$C:$L,2,0),"")</f>
        <v/>
      </c>
      <c r="D11" s="4" t="str">
        <f>IFERROR(VLOOKUP($B11,'08. Res'!$C:$L,3,0),"")</f>
        <v/>
      </c>
      <c r="E11" s="4" t="str">
        <f>IF($B11="","",IFERROR(VLOOKUP($B11,'08. Res'!$C:$L,7,0),"")&amp;CHAR(10)&amp;"("&amp;IFERROR(VLOOKUP($B11,'08. Res'!$C:$L,8,0),"")&amp;")")</f>
        <v/>
      </c>
      <c r="F11" s="18"/>
      <c r="G11" s="18"/>
      <c r="H11" s="18"/>
      <c r="I11" s="4" t="str">
        <f>IFERROR(VLOOKUP($B11,'08. Res'!$C:$L,9,0),"")</f>
        <v/>
      </c>
      <c r="J11" s="19"/>
    </row>
    <row r="12" spans="1:10" s="14" customFormat="1" ht="30" customHeight="1" x14ac:dyDescent="0.25">
      <c r="A12" s="4">
        <f t="shared" si="0"/>
        <v>8</v>
      </c>
      <c r="B12" s="6"/>
      <c r="C12" s="4" t="str">
        <f>IFERROR(VLOOKUP($B12,'08. Res'!$C:$L,2,0),"")</f>
        <v/>
      </c>
      <c r="D12" s="4" t="str">
        <f>IFERROR(VLOOKUP($B12,'08. Res'!$C:$L,3,0),"")</f>
        <v/>
      </c>
      <c r="E12" s="4" t="str">
        <f>IF($B12="","",IFERROR(VLOOKUP($B12,'08. Res'!$C:$L,7,0),"")&amp;CHAR(10)&amp;"("&amp;IFERROR(VLOOKUP($B12,'08. Res'!$C:$L,8,0),"")&amp;")")</f>
        <v/>
      </c>
      <c r="F12" s="18"/>
      <c r="G12" s="18"/>
      <c r="H12" s="18"/>
      <c r="I12" s="4" t="str">
        <f>IFERROR(VLOOKUP($B12,'08. Res'!$C:$L,9,0),"")</f>
        <v/>
      </c>
      <c r="J12" s="19"/>
    </row>
    <row r="13" spans="1:10" s="14" customFormat="1" ht="30" customHeight="1" x14ac:dyDescent="0.25">
      <c r="A13" s="4">
        <f t="shared" si="0"/>
        <v>9</v>
      </c>
      <c r="B13" s="6"/>
      <c r="C13" s="4" t="str">
        <f>IFERROR(VLOOKUP($B13,'08. Res'!$C:$L,2,0),"")</f>
        <v/>
      </c>
      <c r="D13" s="4" t="str">
        <f>IFERROR(VLOOKUP($B13,'08. Res'!$C:$L,3,0),"")</f>
        <v/>
      </c>
      <c r="E13" s="4" t="str">
        <f>IF($B13="","",IFERROR(VLOOKUP($B13,'08. Res'!$C:$L,7,0),"")&amp;CHAR(10)&amp;"("&amp;IFERROR(VLOOKUP($B13,'08. Res'!$C:$L,8,0),"")&amp;")")</f>
        <v/>
      </c>
      <c r="F13" s="18"/>
      <c r="G13" s="18"/>
      <c r="H13" s="18"/>
      <c r="I13" s="4" t="str">
        <f>IFERROR(VLOOKUP($B13,'08. Res'!$C:$L,9,0),"")</f>
        <v/>
      </c>
      <c r="J13" s="19"/>
    </row>
    <row r="14" spans="1:10" s="14" customFormat="1" ht="30" customHeight="1" x14ac:dyDescent="0.25">
      <c r="A14" s="4">
        <f t="shared" si="0"/>
        <v>10</v>
      </c>
      <c r="B14" s="6"/>
      <c r="C14" s="4" t="str">
        <f>IFERROR(VLOOKUP($B14,'08. Res'!$C:$L,2,0),"")</f>
        <v/>
      </c>
      <c r="D14" s="4" t="str">
        <f>IFERROR(VLOOKUP($B14,'08. Res'!$C:$L,3,0),"")</f>
        <v/>
      </c>
      <c r="E14" s="4" t="str">
        <f>IF($B14="","",IFERROR(VLOOKUP($B14,'08. Res'!$C:$L,7,0),"")&amp;CHAR(10)&amp;"("&amp;IFERROR(VLOOKUP($B14,'08. Res'!$C:$L,8,0),"")&amp;")")</f>
        <v/>
      </c>
      <c r="F14" s="18"/>
      <c r="G14" s="18"/>
      <c r="H14" s="18"/>
      <c r="I14" s="4" t="str">
        <f>IFERROR(VLOOKUP($B14,'08. Res'!$C:$L,9,0),"")</f>
        <v/>
      </c>
      <c r="J14" s="19"/>
    </row>
    <row r="15" spans="1:10" s="14" customFormat="1" ht="30" customHeight="1" x14ac:dyDescent="0.25">
      <c r="A15" s="4">
        <f t="shared" si="0"/>
        <v>11</v>
      </c>
      <c r="B15" s="6"/>
      <c r="C15" s="4" t="str">
        <f>IFERROR(VLOOKUP($B15,'08. Res'!$C:$L,2,0),"")</f>
        <v/>
      </c>
      <c r="D15" s="4" t="str">
        <f>IFERROR(VLOOKUP($B15,'08. Res'!$C:$L,3,0),"")</f>
        <v/>
      </c>
      <c r="E15" s="4" t="str">
        <f>IF($B15="","",IFERROR(VLOOKUP($B15,'08. Res'!$C:$L,7,0),"")&amp;CHAR(10)&amp;"("&amp;IFERROR(VLOOKUP($B15,'08. Res'!$C:$L,8,0),"")&amp;")")</f>
        <v/>
      </c>
      <c r="F15" s="18"/>
      <c r="G15" s="18"/>
      <c r="H15" s="18"/>
      <c r="I15" s="4" t="str">
        <f>IFERROR(VLOOKUP($B15,'08. Res'!$C:$L,9,0),"")</f>
        <v/>
      </c>
      <c r="J15" s="19"/>
    </row>
    <row r="16" spans="1:10" s="14" customFormat="1" ht="30" customHeight="1" x14ac:dyDescent="0.25">
      <c r="A16" s="4">
        <f t="shared" si="0"/>
        <v>12</v>
      </c>
      <c r="B16" s="6"/>
      <c r="C16" s="4" t="str">
        <f>IFERROR(VLOOKUP($B16,'08. Res'!$C:$L,2,0),"")</f>
        <v/>
      </c>
      <c r="D16" s="4" t="str">
        <f>IFERROR(VLOOKUP($B16,'08. Res'!$C:$L,3,0),"")</f>
        <v/>
      </c>
      <c r="E16" s="4" t="str">
        <f>IF($B16="","",IFERROR(VLOOKUP($B16,'08. Res'!$C:$L,7,0),"")&amp;CHAR(10)&amp;"("&amp;IFERROR(VLOOKUP($B16,'08. Res'!$C:$L,8,0),"")&amp;")")</f>
        <v/>
      </c>
      <c r="F16" s="18"/>
      <c r="G16" s="18"/>
      <c r="H16" s="18"/>
      <c r="I16" s="4" t="str">
        <f>IFERROR(VLOOKUP($B16,'08. Res'!$C:$L,9,0),"")</f>
        <v/>
      </c>
      <c r="J16" s="19"/>
    </row>
    <row r="17" spans="1:10" s="14" customFormat="1" ht="30" customHeight="1" x14ac:dyDescent="0.25">
      <c r="A17" s="4">
        <f t="shared" si="0"/>
        <v>13</v>
      </c>
      <c r="B17" s="6"/>
      <c r="C17" s="4" t="str">
        <f>IFERROR(VLOOKUP($B17,'08. Res'!$C:$L,2,0),"")</f>
        <v/>
      </c>
      <c r="D17" s="4" t="str">
        <f>IFERROR(VLOOKUP($B17,'08. Res'!$C:$L,3,0),"")</f>
        <v/>
      </c>
      <c r="E17" s="4" t="str">
        <f>IF($B17="","",IFERROR(VLOOKUP($B17,'08. Res'!$C:$L,7,0),"")&amp;CHAR(10)&amp;"("&amp;IFERROR(VLOOKUP($B17,'08. Res'!$C:$L,8,0),"")&amp;")")</f>
        <v/>
      </c>
      <c r="F17" s="18"/>
      <c r="G17" s="18"/>
      <c r="H17" s="18"/>
      <c r="I17" s="4" t="str">
        <f>IFERROR(VLOOKUP($B17,'08. Res'!$C:$L,9,0),"")</f>
        <v/>
      </c>
      <c r="J17" s="19"/>
    </row>
    <row r="18" spans="1:10" s="14" customFormat="1" ht="30" customHeight="1" x14ac:dyDescent="0.25">
      <c r="A18" s="4">
        <f t="shared" si="0"/>
        <v>14</v>
      </c>
      <c r="B18" s="6"/>
      <c r="C18" s="4" t="str">
        <f>IFERROR(VLOOKUP($B18,'08. Res'!$C:$L,2,0),"")</f>
        <v/>
      </c>
      <c r="D18" s="4" t="str">
        <f>IFERROR(VLOOKUP($B18,'08. Res'!$C:$L,3,0),"")</f>
        <v/>
      </c>
      <c r="E18" s="4" t="str">
        <f>IF($B18="","",IFERROR(VLOOKUP($B18,'08. Res'!$C:$L,7,0),"")&amp;CHAR(10)&amp;"("&amp;IFERROR(VLOOKUP($B18,'08. Res'!$C:$L,8,0),"")&amp;")")</f>
        <v/>
      </c>
      <c r="F18" s="18"/>
      <c r="G18" s="18"/>
      <c r="H18" s="18"/>
      <c r="I18" s="4" t="str">
        <f>IFERROR(VLOOKUP($B18,'08. Res'!$C:$L,9,0),"")</f>
        <v/>
      </c>
      <c r="J18" s="19"/>
    </row>
    <row r="19" spans="1:10" s="14" customFormat="1" ht="30" customHeight="1" x14ac:dyDescent="0.25">
      <c r="A19" s="4">
        <f t="shared" si="0"/>
        <v>15</v>
      </c>
      <c r="B19" s="6"/>
      <c r="C19" s="4" t="str">
        <f>IFERROR(VLOOKUP($B19,'08. Res'!$C:$L,2,0),"")</f>
        <v/>
      </c>
      <c r="D19" s="4" t="str">
        <f>IFERROR(VLOOKUP($B19,'08. Res'!$C:$L,3,0),"")</f>
        <v/>
      </c>
      <c r="E19" s="4" t="str">
        <f>IF($B19="","",IFERROR(VLOOKUP($B19,'08. Res'!$C:$L,7,0),"")&amp;CHAR(10)&amp;"("&amp;IFERROR(VLOOKUP($B19,'08. Res'!$C:$L,8,0),"")&amp;")")</f>
        <v/>
      </c>
      <c r="F19" s="18"/>
      <c r="G19" s="18"/>
      <c r="H19" s="18"/>
      <c r="I19" s="4" t="str">
        <f>IFERROR(VLOOKUP($B19,'08. Res'!$C:$L,9,0),"")</f>
        <v/>
      </c>
      <c r="J19" s="19"/>
    </row>
    <row r="20" spans="1:10" s="14" customFormat="1" ht="30" customHeight="1" x14ac:dyDescent="0.25">
      <c r="A20" s="4">
        <f t="shared" si="0"/>
        <v>16</v>
      </c>
      <c r="B20" s="6"/>
      <c r="C20" s="4" t="str">
        <f>IFERROR(VLOOKUP($B20,'08. Res'!$C:$L,2,0),"")</f>
        <v/>
      </c>
      <c r="D20" s="4" t="str">
        <f>IFERROR(VLOOKUP($B20,'08. Res'!$C:$L,3,0),"")</f>
        <v/>
      </c>
      <c r="E20" s="4" t="str">
        <f>IF($B20="","",IFERROR(VLOOKUP($B20,'08. Res'!$C:$L,7,0),"")&amp;CHAR(10)&amp;"("&amp;IFERROR(VLOOKUP($B20,'08. Res'!$C:$L,8,0),"")&amp;")")</f>
        <v/>
      </c>
      <c r="F20" s="18"/>
      <c r="G20" s="18"/>
      <c r="H20" s="18"/>
      <c r="I20" s="4" t="str">
        <f>IFERROR(VLOOKUP($B20,'08. Res'!$C:$L,9,0),"")</f>
        <v/>
      </c>
      <c r="J20" s="19"/>
    </row>
    <row r="21" spans="1:10" s="14" customFormat="1" ht="30" customHeight="1" x14ac:dyDescent="0.25">
      <c r="A21" s="4">
        <f t="shared" si="0"/>
        <v>17</v>
      </c>
      <c r="B21" s="6"/>
      <c r="C21" s="4" t="str">
        <f>IFERROR(VLOOKUP($B21,'08. Res'!$C:$L,2,0),"")</f>
        <v/>
      </c>
      <c r="D21" s="4" t="str">
        <f>IFERROR(VLOOKUP($B21,'08. Res'!$C:$L,3,0),"")</f>
        <v/>
      </c>
      <c r="E21" s="4" t="str">
        <f>IF($B21="","",IFERROR(VLOOKUP($B21,'08. Res'!$C:$L,7,0),"")&amp;CHAR(10)&amp;"("&amp;IFERROR(VLOOKUP($B21,'08. Res'!$C:$L,8,0),"")&amp;")")</f>
        <v/>
      </c>
      <c r="F21" s="18"/>
      <c r="G21" s="18"/>
      <c r="H21" s="18"/>
      <c r="I21" s="4" t="str">
        <f>IFERROR(VLOOKUP($B21,'08. Res'!$C:$L,9,0),"")</f>
        <v/>
      </c>
      <c r="J21" s="19"/>
    </row>
    <row r="22" spans="1:10" s="14" customFormat="1" ht="30" customHeight="1" x14ac:dyDescent="0.25">
      <c r="A22" s="4">
        <f t="shared" si="0"/>
        <v>18</v>
      </c>
      <c r="B22" s="6"/>
      <c r="C22" s="4" t="str">
        <f>IFERROR(VLOOKUP($B22,'08. Res'!$C:$L,2,0),"")</f>
        <v/>
      </c>
      <c r="D22" s="4" t="str">
        <f>IFERROR(VLOOKUP($B22,'08. Res'!$C:$L,3,0),"")</f>
        <v/>
      </c>
      <c r="E22" s="4" t="str">
        <f>IF($B22="","",IFERROR(VLOOKUP($B22,'08. Res'!$C:$L,7,0),"")&amp;CHAR(10)&amp;"("&amp;IFERROR(VLOOKUP($B22,'08. Res'!$C:$L,8,0),"")&amp;")")</f>
        <v/>
      </c>
      <c r="F22" s="18"/>
      <c r="G22" s="18"/>
      <c r="H22" s="18"/>
      <c r="I22" s="4" t="str">
        <f>IFERROR(VLOOKUP($B22,'08. Res'!$C:$L,9,0),"")</f>
        <v/>
      </c>
      <c r="J22" s="19"/>
    </row>
    <row r="23" spans="1:10" s="14" customFormat="1" ht="30" customHeight="1" x14ac:dyDescent="0.25">
      <c r="A23" s="4">
        <f t="shared" si="0"/>
        <v>19</v>
      </c>
      <c r="B23" s="6"/>
      <c r="C23" s="4" t="str">
        <f>IFERROR(VLOOKUP($B23,'08. Res'!$C:$L,2,0),"")</f>
        <v/>
      </c>
      <c r="D23" s="4" t="str">
        <f>IFERROR(VLOOKUP($B23,'08. Res'!$C:$L,3,0),"")</f>
        <v/>
      </c>
      <c r="E23" s="4" t="str">
        <f>IF($B23="","",IFERROR(VLOOKUP($B23,'08. Res'!$C:$L,7,0),"")&amp;CHAR(10)&amp;"("&amp;IFERROR(VLOOKUP($B23,'08. Res'!$C:$L,8,0),"")&amp;")")</f>
        <v/>
      </c>
      <c r="F23" s="18"/>
      <c r="G23" s="18"/>
      <c r="H23" s="18"/>
      <c r="I23" s="4" t="str">
        <f>IFERROR(VLOOKUP($B23,'08. Res'!$C:$L,9,0),"")</f>
        <v/>
      </c>
      <c r="J23" s="19"/>
    </row>
    <row r="24" spans="1:10" s="14" customFormat="1" ht="30" customHeight="1" x14ac:dyDescent="0.25">
      <c r="A24" s="4">
        <f t="shared" si="0"/>
        <v>20</v>
      </c>
      <c r="B24" s="6"/>
      <c r="C24" s="4" t="str">
        <f>IFERROR(VLOOKUP($B24,'08. Res'!$C:$L,2,0),"")</f>
        <v/>
      </c>
      <c r="D24" s="4" t="str">
        <f>IFERROR(VLOOKUP($B24,'08. Res'!$C:$L,3,0),"")</f>
        <v/>
      </c>
      <c r="E24" s="4" t="str">
        <f>IF($B24="","",IFERROR(VLOOKUP($B24,'08. Res'!$C:$L,7,0),"")&amp;CHAR(10)&amp;"("&amp;IFERROR(VLOOKUP($B24,'08. Res'!$C:$L,8,0),"")&amp;")")</f>
        <v/>
      </c>
      <c r="F24" s="18"/>
      <c r="G24" s="18"/>
      <c r="H24" s="18"/>
      <c r="I24" s="4" t="str">
        <f>IFERROR(VLOOKUP($B24,'08. Res'!$C:$L,9,0),"")</f>
        <v/>
      </c>
      <c r="J24" s="19"/>
    </row>
  </sheetData>
  <sheetProtection insertRows="0"/>
  <mergeCells count="9">
    <mergeCell ref="A1:J1"/>
    <mergeCell ref="A3:A4"/>
    <mergeCell ref="C2:E2"/>
    <mergeCell ref="F2:H2"/>
    <mergeCell ref="F3:I3"/>
    <mergeCell ref="E3:E4"/>
    <mergeCell ref="D3:D4"/>
    <mergeCell ref="C3:C4"/>
    <mergeCell ref="B3:B4"/>
  </mergeCell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2588425C-78E1-46C7-A58F-EBC32225FAA6}">
          <x14:formula1>
            <xm:f>'08. Res'!$C$5:$C$1048576</xm:f>
          </x14:formula1>
          <xm:sqref>B5:B24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6CCBD-FE96-48E2-B563-57CD91E57E8C}">
  <sheetPr>
    <tabColor rgb="FF002060"/>
  </sheetPr>
  <dimension ref="A1:S30"/>
  <sheetViews>
    <sheetView showGridLines="0" topLeftCell="F1" zoomScale="80" zoomScaleNormal="80" workbookViewId="0">
      <selection activeCell="I27" sqref="I27"/>
    </sheetView>
  </sheetViews>
  <sheetFormatPr baseColWidth="10" defaultColWidth="11.42578125" defaultRowHeight="15" x14ac:dyDescent="0.25"/>
  <cols>
    <col min="1" max="1" width="12.7109375" style="2" customWidth="1"/>
    <col min="2" max="2" width="76.7109375" style="2" bestFit="1" customWidth="1"/>
    <col min="3" max="3" width="45.85546875" style="2" customWidth="1"/>
    <col min="4" max="4" width="2.7109375" style="2" customWidth="1"/>
    <col min="5" max="5" width="12.7109375" style="2" customWidth="1"/>
    <col min="6" max="6" width="76.7109375" style="2" bestFit="1" customWidth="1"/>
    <col min="7" max="7" width="45.85546875" style="2" customWidth="1"/>
    <col min="8" max="8" width="2.7109375" style="2" customWidth="1"/>
    <col min="9" max="9" width="12.7109375" style="2" customWidth="1"/>
    <col min="10" max="10" width="76.7109375" style="2" bestFit="1" customWidth="1"/>
    <col min="11" max="11" width="2.7109375" style="2" customWidth="1"/>
    <col min="12" max="12" width="12.7109375" style="2" customWidth="1"/>
    <col min="13" max="13" width="76.7109375" style="2" bestFit="1" customWidth="1"/>
    <col min="14" max="14" width="2.7109375" style="2" customWidth="1"/>
    <col min="15" max="15" width="12.7109375" style="2" customWidth="1"/>
    <col min="16" max="19" width="12.140625" style="2" customWidth="1"/>
    <col min="20" max="16384" width="11.42578125" style="2"/>
  </cols>
  <sheetData>
    <row r="1" spans="1:19" ht="21" x14ac:dyDescent="0.25">
      <c r="A1" s="367" t="s">
        <v>674</v>
      </c>
      <c r="B1" s="368"/>
      <c r="C1" s="368"/>
      <c r="D1" s="368"/>
      <c r="E1" s="368"/>
      <c r="F1" s="368"/>
      <c r="G1" s="368"/>
      <c r="H1" s="368"/>
      <c r="I1" s="368"/>
      <c r="J1" s="368"/>
      <c r="K1" s="368"/>
      <c r="L1" s="368"/>
      <c r="M1" s="368"/>
      <c r="N1" s="368"/>
      <c r="O1" s="368"/>
      <c r="P1" s="368"/>
      <c r="Q1" s="368"/>
      <c r="R1" s="368"/>
      <c r="S1" s="368"/>
    </row>
    <row r="3" spans="1:19" ht="18.75" x14ac:dyDescent="0.25">
      <c r="A3" s="245" t="s">
        <v>675</v>
      </c>
      <c r="B3" s="245"/>
      <c r="C3" s="245"/>
      <c r="E3" s="245" t="s">
        <v>676</v>
      </c>
      <c r="F3" s="245"/>
      <c r="G3" s="245"/>
      <c r="I3" s="245" t="s">
        <v>677</v>
      </c>
      <c r="J3" s="245"/>
      <c r="L3" s="245" t="s">
        <v>678</v>
      </c>
      <c r="M3" s="245"/>
      <c r="O3" s="245" t="s">
        <v>679</v>
      </c>
      <c r="P3" s="245"/>
      <c r="Q3" s="245"/>
      <c r="R3" s="245"/>
      <c r="S3" s="245"/>
    </row>
    <row r="4" spans="1:19" ht="105" x14ac:dyDescent="0.25">
      <c r="A4" s="9" t="s">
        <v>176</v>
      </c>
      <c r="B4" s="11" t="s">
        <v>680</v>
      </c>
      <c r="E4" s="9" t="s">
        <v>176</v>
      </c>
      <c r="F4" s="11" t="s">
        <v>681</v>
      </c>
      <c r="I4" s="9" t="s">
        <v>176</v>
      </c>
      <c r="J4" s="7" t="s">
        <v>682</v>
      </c>
      <c r="L4" s="9" t="s">
        <v>176</v>
      </c>
      <c r="M4" s="7" t="s">
        <v>683</v>
      </c>
      <c r="O4" s="9" t="s">
        <v>176</v>
      </c>
      <c r="P4" s="252" t="s">
        <v>684</v>
      </c>
      <c r="Q4" s="252"/>
      <c r="R4" s="252"/>
      <c r="S4" s="252"/>
    </row>
    <row r="5" spans="1:19" s="12" customFormat="1" x14ac:dyDescent="0.25">
      <c r="A5" s="8" t="s">
        <v>182</v>
      </c>
      <c r="B5" s="8" t="s">
        <v>685</v>
      </c>
      <c r="C5" s="8" t="s">
        <v>4</v>
      </c>
      <c r="E5" s="8" t="s">
        <v>182</v>
      </c>
      <c r="F5" s="8" t="s">
        <v>686</v>
      </c>
      <c r="G5" s="8" t="s">
        <v>4</v>
      </c>
      <c r="I5" s="246" t="s">
        <v>677</v>
      </c>
      <c r="J5" s="246"/>
      <c r="L5" s="246" t="s">
        <v>678</v>
      </c>
      <c r="M5" s="246"/>
      <c r="O5" s="8" t="s">
        <v>38</v>
      </c>
      <c r="P5" s="8">
        <f>+'14. Metas_plur_prod'!D4</f>
        <v>2025</v>
      </c>
      <c r="Q5" s="8">
        <f>+'14. Metas_plur_prod'!E4</f>
        <v>2026</v>
      </c>
      <c r="R5" s="8">
        <f>+'14. Metas_plur_prod'!F4</f>
        <v>2027</v>
      </c>
      <c r="S5" s="8">
        <f>+'14. Metas_plur_prod'!G4</f>
        <v>2028</v>
      </c>
    </row>
    <row r="6" spans="1:19" ht="57.75" customHeight="1" x14ac:dyDescent="0.25">
      <c r="A6" s="4">
        <v>1</v>
      </c>
      <c r="B6" s="6" t="s">
        <v>535</v>
      </c>
      <c r="C6" s="6" t="s">
        <v>687</v>
      </c>
      <c r="E6" s="4">
        <v>1</v>
      </c>
      <c r="F6" s="6" t="s">
        <v>688</v>
      </c>
      <c r="G6" s="6" t="s">
        <v>689</v>
      </c>
      <c r="I6" s="369" t="s">
        <v>690</v>
      </c>
      <c r="J6" s="290"/>
      <c r="L6" s="374" t="s">
        <v>691</v>
      </c>
      <c r="M6" s="374"/>
      <c r="O6" s="246" t="s">
        <v>692</v>
      </c>
      <c r="P6" s="365">
        <v>473259</v>
      </c>
      <c r="Q6" s="365">
        <v>473095</v>
      </c>
      <c r="R6" s="365">
        <v>472017</v>
      </c>
      <c r="S6" s="365">
        <v>470467</v>
      </c>
    </row>
    <row r="7" spans="1:19" x14ac:dyDescent="0.25">
      <c r="A7" s="4">
        <f t="shared" ref="A7:A25" si="0">+A6+1</f>
        <v>2</v>
      </c>
      <c r="B7" s="6"/>
      <c r="C7" s="6"/>
      <c r="E7" s="4">
        <f t="shared" ref="E7:E25" si="1">+E6+1</f>
        <v>2</v>
      </c>
      <c r="F7" s="6"/>
      <c r="G7" s="6"/>
      <c r="I7" s="291"/>
      <c r="J7" s="292"/>
      <c r="L7" s="374"/>
      <c r="M7" s="374"/>
      <c r="O7" s="246"/>
      <c r="P7" s="366"/>
      <c r="Q7" s="366"/>
      <c r="R7" s="366"/>
      <c r="S7" s="366"/>
    </row>
    <row r="8" spans="1:19" x14ac:dyDescent="0.25">
      <c r="A8" s="4">
        <f t="shared" si="0"/>
        <v>3</v>
      </c>
      <c r="B8" s="6"/>
      <c r="C8" s="6"/>
      <c r="E8" s="4">
        <f t="shared" si="1"/>
        <v>3</v>
      </c>
      <c r="F8" s="6"/>
      <c r="G8" s="6"/>
      <c r="I8" s="291"/>
      <c r="J8" s="292"/>
      <c r="L8" s="374"/>
      <c r="M8" s="374"/>
      <c r="O8" s="246"/>
      <c r="P8" s="366"/>
      <c r="Q8" s="366"/>
      <c r="R8" s="366"/>
      <c r="S8" s="366"/>
    </row>
    <row r="9" spans="1:19" x14ac:dyDescent="0.25">
      <c r="A9" s="4">
        <f t="shared" si="0"/>
        <v>4</v>
      </c>
      <c r="B9" s="6"/>
      <c r="C9" s="6"/>
      <c r="E9" s="4">
        <f t="shared" si="1"/>
        <v>4</v>
      </c>
      <c r="F9" s="6"/>
      <c r="G9" s="6"/>
      <c r="I9" s="291"/>
      <c r="J9" s="292"/>
      <c r="L9" s="374"/>
      <c r="M9" s="374"/>
      <c r="O9" s="246" t="s">
        <v>4</v>
      </c>
      <c r="P9" s="247" t="s">
        <v>693</v>
      </c>
      <c r="Q9" s="247"/>
      <c r="R9" s="247"/>
      <c r="S9" s="247"/>
    </row>
    <row r="10" spans="1:19" x14ac:dyDescent="0.25">
      <c r="A10" s="4">
        <f t="shared" si="0"/>
        <v>5</v>
      </c>
      <c r="B10" s="6"/>
      <c r="C10" s="6"/>
      <c r="E10" s="4">
        <f t="shared" si="1"/>
        <v>5</v>
      </c>
      <c r="F10" s="6"/>
      <c r="G10" s="6"/>
      <c r="I10" s="291"/>
      <c r="J10" s="292"/>
      <c r="L10" s="374"/>
      <c r="M10" s="374"/>
      <c r="O10" s="246"/>
      <c r="P10" s="247"/>
      <c r="Q10" s="247"/>
      <c r="R10" s="247"/>
      <c r="S10" s="247"/>
    </row>
    <row r="11" spans="1:19" ht="39.75" customHeight="1" x14ac:dyDescent="0.25">
      <c r="A11" s="4">
        <f t="shared" si="0"/>
        <v>6</v>
      </c>
      <c r="B11" s="6"/>
      <c r="C11" s="6"/>
      <c r="E11" s="4">
        <f t="shared" si="1"/>
        <v>6</v>
      </c>
      <c r="F11" s="6"/>
      <c r="G11" s="6"/>
      <c r="I11" s="291"/>
      <c r="J11" s="292"/>
      <c r="L11" s="374"/>
      <c r="M11" s="374"/>
      <c r="O11" s="246"/>
      <c r="P11" s="247"/>
      <c r="Q11" s="247"/>
      <c r="R11" s="247"/>
      <c r="S11" s="247"/>
    </row>
    <row r="12" spans="1:19" x14ac:dyDescent="0.25">
      <c r="A12" s="4">
        <f t="shared" si="0"/>
        <v>7</v>
      </c>
      <c r="B12" s="6"/>
      <c r="C12" s="6"/>
      <c r="E12" s="4">
        <f t="shared" si="1"/>
        <v>7</v>
      </c>
      <c r="F12" s="6"/>
      <c r="G12" s="6"/>
      <c r="I12" s="291"/>
      <c r="J12" s="292"/>
      <c r="L12" s="374"/>
      <c r="M12" s="374"/>
    </row>
    <row r="13" spans="1:19" x14ac:dyDescent="0.25">
      <c r="A13" s="4">
        <f t="shared" si="0"/>
        <v>8</v>
      </c>
      <c r="B13" s="6"/>
      <c r="C13" s="6"/>
      <c r="E13" s="4">
        <f t="shared" si="1"/>
        <v>8</v>
      </c>
      <c r="F13" s="6"/>
      <c r="G13" s="6"/>
      <c r="I13" s="291"/>
      <c r="J13" s="292"/>
      <c r="L13" s="374"/>
      <c r="M13" s="374"/>
    </row>
    <row r="14" spans="1:19" x14ac:dyDescent="0.25">
      <c r="A14" s="4">
        <f t="shared" si="0"/>
        <v>9</v>
      </c>
      <c r="B14" s="6"/>
      <c r="C14" s="6"/>
      <c r="E14" s="4">
        <f t="shared" si="1"/>
        <v>9</v>
      </c>
      <c r="F14" s="6"/>
      <c r="G14" s="6"/>
      <c r="I14" s="291"/>
      <c r="J14" s="292"/>
      <c r="L14" s="374"/>
      <c r="M14" s="374"/>
    </row>
    <row r="15" spans="1:19" x14ac:dyDescent="0.25">
      <c r="A15" s="4">
        <f t="shared" si="0"/>
        <v>10</v>
      </c>
      <c r="B15" s="6"/>
      <c r="C15" s="6"/>
      <c r="E15" s="4">
        <f t="shared" si="1"/>
        <v>10</v>
      </c>
      <c r="F15" s="6"/>
      <c r="G15" s="6"/>
      <c r="I15" s="291"/>
      <c r="J15" s="292"/>
      <c r="L15" s="374"/>
      <c r="M15" s="374"/>
    </row>
    <row r="16" spans="1:19" x14ac:dyDescent="0.25">
      <c r="A16" s="4">
        <f t="shared" si="0"/>
        <v>11</v>
      </c>
      <c r="B16" s="6"/>
      <c r="C16" s="6"/>
      <c r="E16" s="4">
        <f t="shared" si="1"/>
        <v>11</v>
      </c>
      <c r="F16" s="6"/>
      <c r="G16" s="6"/>
      <c r="I16" s="291"/>
      <c r="J16" s="292"/>
      <c r="L16" s="374"/>
      <c r="M16" s="374"/>
    </row>
    <row r="17" spans="1:13" x14ac:dyDescent="0.25">
      <c r="A17" s="4">
        <f t="shared" si="0"/>
        <v>12</v>
      </c>
      <c r="B17" s="6"/>
      <c r="C17" s="6"/>
      <c r="E17" s="4">
        <f t="shared" si="1"/>
        <v>12</v>
      </c>
      <c r="F17" s="6"/>
      <c r="G17" s="6"/>
      <c r="I17" s="291"/>
      <c r="J17" s="292"/>
      <c r="L17" s="374"/>
      <c r="M17" s="374"/>
    </row>
    <row r="18" spans="1:13" x14ac:dyDescent="0.25">
      <c r="A18" s="4">
        <f t="shared" si="0"/>
        <v>13</v>
      </c>
      <c r="B18" s="6"/>
      <c r="C18" s="6"/>
      <c r="E18" s="4">
        <f t="shared" si="1"/>
        <v>13</v>
      </c>
      <c r="F18" s="6"/>
      <c r="G18" s="6"/>
      <c r="I18" s="291"/>
      <c r="J18" s="292"/>
      <c r="L18" s="374"/>
      <c r="M18" s="374"/>
    </row>
    <row r="19" spans="1:13" x14ac:dyDescent="0.25">
      <c r="A19" s="4">
        <f t="shared" si="0"/>
        <v>14</v>
      </c>
      <c r="B19" s="6"/>
      <c r="C19" s="6"/>
      <c r="E19" s="4">
        <f t="shared" si="1"/>
        <v>14</v>
      </c>
      <c r="F19" s="6"/>
      <c r="G19" s="6"/>
      <c r="I19" s="291"/>
      <c r="J19" s="292"/>
      <c r="L19" s="374"/>
      <c r="M19" s="374"/>
    </row>
    <row r="20" spans="1:13" x14ac:dyDescent="0.25">
      <c r="A20" s="4">
        <f t="shared" si="0"/>
        <v>15</v>
      </c>
      <c r="B20" s="6"/>
      <c r="C20" s="6"/>
      <c r="E20" s="4">
        <f t="shared" si="1"/>
        <v>15</v>
      </c>
      <c r="F20" s="6"/>
      <c r="G20" s="6"/>
      <c r="I20" s="291"/>
      <c r="J20" s="292"/>
      <c r="L20" s="374"/>
      <c r="M20" s="374"/>
    </row>
    <row r="21" spans="1:13" x14ac:dyDescent="0.25">
      <c r="A21" s="4">
        <f t="shared" si="0"/>
        <v>16</v>
      </c>
      <c r="B21" s="6"/>
      <c r="C21" s="6"/>
      <c r="E21" s="4">
        <f t="shared" si="1"/>
        <v>16</v>
      </c>
      <c r="F21" s="6"/>
      <c r="G21" s="6"/>
      <c r="I21" s="291"/>
      <c r="J21" s="292"/>
      <c r="L21" s="374"/>
      <c r="M21" s="374"/>
    </row>
    <row r="22" spans="1:13" x14ac:dyDescent="0.25">
      <c r="A22" s="4">
        <f t="shared" si="0"/>
        <v>17</v>
      </c>
      <c r="B22" s="6"/>
      <c r="C22" s="6"/>
      <c r="E22" s="4">
        <f t="shared" si="1"/>
        <v>17</v>
      </c>
      <c r="F22" s="6"/>
      <c r="G22" s="6"/>
      <c r="I22" s="291"/>
      <c r="J22" s="292"/>
      <c r="L22" s="374"/>
      <c r="M22" s="374"/>
    </row>
    <row r="23" spans="1:13" x14ac:dyDescent="0.25">
      <c r="A23" s="4">
        <f t="shared" si="0"/>
        <v>18</v>
      </c>
      <c r="B23" s="6"/>
      <c r="C23" s="6"/>
      <c r="E23" s="4">
        <f t="shared" si="1"/>
        <v>18</v>
      </c>
      <c r="F23" s="6"/>
      <c r="G23" s="6"/>
      <c r="I23" s="291"/>
      <c r="J23" s="292"/>
      <c r="L23" s="374"/>
      <c r="M23" s="374"/>
    </row>
    <row r="24" spans="1:13" x14ac:dyDescent="0.25">
      <c r="A24" s="4">
        <f t="shared" si="0"/>
        <v>19</v>
      </c>
      <c r="B24" s="6"/>
      <c r="C24" s="6"/>
      <c r="E24" s="4">
        <f t="shared" si="1"/>
        <v>19</v>
      </c>
      <c r="F24" s="6"/>
      <c r="G24" s="6"/>
      <c r="I24" s="291"/>
      <c r="J24" s="292"/>
      <c r="L24" s="374"/>
      <c r="M24" s="374"/>
    </row>
    <row r="25" spans="1:13" x14ac:dyDescent="0.25">
      <c r="A25" s="4">
        <f t="shared" si="0"/>
        <v>20</v>
      </c>
      <c r="B25" s="6"/>
      <c r="C25" s="6"/>
      <c r="E25" s="4">
        <f t="shared" si="1"/>
        <v>20</v>
      </c>
      <c r="F25" s="6"/>
      <c r="G25" s="6"/>
      <c r="I25" s="293"/>
      <c r="J25" s="294"/>
      <c r="L25" s="374"/>
      <c r="M25" s="374"/>
    </row>
    <row r="27" spans="1:13" ht="18.75" x14ac:dyDescent="0.25">
      <c r="E27" s="375" t="s">
        <v>28</v>
      </c>
      <c r="F27" s="376"/>
      <c r="G27" s="377"/>
    </row>
    <row r="28" spans="1:13" x14ac:dyDescent="0.25">
      <c r="A28" s="9" t="s">
        <v>176</v>
      </c>
      <c r="B28" s="372" t="s">
        <v>694</v>
      </c>
      <c r="C28" s="373"/>
      <c r="E28" s="9" t="s">
        <v>176</v>
      </c>
      <c r="F28" s="372" t="s">
        <v>695</v>
      </c>
      <c r="G28" s="373"/>
    </row>
    <row r="29" spans="1:13" ht="45" x14ac:dyDescent="0.25">
      <c r="A29" s="8" t="s">
        <v>696</v>
      </c>
      <c r="B29" s="370" t="s">
        <v>697</v>
      </c>
      <c r="C29" s="371"/>
      <c r="E29" s="8" t="s">
        <v>698</v>
      </c>
      <c r="F29" s="370" t="s">
        <v>699</v>
      </c>
      <c r="G29" s="371"/>
    </row>
    <row r="30" spans="1:13" ht="69.75" customHeight="1" x14ac:dyDescent="0.25">
      <c r="A30" s="8" t="s">
        <v>4</v>
      </c>
      <c r="B30" s="256" t="s">
        <v>700</v>
      </c>
      <c r="C30" s="258"/>
      <c r="E30" s="8" t="s">
        <v>4</v>
      </c>
      <c r="F30" s="256" t="s">
        <v>701</v>
      </c>
      <c r="G30" s="258"/>
    </row>
  </sheetData>
  <mergeCells count="25">
    <mergeCell ref="B29:C29"/>
    <mergeCell ref="B28:C28"/>
    <mergeCell ref="A3:C3"/>
    <mergeCell ref="L6:M25"/>
    <mergeCell ref="B30:C30"/>
    <mergeCell ref="E27:G27"/>
    <mergeCell ref="F28:G28"/>
    <mergeCell ref="F29:G29"/>
    <mergeCell ref="F30:G30"/>
    <mergeCell ref="R6:R8"/>
    <mergeCell ref="A1:S1"/>
    <mergeCell ref="P9:S11"/>
    <mergeCell ref="O9:O11"/>
    <mergeCell ref="L3:M3"/>
    <mergeCell ref="L5:M5"/>
    <mergeCell ref="I3:J3"/>
    <mergeCell ref="I5:J5"/>
    <mergeCell ref="I6:J25"/>
    <mergeCell ref="S6:S8"/>
    <mergeCell ref="P4:S4"/>
    <mergeCell ref="O3:S3"/>
    <mergeCell ref="E3:G3"/>
    <mergeCell ref="O6:O8"/>
    <mergeCell ref="P6:P8"/>
    <mergeCell ref="Q6:Q8"/>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31F0E-C0E3-4FE0-9FC6-0668C0306395}">
  <sheetPr>
    <tabColor rgb="FF002060"/>
  </sheetPr>
  <dimension ref="A1:R24"/>
  <sheetViews>
    <sheetView showGridLines="0" zoomScale="80" zoomScaleNormal="80" workbookViewId="0">
      <pane xSplit="4" ySplit="4" topLeftCell="E5" activePane="bottomRight" state="frozen"/>
      <selection pane="topRight" sqref="A1:S1"/>
      <selection pane="bottomLeft" sqref="A1:S1"/>
      <selection pane="bottomRight" activeCell="J7" sqref="J7"/>
    </sheetView>
  </sheetViews>
  <sheetFormatPr baseColWidth="10" defaultColWidth="11.42578125" defaultRowHeight="15" x14ac:dyDescent="0.25"/>
  <cols>
    <col min="1" max="1" width="12.28515625" style="2" bestFit="1" customWidth="1"/>
    <col min="2" max="3" width="28.28515625" style="2" customWidth="1"/>
    <col min="4" max="4" width="49.7109375" style="2" customWidth="1"/>
    <col min="5" max="5" width="27.85546875" style="2" customWidth="1"/>
    <col min="6" max="6" width="59.28515625" style="2" customWidth="1"/>
    <col min="7" max="9" width="25.7109375" style="2" customWidth="1"/>
    <col min="10" max="10" width="53.28515625" style="2" customWidth="1"/>
    <col min="11" max="11" width="32.85546875" style="2" bestFit="1" customWidth="1"/>
    <col min="12" max="12" width="34.28515625" style="2" bestFit="1" customWidth="1"/>
    <col min="13" max="13" width="27.85546875" style="2" bestFit="1" customWidth="1"/>
    <col min="14" max="14" width="91.85546875" style="2" customWidth="1"/>
    <col min="15" max="15" width="30.7109375" style="2" customWidth="1"/>
    <col min="16" max="17" width="25.7109375" style="2" customWidth="1"/>
    <col min="18" max="18" width="54.140625" style="2" customWidth="1"/>
    <col min="19" max="16384" width="11.42578125" style="2"/>
  </cols>
  <sheetData>
    <row r="1" spans="1:18" ht="18.75" customHeight="1" x14ac:dyDescent="0.25">
      <c r="A1" s="245" t="s">
        <v>702</v>
      </c>
      <c r="B1" s="245"/>
      <c r="C1" s="245"/>
      <c r="D1" s="245"/>
      <c r="E1" s="245"/>
      <c r="F1" s="245"/>
      <c r="G1" s="245"/>
      <c r="H1" s="245"/>
      <c r="I1" s="245"/>
      <c r="J1" s="245"/>
      <c r="K1" s="245"/>
      <c r="L1" s="245"/>
      <c r="M1" s="245"/>
      <c r="N1" s="245"/>
      <c r="O1" s="245"/>
      <c r="P1" s="245"/>
      <c r="Q1" s="245"/>
      <c r="R1" s="245"/>
    </row>
    <row r="2" spans="1:18" s="17" customFormat="1" ht="18.75" customHeight="1" x14ac:dyDescent="0.25">
      <c r="A2" s="296" t="s">
        <v>176</v>
      </c>
      <c r="B2" s="254" t="s">
        <v>703</v>
      </c>
      <c r="C2" s="254" t="s">
        <v>704</v>
      </c>
      <c r="D2" s="255" t="s">
        <v>705</v>
      </c>
      <c r="E2" s="255" t="s">
        <v>706</v>
      </c>
      <c r="F2" s="245" t="s">
        <v>707</v>
      </c>
      <c r="G2" s="245"/>
      <c r="H2" s="245"/>
      <c r="I2" s="245"/>
      <c r="J2" s="245"/>
      <c r="K2" s="245"/>
      <c r="L2" s="245"/>
      <c r="M2" s="295" t="s">
        <v>708</v>
      </c>
      <c r="N2" s="245" t="s">
        <v>709</v>
      </c>
      <c r="O2" s="245"/>
      <c r="P2" s="245"/>
      <c r="Q2" s="255" t="s">
        <v>710</v>
      </c>
    </row>
    <row r="3" spans="1:18" s="17" customFormat="1" ht="77.25" customHeight="1" x14ac:dyDescent="0.25">
      <c r="A3" s="284"/>
      <c r="B3" s="255" t="s">
        <v>507</v>
      </c>
      <c r="C3" s="255"/>
      <c r="D3" s="252"/>
      <c r="E3" s="252"/>
      <c r="F3" s="7" t="s">
        <v>711</v>
      </c>
      <c r="G3" s="7" t="s">
        <v>712</v>
      </c>
      <c r="H3" s="7" t="s">
        <v>713</v>
      </c>
      <c r="I3" s="7" t="s">
        <v>714</v>
      </c>
      <c r="J3" s="7" t="s">
        <v>715</v>
      </c>
      <c r="K3" s="7" t="s">
        <v>716</v>
      </c>
      <c r="L3" s="7" t="s">
        <v>717</v>
      </c>
      <c r="M3" s="296"/>
      <c r="N3" s="7" t="s">
        <v>718</v>
      </c>
      <c r="O3" s="7" t="s">
        <v>719</v>
      </c>
      <c r="P3" s="7" t="s">
        <v>720</v>
      </c>
      <c r="Q3" s="252"/>
    </row>
    <row r="4" spans="1:18" s="12" customFormat="1" ht="30" x14ac:dyDescent="0.25">
      <c r="A4" s="8" t="s">
        <v>182</v>
      </c>
      <c r="B4" s="8" t="s">
        <v>721</v>
      </c>
      <c r="C4" s="8" t="s">
        <v>722</v>
      </c>
      <c r="D4" s="8" t="s">
        <v>723</v>
      </c>
      <c r="E4" s="25" t="s">
        <v>34</v>
      </c>
      <c r="F4" s="25" t="s">
        <v>724</v>
      </c>
      <c r="G4" s="8" t="s">
        <v>725</v>
      </c>
      <c r="H4" s="8" t="s">
        <v>726</v>
      </c>
      <c r="I4" s="8" t="s">
        <v>727</v>
      </c>
      <c r="J4" s="8" t="s">
        <v>728</v>
      </c>
      <c r="K4" s="8" t="s">
        <v>729</v>
      </c>
      <c r="L4" s="8" t="s">
        <v>730</v>
      </c>
      <c r="M4" s="8" t="s">
        <v>731</v>
      </c>
      <c r="N4" s="25" t="s">
        <v>732</v>
      </c>
      <c r="O4" s="25" t="s">
        <v>733</v>
      </c>
      <c r="P4" s="25" t="s">
        <v>734</v>
      </c>
      <c r="Q4" s="8" t="s">
        <v>529</v>
      </c>
      <c r="R4" s="20" t="s">
        <v>4</v>
      </c>
    </row>
    <row r="5" spans="1:18" s="14" customFormat="1" ht="105" x14ac:dyDescent="0.25">
      <c r="A5" s="4">
        <v>1</v>
      </c>
      <c r="B5" s="1" t="s">
        <v>458</v>
      </c>
      <c r="C5" s="76" t="s">
        <v>735</v>
      </c>
      <c r="D5" s="150" t="s">
        <v>736</v>
      </c>
      <c r="E5" s="58" t="s">
        <v>737</v>
      </c>
      <c r="F5" s="58" t="s">
        <v>738</v>
      </c>
      <c r="G5" s="151" t="s">
        <v>739</v>
      </c>
      <c r="H5" s="78" t="s">
        <v>740</v>
      </c>
      <c r="I5" s="78" t="s">
        <v>741</v>
      </c>
      <c r="J5" s="152" t="s">
        <v>742</v>
      </c>
      <c r="K5" s="152" t="s">
        <v>743</v>
      </c>
      <c r="L5" s="152" t="s">
        <v>744</v>
      </c>
      <c r="M5" s="153" t="s">
        <v>154</v>
      </c>
      <c r="N5" s="100" t="s">
        <v>745</v>
      </c>
      <c r="O5" s="100" t="s">
        <v>746</v>
      </c>
      <c r="P5" s="154" t="s">
        <v>747</v>
      </c>
      <c r="Q5" s="151" t="s">
        <v>748</v>
      </c>
      <c r="R5" s="78"/>
    </row>
    <row r="6" spans="1:18" s="14" customFormat="1" ht="123.75" customHeight="1" x14ac:dyDescent="0.25">
      <c r="A6" s="4">
        <f t="shared" ref="A6:A24" si="0">+A5+1</f>
        <v>2</v>
      </c>
      <c r="B6" s="155" t="s">
        <v>399</v>
      </c>
      <c r="C6" s="6" t="s">
        <v>749</v>
      </c>
      <c r="D6" s="378" t="s">
        <v>750</v>
      </c>
      <c r="E6" s="384" t="s">
        <v>751</v>
      </c>
      <c r="F6" s="58" t="s">
        <v>752</v>
      </c>
      <c r="G6" s="107" t="s">
        <v>753</v>
      </c>
      <c r="H6" s="4">
        <v>1</v>
      </c>
      <c r="I6" s="6" t="s">
        <v>655</v>
      </c>
      <c r="J6" s="191" t="s">
        <v>754</v>
      </c>
      <c r="K6" s="157" t="s">
        <v>753</v>
      </c>
      <c r="L6" s="157" t="s">
        <v>755</v>
      </c>
      <c r="M6" s="158" t="s">
        <v>756</v>
      </c>
      <c r="N6" s="159" t="s">
        <v>757</v>
      </c>
      <c r="O6" s="159" t="s">
        <v>758</v>
      </c>
      <c r="P6" s="133" t="s">
        <v>759</v>
      </c>
      <c r="Q6" s="160" t="s">
        <v>760</v>
      </c>
      <c r="R6" s="161"/>
    </row>
    <row r="7" spans="1:18" s="14" customFormat="1" ht="217.5" customHeight="1" x14ac:dyDescent="0.25">
      <c r="A7" s="4">
        <f>+A6+1</f>
        <v>3</v>
      </c>
      <c r="B7" s="155" t="s">
        <v>410</v>
      </c>
      <c r="C7" s="6" t="s">
        <v>749</v>
      </c>
      <c r="D7" s="379"/>
      <c r="E7" s="385"/>
      <c r="F7" s="58" t="s">
        <v>761</v>
      </c>
      <c r="G7" s="239" t="s">
        <v>418</v>
      </c>
      <c r="H7" s="162">
        <v>1</v>
      </c>
      <c r="I7" s="148" t="s">
        <v>655</v>
      </c>
      <c r="J7" s="156" t="s">
        <v>762</v>
      </c>
      <c r="K7" s="157" t="s">
        <v>753</v>
      </c>
      <c r="L7" s="157" t="s">
        <v>763</v>
      </c>
      <c r="M7" s="158" t="s">
        <v>756</v>
      </c>
      <c r="N7" s="159" t="s">
        <v>764</v>
      </c>
      <c r="O7" s="159" t="s">
        <v>758</v>
      </c>
      <c r="P7" s="133" t="s">
        <v>759</v>
      </c>
      <c r="Q7" s="160" t="s">
        <v>760</v>
      </c>
      <c r="R7" s="19"/>
    </row>
    <row r="8" spans="1:18" s="14" customFormat="1" ht="315" x14ac:dyDescent="0.25">
      <c r="A8" s="4">
        <f t="shared" si="0"/>
        <v>4</v>
      </c>
      <c r="B8" s="155" t="s">
        <v>420</v>
      </c>
      <c r="C8" s="6" t="s">
        <v>749</v>
      </c>
      <c r="D8" s="379"/>
      <c r="E8" s="385"/>
      <c r="F8" s="192" t="s">
        <v>765</v>
      </c>
      <c r="G8" s="240"/>
      <c r="H8" s="132" t="s">
        <v>766</v>
      </c>
      <c r="I8" s="148" t="s">
        <v>767</v>
      </c>
      <c r="J8" s="235" t="s">
        <v>768</v>
      </c>
      <c r="K8" s="132" t="s">
        <v>769</v>
      </c>
      <c r="L8" s="157" t="s">
        <v>763</v>
      </c>
      <c r="M8" s="158" t="s">
        <v>756</v>
      </c>
      <c r="N8" s="159" t="s">
        <v>770</v>
      </c>
      <c r="O8" s="159" t="s">
        <v>758</v>
      </c>
      <c r="P8" s="133" t="s">
        <v>759</v>
      </c>
      <c r="Q8" s="160" t="s">
        <v>760</v>
      </c>
      <c r="R8" s="19"/>
    </row>
    <row r="9" spans="1:18" s="14" customFormat="1" ht="315" x14ac:dyDescent="0.25">
      <c r="A9" s="4">
        <f t="shared" si="0"/>
        <v>5</v>
      </c>
      <c r="B9" s="155" t="s">
        <v>427</v>
      </c>
      <c r="C9" s="6" t="s">
        <v>749</v>
      </c>
      <c r="D9" s="380"/>
      <c r="E9" s="390"/>
      <c r="F9" s="192" t="s">
        <v>771</v>
      </c>
      <c r="G9" s="241"/>
      <c r="H9" s="132">
        <v>39</v>
      </c>
      <c r="I9" s="148" t="s">
        <v>772</v>
      </c>
      <c r="J9" s="235" t="s">
        <v>768</v>
      </c>
      <c r="K9" s="132" t="s">
        <v>773</v>
      </c>
      <c r="L9" s="164" t="s">
        <v>774</v>
      </c>
      <c r="M9" s="161" t="s">
        <v>756</v>
      </c>
      <c r="N9" s="159" t="s">
        <v>775</v>
      </c>
      <c r="O9" s="159" t="s">
        <v>758</v>
      </c>
      <c r="P9" s="133" t="s">
        <v>759</v>
      </c>
      <c r="Q9" s="160" t="s">
        <v>760</v>
      </c>
      <c r="R9" s="19"/>
    </row>
    <row r="10" spans="1:18" s="14" customFormat="1" ht="315" x14ac:dyDescent="0.25">
      <c r="A10" s="4">
        <f t="shared" si="0"/>
        <v>6</v>
      </c>
      <c r="B10" s="155" t="s">
        <v>436</v>
      </c>
      <c r="C10" s="6" t="s">
        <v>776</v>
      </c>
      <c r="D10" s="381" t="s">
        <v>777</v>
      </c>
      <c r="E10" s="387" t="s">
        <v>778</v>
      </c>
      <c r="F10" s="209" t="s">
        <v>779</v>
      </c>
      <c r="G10" s="384" t="s">
        <v>780</v>
      </c>
      <c r="H10" s="165" t="s">
        <v>781</v>
      </c>
      <c r="I10" s="237" t="s">
        <v>772</v>
      </c>
      <c r="J10" s="236" t="s">
        <v>768</v>
      </c>
      <c r="K10" s="157" t="s">
        <v>782</v>
      </c>
      <c r="L10" s="157" t="s">
        <v>763</v>
      </c>
      <c r="M10" s="161" t="s">
        <v>756</v>
      </c>
      <c r="N10" s="100" t="s">
        <v>783</v>
      </c>
      <c r="O10" s="159" t="s">
        <v>758</v>
      </c>
      <c r="P10" s="133" t="s">
        <v>759</v>
      </c>
      <c r="Q10" s="160" t="s">
        <v>760</v>
      </c>
      <c r="R10" s="234" t="s">
        <v>784</v>
      </c>
    </row>
    <row r="11" spans="1:18" s="14" customFormat="1" ht="144.75" customHeight="1" x14ac:dyDescent="0.25">
      <c r="A11" s="4">
        <f t="shared" si="0"/>
        <v>7</v>
      </c>
      <c r="B11" s="155" t="s">
        <v>446</v>
      </c>
      <c r="C11" s="6" t="s">
        <v>776</v>
      </c>
      <c r="D11" s="382"/>
      <c r="E11" s="388"/>
      <c r="F11" s="58" t="s">
        <v>785</v>
      </c>
      <c r="G11" s="385"/>
      <c r="H11" s="132">
        <v>39</v>
      </c>
      <c r="I11" s="237" t="s">
        <v>772</v>
      </c>
      <c r="J11" s="236" t="s">
        <v>768</v>
      </c>
      <c r="K11" s="157" t="s">
        <v>782</v>
      </c>
      <c r="L11" s="157" t="s">
        <v>763</v>
      </c>
      <c r="M11" s="161" t="s">
        <v>756</v>
      </c>
      <c r="N11" s="100" t="s">
        <v>783</v>
      </c>
      <c r="O11" s="159" t="s">
        <v>758</v>
      </c>
      <c r="P11" s="133" t="s">
        <v>759</v>
      </c>
      <c r="Q11" s="160" t="s">
        <v>760</v>
      </c>
      <c r="R11" s="19"/>
    </row>
    <row r="12" spans="1:18" s="14" customFormat="1" ht="210" x14ac:dyDescent="0.25">
      <c r="A12" s="4">
        <f t="shared" si="0"/>
        <v>8</v>
      </c>
      <c r="B12" s="155" t="s">
        <v>786</v>
      </c>
      <c r="C12" s="6" t="s">
        <v>776</v>
      </c>
      <c r="D12" s="383"/>
      <c r="E12" s="389"/>
      <c r="F12" s="209" t="s">
        <v>787</v>
      </c>
      <c r="G12" s="386"/>
      <c r="H12" s="132">
        <v>1</v>
      </c>
      <c r="I12" s="148" t="s">
        <v>655</v>
      </c>
      <c r="J12" s="238" t="s">
        <v>762</v>
      </c>
      <c r="K12" s="157" t="s">
        <v>782</v>
      </c>
      <c r="L12" s="157" t="s">
        <v>763</v>
      </c>
      <c r="M12" s="161" t="s">
        <v>756</v>
      </c>
      <c r="N12" s="159" t="s">
        <v>788</v>
      </c>
      <c r="O12" s="159" t="s">
        <v>758</v>
      </c>
      <c r="P12" s="163" t="s">
        <v>789</v>
      </c>
      <c r="Q12" s="160" t="s">
        <v>760</v>
      </c>
      <c r="R12" s="19"/>
    </row>
    <row r="13" spans="1:18" s="14" customFormat="1" x14ac:dyDescent="0.25">
      <c r="A13" s="4">
        <f t="shared" si="0"/>
        <v>9</v>
      </c>
      <c r="B13" s="6"/>
      <c r="C13" s="6"/>
      <c r="D13" s="6"/>
      <c r="E13" s="104"/>
      <c r="F13" s="6"/>
      <c r="G13" s="19"/>
      <c r="H13" s="4"/>
      <c r="I13" s="6"/>
      <c r="J13" s="4"/>
      <c r="K13" s="4"/>
      <c r="L13" s="18"/>
      <c r="M13" s="18"/>
      <c r="N13" s="18"/>
      <c r="O13" s="18"/>
      <c r="P13" s="18"/>
      <c r="Q13" s="19"/>
      <c r="R13" s="19"/>
    </row>
    <row r="14" spans="1:18" s="14" customFormat="1" x14ac:dyDescent="0.25">
      <c r="A14" s="4">
        <f t="shared" si="0"/>
        <v>10</v>
      </c>
      <c r="B14" s="6"/>
      <c r="C14" s="6"/>
      <c r="D14" s="6"/>
      <c r="E14" s="104"/>
      <c r="F14" s="6"/>
      <c r="G14" s="19"/>
      <c r="H14" s="4"/>
      <c r="I14" s="6"/>
      <c r="J14" s="4"/>
      <c r="K14" s="4"/>
      <c r="L14" s="18"/>
      <c r="M14" s="18"/>
      <c r="N14" s="18"/>
      <c r="O14" s="18"/>
      <c r="P14" s="18"/>
      <c r="Q14" s="19"/>
      <c r="R14" s="19"/>
    </row>
    <row r="15" spans="1:18" s="14" customFormat="1" x14ac:dyDescent="0.25">
      <c r="A15" s="4">
        <f t="shared" si="0"/>
        <v>11</v>
      </c>
      <c r="B15" s="6"/>
      <c r="C15" s="6"/>
      <c r="D15" s="6"/>
      <c r="E15" s="104"/>
      <c r="F15" s="6"/>
      <c r="G15" s="19"/>
      <c r="H15" s="4"/>
      <c r="I15" s="6"/>
      <c r="J15" s="4"/>
      <c r="K15" s="4"/>
      <c r="L15" s="18"/>
      <c r="M15" s="18"/>
      <c r="N15" s="18"/>
      <c r="O15" s="18"/>
      <c r="P15" s="18"/>
      <c r="Q15" s="19"/>
      <c r="R15" s="19"/>
    </row>
    <row r="16" spans="1:18" s="14" customFormat="1" x14ac:dyDescent="0.25">
      <c r="A16" s="4">
        <f t="shared" si="0"/>
        <v>12</v>
      </c>
      <c r="B16" s="6"/>
      <c r="C16" s="6"/>
      <c r="D16" s="6"/>
      <c r="E16" s="104"/>
      <c r="F16" s="6"/>
      <c r="G16" s="19"/>
      <c r="H16" s="4"/>
      <c r="I16" s="6"/>
      <c r="J16" s="4"/>
      <c r="K16" s="4"/>
      <c r="L16" s="18"/>
      <c r="M16" s="18"/>
      <c r="N16" s="18"/>
      <c r="O16" s="18"/>
      <c r="P16" s="18"/>
      <c r="Q16" s="19"/>
      <c r="R16" s="19"/>
    </row>
    <row r="17" spans="1:18" s="14" customFormat="1" x14ac:dyDescent="0.25">
      <c r="A17" s="4">
        <f t="shared" si="0"/>
        <v>13</v>
      </c>
      <c r="B17" s="6"/>
      <c r="C17" s="6"/>
      <c r="D17" s="6"/>
      <c r="E17" s="6"/>
      <c r="F17" s="6"/>
      <c r="G17" s="6"/>
      <c r="H17" s="4"/>
      <c r="I17" s="6"/>
      <c r="J17" s="4"/>
      <c r="K17" s="4"/>
      <c r="L17" s="18"/>
      <c r="M17" s="18"/>
      <c r="N17" s="18"/>
      <c r="O17" s="18"/>
      <c r="P17" s="18"/>
      <c r="Q17" s="19"/>
      <c r="R17" s="19"/>
    </row>
    <row r="18" spans="1:18" s="14" customFormat="1" x14ac:dyDescent="0.25">
      <c r="A18" s="4">
        <f t="shared" si="0"/>
        <v>14</v>
      </c>
      <c r="B18" s="6"/>
      <c r="C18" s="6"/>
      <c r="D18" s="6"/>
      <c r="E18" s="6"/>
      <c r="F18" s="6"/>
      <c r="G18" s="6"/>
      <c r="H18" s="4"/>
      <c r="I18" s="6"/>
      <c r="J18" s="4"/>
      <c r="K18" s="4"/>
      <c r="L18" s="18"/>
      <c r="M18" s="18"/>
      <c r="N18" s="18"/>
      <c r="O18" s="18"/>
      <c r="P18" s="18"/>
      <c r="Q18" s="19"/>
      <c r="R18" s="19"/>
    </row>
    <row r="19" spans="1:18" s="14" customFormat="1" x14ac:dyDescent="0.25">
      <c r="A19" s="4">
        <f t="shared" si="0"/>
        <v>15</v>
      </c>
      <c r="B19" s="6"/>
      <c r="C19" s="6"/>
      <c r="D19" s="6"/>
      <c r="E19" s="6"/>
      <c r="F19" s="6"/>
      <c r="G19" s="6"/>
      <c r="H19" s="4"/>
      <c r="I19" s="6"/>
      <c r="J19" s="4"/>
      <c r="K19" s="4"/>
      <c r="L19" s="18"/>
      <c r="M19" s="18"/>
      <c r="N19" s="18"/>
      <c r="O19" s="18"/>
      <c r="P19" s="18"/>
      <c r="Q19" s="19"/>
      <c r="R19" s="19"/>
    </row>
    <row r="20" spans="1:18" s="14" customFormat="1" x14ac:dyDescent="0.25">
      <c r="A20" s="4">
        <f t="shared" si="0"/>
        <v>16</v>
      </c>
      <c r="B20" s="6"/>
      <c r="C20" s="6"/>
      <c r="D20" s="6"/>
      <c r="E20" s="6"/>
      <c r="F20" s="6"/>
      <c r="G20" s="6"/>
      <c r="H20" s="4"/>
      <c r="I20" s="6"/>
      <c r="J20" s="4"/>
      <c r="K20" s="4"/>
      <c r="L20" s="18"/>
      <c r="M20" s="18"/>
      <c r="N20" s="18"/>
      <c r="O20" s="18"/>
      <c r="P20" s="18"/>
      <c r="Q20" s="19"/>
      <c r="R20" s="19"/>
    </row>
    <row r="21" spans="1:18" s="14" customFormat="1" x14ac:dyDescent="0.25">
      <c r="A21" s="4">
        <f t="shared" si="0"/>
        <v>17</v>
      </c>
      <c r="B21" s="6"/>
      <c r="C21" s="6"/>
      <c r="D21" s="6"/>
      <c r="E21" s="6"/>
      <c r="F21" s="6"/>
      <c r="G21" s="6"/>
      <c r="H21" s="4"/>
      <c r="I21" s="6"/>
      <c r="J21" s="4"/>
      <c r="K21" s="4"/>
      <c r="L21" s="18"/>
      <c r="M21" s="18"/>
      <c r="N21" s="18"/>
      <c r="O21" s="18"/>
      <c r="P21" s="18"/>
      <c r="Q21" s="19"/>
      <c r="R21" s="19"/>
    </row>
    <row r="22" spans="1:18" s="14" customFormat="1" x14ac:dyDescent="0.25">
      <c r="A22" s="4">
        <f t="shared" si="0"/>
        <v>18</v>
      </c>
      <c r="B22" s="6"/>
      <c r="C22" s="6"/>
      <c r="D22" s="6"/>
      <c r="E22" s="6"/>
      <c r="F22" s="6"/>
      <c r="G22" s="6"/>
      <c r="H22" s="4"/>
      <c r="I22" s="6"/>
      <c r="J22" s="4"/>
      <c r="K22" s="4"/>
      <c r="L22" s="18"/>
      <c r="M22" s="18"/>
      <c r="N22" s="18"/>
      <c r="O22" s="18"/>
      <c r="P22" s="18"/>
      <c r="Q22" s="19"/>
      <c r="R22" s="19"/>
    </row>
    <row r="23" spans="1:18" s="14" customFormat="1" x14ac:dyDescent="0.25">
      <c r="A23" s="4">
        <f t="shared" si="0"/>
        <v>19</v>
      </c>
      <c r="B23" s="6"/>
      <c r="C23" s="6"/>
      <c r="D23" s="6"/>
      <c r="E23" s="6"/>
      <c r="F23" s="6"/>
      <c r="G23" s="6"/>
      <c r="H23" s="4"/>
      <c r="I23" s="6"/>
      <c r="J23" s="4"/>
      <c r="K23" s="4"/>
      <c r="L23" s="18"/>
      <c r="M23" s="18"/>
      <c r="N23" s="18"/>
      <c r="O23" s="18"/>
      <c r="P23" s="18"/>
      <c r="Q23" s="19"/>
      <c r="R23" s="19"/>
    </row>
    <row r="24" spans="1:18" s="14" customFormat="1" x14ac:dyDescent="0.25">
      <c r="A24" s="4">
        <f t="shared" si="0"/>
        <v>20</v>
      </c>
      <c r="B24" s="6"/>
      <c r="C24" s="6"/>
      <c r="D24" s="6"/>
      <c r="E24" s="6"/>
      <c r="F24" s="6"/>
      <c r="G24" s="6"/>
      <c r="H24" s="4"/>
      <c r="I24" s="6"/>
      <c r="J24" s="4"/>
      <c r="K24" s="4"/>
      <c r="L24" s="18"/>
      <c r="M24" s="18"/>
      <c r="N24" s="18"/>
      <c r="O24" s="18"/>
      <c r="P24" s="18"/>
      <c r="Q24" s="19"/>
      <c r="R24" s="19"/>
    </row>
  </sheetData>
  <mergeCells count="16">
    <mergeCell ref="D6:D9"/>
    <mergeCell ref="D10:D12"/>
    <mergeCell ref="G10:G12"/>
    <mergeCell ref="E10:E12"/>
    <mergeCell ref="E6:E9"/>
    <mergeCell ref="G7:G9"/>
    <mergeCell ref="F2:L2"/>
    <mergeCell ref="M2:M3"/>
    <mergeCell ref="N2:P2"/>
    <mergeCell ref="C2:C3"/>
    <mergeCell ref="A1:R1"/>
    <mergeCell ref="A2:A3"/>
    <mergeCell ref="B2:B3"/>
    <mergeCell ref="D2:D3"/>
    <mergeCell ref="Q2:Q3"/>
    <mergeCell ref="E2:E3"/>
  </mergeCells>
  <dataValidations count="1">
    <dataValidation type="list" allowBlank="1" showInputMessage="1" showErrorMessage="1" sqref="I6:I24" xr:uid="{466578E0-E40F-4253-BA41-24E5CE584370}">
      <formula1>"Diario, Semanal, Quincenal, Cada 3 semanas, Mensual, Bimestral, Trimestral, Cuatrimestral, Semestral, Anual, Otra periodicidad (indicar en Comentarios)"</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696013A-3D4D-412A-B772-A545BE52C8C1}">
          <x14:formula1>
            <xm:f>'05. MP'!$C$5:$C$1048576</xm:f>
          </x14:formula1>
          <xm:sqref>B5:B24</xm:sqref>
        </x14:dataValidation>
        <x14:dataValidation type="list" allowBlank="1" showInputMessage="1" showErrorMessage="1" xr:uid="{A5D5A1FF-4D59-416E-A50D-391BB98A4BCD}">
          <x14:formula1>
            <xm:f>'08. Res'!$C$5:$C$1048576</xm:f>
          </x14:formula1>
          <xm:sqref>C5:C24</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3BB93-ECA5-46D3-AAFC-489472FC3196}">
  <sheetPr>
    <tabColor rgb="FF002060"/>
  </sheetPr>
  <dimension ref="A1:I58"/>
  <sheetViews>
    <sheetView showGridLines="0" topLeftCell="A26" zoomScale="90" zoomScaleNormal="90" workbookViewId="0">
      <selection activeCell="C36" sqref="C36:D36"/>
    </sheetView>
  </sheetViews>
  <sheetFormatPr baseColWidth="10" defaultColWidth="0" defaultRowHeight="15.75" zeroHeight="1" x14ac:dyDescent="0.25"/>
  <cols>
    <col min="1" max="1" width="2.7109375" style="35" customWidth="1"/>
    <col min="2" max="2" width="50.7109375" style="35" customWidth="1"/>
    <col min="3" max="6" width="30.7109375" style="35" customWidth="1"/>
    <col min="7" max="7" width="2.7109375" style="35" customWidth="1"/>
    <col min="8" max="8" width="100.7109375" style="35" customWidth="1"/>
    <col min="9" max="9" width="2.7109375" style="35" customWidth="1"/>
    <col min="10" max="16384" width="11.5703125" style="35" hidden="1"/>
  </cols>
  <sheetData>
    <row r="1" spans="2:8" x14ac:dyDescent="0.25"/>
    <row r="2" spans="2:8" ht="30" customHeight="1" x14ac:dyDescent="0.25">
      <c r="B2" s="312" t="s">
        <v>790</v>
      </c>
      <c r="C2" s="312"/>
      <c r="D2" s="312"/>
      <c r="E2" s="312"/>
      <c r="F2" s="312"/>
      <c r="H2" s="36" t="s">
        <v>791</v>
      </c>
    </row>
    <row r="3" spans="2:8" ht="22.15" customHeight="1" x14ac:dyDescent="0.25">
      <c r="B3" s="313" t="s">
        <v>560</v>
      </c>
      <c r="C3" s="313"/>
      <c r="D3" s="313"/>
      <c r="E3" s="313"/>
      <c r="F3" s="313"/>
    </row>
    <row r="4" spans="2:8" ht="24.6" customHeight="1" x14ac:dyDescent="0.25">
      <c r="B4" s="314" t="s">
        <v>792</v>
      </c>
      <c r="C4" s="314"/>
      <c r="D4" s="314"/>
      <c r="E4" s="314"/>
      <c r="F4" s="314"/>
      <c r="H4" s="37" t="s">
        <v>562</v>
      </c>
    </row>
    <row r="5" spans="2:8" ht="24.6" customHeight="1" x14ac:dyDescent="0.25">
      <c r="B5" s="402" t="s">
        <v>793</v>
      </c>
      <c r="C5" s="402"/>
      <c r="D5" s="402"/>
      <c r="E5" s="402"/>
      <c r="F5" s="402"/>
      <c r="H5" s="37" t="s">
        <v>794</v>
      </c>
    </row>
    <row r="6" spans="2:8" ht="6" customHeight="1" x14ac:dyDescent="0.25"/>
    <row r="7" spans="2:8" ht="30" customHeight="1" x14ac:dyDescent="0.25">
      <c r="B7" s="245" t="s">
        <v>795</v>
      </c>
      <c r="C7" s="245"/>
      <c r="D7" s="245"/>
      <c r="E7" s="245"/>
      <c r="F7" s="245"/>
      <c r="H7" s="38" t="s">
        <v>1</v>
      </c>
    </row>
    <row r="8" spans="2:8" ht="99.75" customHeight="1" x14ac:dyDescent="0.25">
      <c r="B8" s="39" t="s">
        <v>796</v>
      </c>
      <c r="C8" s="309" t="s">
        <v>797</v>
      </c>
      <c r="D8" s="310"/>
      <c r="E8" s="310"/>
      <c r="F8" s="311"/>
      <c r="H8" s="37" t="s">
        <v>798</v>
      </c>
    </row>
    <row r="9" spans="2:8" ht="30" customHeight="1" x14ac:dyDescent="0.25">
      <c r="B9" s="245" t="s">
        <v>563</v>
      </c>
      <c r="C9" s="245"/>
      <c r="D9" s="245"/>
      <c r="E9" s="245"/>
      <c r="F9" s="245"/>
      <c r="H9" s="38" t="s">
        <v>1</v>
      </c>
    </row>
    <row r="10" spans="2:8" ht="46.5" customHeight="1" x14ac:dyDescent="0.25">
      <c r="B10" s="39" t="s">
        <v>564</v>
      </c>
      <c r="C10" s="315" t="s">
        <v>799</v>
      </c>
      <c r="D10" s="316"/>
      <c r="E10" s="316"/>
      <c r="F10" s="317"/>
      <c r="H10" s="37" t="s">
        <v>566</v>
      </c>
    </row>
    <row r="11" spans="2:8" ht="49.9" customHeight="1" x14ac:dyDescent="0.25">
      <c r="B11" s="39" t="s">
        <v>567</v>
      </c>
      <c r="C11" s="315" t="s">
        <v>800</v>
      </c>
      <c r="D11" s="316"/>
      <c r="E11" s="316"/>
      <c r="F11" s="317"/>
      <c r="H11" s="37" t="s">
        <v>569</v>
      </c>
    </row>
    <row r="12" spans="2:8" ht="49.9" customHeight="1" x14ac:dyDescent="0.25">
      <c r="B12" s="39" t="s">
        <v>570</v>
      </c>
      <c r="C12" s="315" t="s">
        <v>801</v>
      </c>
      <c r="D12" s="316"/>
      <c r="E12" s="316"/>
      <c r="F12" s="317"/>
      <c r="H12" s="37" t="s">
        <v>572</v>
      </c>
    </row>
    <row r="13" spans="2:8" ht="49.9" customHeight="1" x14ac:dyDescent="0.25">
      <c r="B13" s="40" t="s">
        <v>573</v>
      </c>
      <c r="C13" s="315" t="s">
        <v>802</v>
      </c>
      <c r="D13" s="316"/>
      <c r="E13" s="316"/>
      <c r="F13" s="317"/>
      <c r="H13" s="37" t="s">
        <v>575</v>
      </c>
    </row>
    <row r="14" spans="2:8" ht="30" customHeight="1" x14ac:dyDescent="0.25">
      <c r="B14" s="245" t="s">
        <v>576</v>
      </c>
      <c r="C14" s="245"/>
      <c r="D14" s="245"/>
      <c r="E14" s="245"/>
      <c r="F14" s="245"/>
    </row>
    <row r="15" spans="2:8" ht="49.9" customHeight="1" x14ac:dyDescent="0.25">
      <c r="B15" s="39" t="s">
        <v>577</v>
      </c>
      <c r="C15" s="399" t="s">
        <v>737</v>
      </c>
      <c r="D15" s="400"/>
      <c r="E15" s="400"/>
      <c r="F15" s="401"/>
      <c r="H15" s="37" t="s">
        <v>578</v>
      </c>
    </row>
    <row r="16" spans="2:8" ht="49.9" customHeight="1" x14ac:dyDescent="0.25">
      <c r="B16" s="39" t="s">
        <v>579</v>
      </c>
      <c r="C16" s="399" t="s">
        <v>803</v>
      </c>
      <c r="D16" s="400"/>
      <c r="E16" s="400"/>
      <c r="F16" s="401"/>
      <c r="H16" s="37" t="s">
        <v>581</v>
      </c>
    </row>
    <row r="17" spans="2:8" ht="49.9" customHeight="1" x14ac:dyDescent="0.25">
      <c r="B17" s="39" t="s">
        <v>582</v>
      </c>
      <c r="C17" s="399" t="s">
        <v>804</v>
      </c>
      <c r="D17" s="400"/>
      <c r="E17" s="400"/>
      <c r="F17" s="401"/>
      <c r="H17" s="37" t="s">
        <v>584</v>
      </c>
    </row>
    <row r="18" spans="2:8" ht="60.75" customHeight="1" x14ac:dyDescent="0.25">
      <c r="B18" s="39" t="s">
        <v>585</v>
      </c>
      <c r="C18" s="399" t="s">
        <v>805</v>
      </c>
      <c r="D18" s="400"/>
      <c r="E18" s="400"/>
      <c r="F18" s="401"/>
      <c r="H18" s="37" t="s">
        <v>587</v>
      </c>
    </row>
    <row r="19" spans="2:8" ht="49.9" customHeight="1" x14ac:dyDescent="0.25">
      <c r="B19" s="39" t="s">
        <v>588</v>
      </c>
      <c r="C19" s="399" t="s">
        <v>723</v>
      </c>
      <c r="D19" s="400"/>
      <c r="E19" s="400"/>
      <c r="F19" s="401"/>
      <c r="H19" s="37" t="s">
        <v>590</v>
      </c>
    </row>
    <row r="20" spans="2:8" ht="49.9" customHeight="1" x14ac:dyDescent="0.25">
      <c r="B20" s="39" t="s">
        <v>591</v>
      </c>
      <c r="C20" s="399" t="s">
        <v>592</v>
      </c>
      <c r="D20" s="400"/>
      <c r="E20" s="400"/>
      <c r="F20" s="401"/>
      <c r="H20" s="37" t="s">
        <v>593</v>
      </c>
    </row>
    <row r="21" spans="2:8" ht="49.9" customHeight="1" x14ac:dyDescent="0.25">
      <c r="B21" s="39" t="s">
        <v>594</v>
      </c>
      <c r="C21" s="399" t="s">
        <v>806</v>
      </c>
      <c r="D21" s="400"/>
      <c r="E21" s="400"/>
      <c r="F21" s="401"/>
      <c r="H21" s="37" t="s">
        <v>596</v>
      </c>
    </row>
    <row r="22" spans="2:8" ht="49.9" customHeight="1" x14ac:dyDescent="0.25">
      <c r="B22" s="39" t="s">
        <v>597</v>
      </c>
      <c r="C22" s="399" t="s">
        <v>807</v>
      </c>
      <c r="D22" s="400"/>
      <c r="E22" s="400"/>
      <c r="F22" s="401"/>
      <c r="H22" s="37" t="s">
        <v>599</v>
      </c>
    </row>
    <row r="23" spans="2:8" ht="49.9" customHeight="1" x14ac:dyDescent="0.25">
      <c r="B23" s="39" t="s">
        <v>600</v>
      </c>
      <c r="C23" s="399" t="s">
        <v>808</v>
      </c>
      <c r="D23" s="400"/>
      <c r="E23" s="400"/>
      <c r="F23" s="401"/>
      <c r="H23" s="37" t="s">
        <v>602</v>
      </c>
    </row>
    <row r="24" spans="2:8" ht="49.9" customHeight="1" x14ac:dyDescent="0.25">
      <c r="B24" s="39" t="s">
        <v>603</v>
      </c>
      <c r="C24" s="399" t="s">
        <v>809</v>
      </c>
      <c r="D24" s="400"/>
      <c r="E24" s="400"/>
      <c r="F24" s="401"/>
      <c r="H24" s="37" t="s">
        <v>605</v>
      </c>
    </row>
    <row r="25" spans="2:8" ht="30" customHeight="1" x14ac:dyDescent="0.25">
      <c r="B25" s="245" t="s">
        <v>606</v>
      </c>
      <c r="C25" s="245"/>
      <c r="D25" s="245"/>
      <c r="E25" s="245"/>
      <c r="F25" s="245"/>
    </row>
    <row r="26" spans="2:8" ht="30" customHeight="1" x14ac:dyDescent="0.25">
      <c r="B26" s="324" t="s">
        <v>607</v>
      </c>
      <c r="C26" s="41" t="s">
        <v>608</v>
      </c>
      <c r="D26" s="42" t="s">
        <v>609</v>
      </c>
      <c r="E26" s="325" t="s">
        <v>610</v>
      </c>
      <c r="F26" s="326"/>
      <c r="H26" s="318" t="s">
        <v>611</v>
      </c>
    </row>
    <row r="27" spans="2:8" ht="49.9" customHeight="1" x14ac:dyDescent="0.25">
      <c r="B27" s="324"/>
      <c r="C27" s="119">
        <v>9227</v>
      </c>
      <c r="D27" s="120">
        <v>2023</v>
      </c>
      <c r="E27" s="395" t="s">
        <v>810</v>
      </c>
      <c r="F27" s="394"/>
      <c r="H27" s="318"/>
    </row>
    <row r="28" spans="2:8" ht="49.9" customHeight="1" x14ac:dyDescent="0.25">
      <c r="B28" s="39" t="s">
        <v>613</v>
      </c>
      <c r="C28" s="393" t="s">
        <v>614</v>
      </c>
      <c r="D28" s="395"/>
      <c r="E28" s="395"/>
      <c r="F28" s="396"/>
      <c r="H28" s="37" t="s">
        <v>615</v>
      </c>
    </row>
    <row r="29" spans="2:8" ht="30" customHeight="1" x14ac:dyDescent="0.25">
      <c r="B29" s="324" t="s">
        <v>616</v>
      </c>
      <c r="C29" s="391" t="s">
        <v>608</v>
      </c>
      <c r="D29" s="392"/>
      <c r="E29" s="398" t="s">
        <v>609</v>
      </c>
      <c r="F29" s="392"/>
      <c r="H29" s="318" t="s">
        <v>617</v>
      </c>
    </row>
    <row r="30" spans="2:8" ht="49.9" customHeight="1" x14ac:dyDescent="0.25">
      <c r="B30" s="324"/>
      <c r="C30" s="397">
        <v>3000</v>
      </c>
      <c r="D30" s="394"/>
      <c r="E30" s="395">
        <v>2028</v>
      </c>
      <c r="F30" s="394"/>
      <c r="H30" s="318"/>
    </row>
    <row r="31" spans="2:8" ht="63" customHeight="1" x14ac:dyDescent="0.25">
      <c r="B31" s="39" t="s">
        <v>811</v>
      </c>
      <c r="C31" s="393" t="s">
        <v>812</v>
      </c>
      <c r="D31" s="395"/>
      <c r="E31" s="395"/>
      <c r="F31" s="396"/>
      <c r="H31" s="37" t="s">
        <v>813</v>
      </c>
    </row>
    <row r="32" spans="2:8" ht="30" customHeight="1" x14ac:dyDescent="0.25">
      <c r="B32" s="245" t="s">
        <v>618</v>
      </c>
      <c r="C32" s="245"/>
      <c r="D32" s="245"/>
      <c r="E32" s="245"/>
      <c r="F32" s="245"/>
    </row>
    <row r="33" spans="2:8" ht="30" customHeight="1" x14ac:dyDescent="0.25">
      <c r="B33" s="324" t="s">
        <v>619</v>
      </c>
      <c r="C33" s="391" t="s">
        <v>620</v>
      </c>
      <c r="D33" s="392"/>
      <c r="E33" s="325" t="s">
        <v>621</v>
      </c>
      <c r="F33" s="326"/>
      <c r="H33" s="318" t="s">
        <v>622</v>
      </c>
    </row>
    <row r="34" spans="2:8" ht="49.9" customHeight="1" x14ac:dyDescent="0.25">
      <c r="B34" s="324"/>
      <c r="C34" s="393" t="s">
        <v>804</v>
      </c>
      <c r="D34" s="394"/>
      <c r="E34" s="327"/>
      <c r="F34" s="328"/>
      <c r="H34" s="318"/>
    </row>
    <row r="35" spans="2:8" ht="30" customHeight="1" x14ac:dyDescent="0.25">
      <c r="B35" s="324" t="s">
        <v>625</v>
      </c>
      <c r="C35" s="391" t="s">
        <v>620</v>
      </c>
      <c r="D35" s="392"/>
      <c r="E35" s="325" t="s">
        <v>621</v>
      </c>
      <c r="F35" s="326"/>
      <c r="H35" s="318" t="s">
        <v>626</v>
      </c>
    </row>
    <row r="36" spans="2:8" ht="129.75" customHeight="1" x14ac:dyDescent="0.25">
      <c r="B36" s="324"/>
      <c r="C36" s="393" t="s">
        <v>814</v>
      </c>
      <c r="D36" s="394"/>
      <c r="E36" s="327"/>
      <c r="F36" s="328"/>
      <c r="H36" s="318"/>
    </row>
    <row r="37" spans="2:8" ht="30" customHeight="1" x14ac:dyDescent="0.25">
      <c r="B37" s="324" t="s">
        <v>629</v>
      </c>
      <c r="C37" s="391" t="s">
        <v>620</v>
      </c>
      <c r="D37" s="392"/>
      <c r="E37" s="325" t="s">
        <v>621</v>
      </c>
      <c r="F37" s="326"/>
      <c r="H37" s="318" t="s">
        <v>630</v>
      </c>
    </row>
    <row r="38" spans="2:8" ht="49.9" customHeight="1" x14ac:dyDescent="0.25">
      <c r="B38" s="324"/>
      <c r="C38" s="393" t="s">
        <v>815</v>
      </c>
      <c r="D38" s="394"/>
      <c r="E38" s="327"/>
      <c r="F38" s="328"/>
      <c r="H38" s="318"/>
    </row>
    <row r="39" spans="2:8" ht="30" customHeight="1" x14ac:dyDescent="0.25">
      <c r="B39" s="324" t="s">
        <v>632</v>
      </c>
      <c r="C39" s="391" t="s">
        <v>620</v>
      </c>
      <c r="D39" s="392"/>
      <c r="E39" s="325" t="s">
        <v>621</v>
      </c>
      <c r="F39" s="326"/>
      <c r="H39" s="318" t="s">
        <v>633</v>
      </c>
    </row>
    <row r="40" spans="2:8" ht="49.9" customHeight="1" x14ac:dyDescent="0.25">
      <c r="B40" s="324"/>
      <c r="C40" s="393" t="s">
        <v>802</v>
      </c>
      <c r="D40" s="394"/>
      <c r="E40" s="327"/>
      <c r="F40" s="328"/>
      <c r="H40" s="318"/>
    </row>
    <row r="41" spans="2:8" ht="30" customHeight="1" x14ac:dyDescent="0.25">
      <c r="B41" s="324" t="s">
        <v>634</v>
      </c>
      <c r="C41" s="391" t="s">
        <v>620</v>
      </c>
      <c r="D41" s="392"/>
      <c r="E41" s="325" t="s">
        <v>621</v>
      </c>
      <c r="F41" s="326"/>
      <c r="H41" s="318" t="s">
        <v>635</v>
      </c>
    </row>
    <row r="42" spans="2:8" ht="49.9" customHeight="1" x14ac:dyDescent="0.25">
      <c r="B42" s="324"/>
      <c r="C42" s="393" t="s">
        <v>809</v>
      </c>
      <c r="D42" s="394"/>
      <c r="E42" s="327"/>
      <c r="F42" s="328"/>
      <c r="H42" s="318"/>
    </row>
    <row r="43" spans="2:8" ht="30" customHeight="1" x14ac:dyDescent="0.25">
      <c r="B43" s="245" t="s">
        <v>636</v>
      </c>
      <c r="C43" s="245"/>
      <c r="D43" s="245"/>
      <c r="E43" s="245"/>
      <c r="F43" s="245"/>
    </row>
    <row r="44" spans="2:8" ht="100.15" customHeight="1" x14ac:dyDescent="0.25">
      <c r="B44" s="39" t="s">
        <v>637</v>
      </c>
      <c r="C44" s="318"/>
      <c r="D44" s="318"/>
      <c r="E44" s="318"/>
      <c r="F44" s="318"/>
      <c r="H44" s="37" t="s">
        <v>638</v>
      </c>
    </row>
    <row r="45" spans="2:8" ht="30" customHeight="1" x14ac:dyDescent="0.25">
      <c r="B45" s="245" t="s">
        <v>639</v>
      </c>
      <c r="C45" s="245"/>
      <c r="D45" s="245"/>
      <c r="E45" s="245"/>
      <c r="F45" s="245"/>
    </row>
    <row r="46" spans="2:8" ht="100.15" customHeight="1" x14ac:dyDescent="0.25">
      <c r="B46" s="318"/>
      <c r="C46" s="318"/>
      <c r="D46" s="318"/>
      <c r="E46" s="318"/>
      <c r="F46" s="318"/>
    </row>
    <row r="47" spans="2:8" x14ac:dyDescent="0.25"/>
    <row r="48" spans="2:8" x14ac:dyDescent="0.25"/>
    <row r="49" spans="3:8" x14ac:dyDescent="0.25"/>
    <row r="50" spans="3:8" x14ac:dyDescent="0.25"/>
    <row r="51" spans="3:8" x14ac:dyDescent="0.25"/>
    <row r="52" spans="3:8" x14ac:dyDescent="0.25">
      <c r="H52" s="338" t="s">
        <v>640</v>
      </c>
    </row>
    <row r="53" spans="3:8" x14ac:dyDescent="0.25">
      <c r="H53" s="338"/>
    </row>
    <row r="54" spans="3:8" x14ac:dyDescent="0.25">
      <c r="H54" s="338"/>
    </row>
    <row r="55" spans="3:8" ht="23.45" customHeight="1" x14ac:dyDescent="0.25">
      <c r="C55" s="337" t="s">
        <v>641</v>
      </c>
      <c r="D55" s="337"/>
      <c r="E55" s="337"/>
    </row>
    <row r="56" spans="3:8" x14ac:dyDescent="0.25"/>
    <row r="57" spans="3:8" x14ac:dyDescent="0.25"/>
    <row r="58" spans="3:8" x14ac:dyDescent="0.25"/>
  </sheetData>
  <mergeCells count="72">
    <mergeCell ref="C8:F8"/>
    <mergeCell ref="B9:F9"/>
    <mergeCell ref="C10:F10"/>
    <mergeCell ref="C11:F11"/>
    <mergeCell ref="B2:F2"/>
    <mergeCell ref="B3:F3"/>
    <mergeCell ref="B4:F4"/>
    <mergeCell ref="B5:F5"/>
    <mergeCell ref="B7:F7"/>
    <mergeCell ref="C12:F12"/>
    <mergeCell ref="C13:F13"/>
    <mergeCell ref="B26:B27"/>
    <mergeCell ref="E26:F26"/>
    <mergeCell ref="C15:F15"/>
    <mergeCell ref="C16:F16"/>
    <mergeCell ref="C17:F17"/>
    <mergeCell ref="C18:F18"/>
    <mergeCell ref="C19:F19"/>
    <mergeCell ref="C20:F20"/>
    <mergeCell ref="B14:F14"/>
    <mergeCell ref="C21:F21"/>
    <mergeCell ref="C22:F22"/>
    <mergeCell ref="C23:F23"/>
    <mergeCell ref="C24:F24"/>
    <mergeCell ref="B25:F25"/>
    <mergeCell ref="B33:B34"/>
    <mergeCell ref="C33:D33"/>
    <mergeCell ref="E33:F33"/>
    <mergeCell ref="H29:H30"/>
    <mergeCell ref="C30:D30"/>
    <mergeCell ref="E30:F30"/>
    <mergeCell ref="H33:H34"/>
    <mergeCell ref="C34:D34"/>
    <mergeCell ref="E34:F34"/>
    <mergeCell ref="B29:B30"/>
    <mergeCell ref="C29:D29"/>
    <mergeCell ref="E29:F29"/>
    <mergeCell ref="H26:H27"/>
    <mergeCell ref="E27:F27"/>
    <mergeCell ref="C28:F28"/>
    <mergeCell ref="C31:F31"/>
    <mergeCell ref="B32:F32"/>
    <mergeCell ref="B35:B36"/>
    <mergeCell ref="C35:D35"/>
    <mergeCell ref="E35:F35"/>
    <mergeCell ref="H35:H36"/>
    <mergeCell ref="C36:D36"/>
    <mergeCell ref="E36:F36"/>
    <mergeCell ref="B37:B38"/>
    <mergeCell ref="C37:D37"/>
    <mergeCell ref="E37:F37"/>
    <mergeCell ref="H37:H38"/>
    <mergeCell ref="C38:D38"/>
    <mergeCell ref="E38:F38"/>
    <mergeCell ref="B39:B40"/>
    <mergeCell ref="C39:D39"/>
    <mergeCell ref="E39:F39"/>
    <mergeCell ref="H39:H40"/>
    <mergeCell ref="C40:D40"/>
    <mergeCell ref="E40:F40"/>
    <mergeCell ref="B46:F46"/>
    <mergeCell ref="C55:E55"/>
    <mergeCell ref="H52:H54"/>
    <mergeCell ref="B41:B42"/>
    <mergeCell ref="C41:D41"/>
    <mergeCell ref="E41:F41"/>
    <mergeCell ref="H41:H42"/>
    <mergeCell ref="C42:D42"/>
    <mergeCell ref="E42:F42"/>
    <mergeCell ref="B43:F43"/>
    <mergeCell ref="C44:F44"/>
    <mergeCell ref="B45:F45"/>
  </mergeCells>
  <hyperlinks>
    <hyperlink ref="E27:F27" r:id="rId1" display="https://www.inafocam.edu.do/transparencia/phocadownload/POA2023/Memoria%20institucional%202023-%20Inafocam.pdf" xr:uid="{557A7F9D-09FD-48AF-9CAC-69AD249CCFB6}"/>
  </hyperlinks>
  <pageMargins left="0.7" right="0.7" top="0.75" bottom="0.75" header="0.3" footer="0.3"/>
  <pageSetup scale="50" orientation="portrait" horizontalDpi="4294967295" verticalDpi="4294967295" r:id="rId2"/>
  <rowBreaks count="1" manualBreakCount="1">
    <brk id="31" max="6" man="1"/>
  </rowBreaks>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1BCB6-EE49-4669-886F-CDD9CCA772C4}">
  <sheetPr>
    <tabColor rgb="FF002060"/>
  </sheetPr>
  <dimension ref="A1:I58"/>
  <sheetViews>
    <sheetView showGridLines="0" topLeftCell="A29" zoomScale="90" zoomScaleNormal="90" workbookViewId="0">
      <selection activeCell="C38" sqref="C38:D38"/>
    </sheetView>
  </sheetViews>
  <sheetFormatPr baseColWidth="10" defaultColWidth="0" defaultRowHeight="15.75" zeroHeight="1" x14ac:dyDescent="0.25"/>
  <cols>
    <col min="1" max="1" width="2.7109375" style="35" customWidth="1"/>
    <col min="2" max="2" width="50.7109375" style="35" customWidth="1"/>
    <col min="3" max="6" width="30.7109375" style="35" customWidth="1"/>
    <col min="7" max="7" width="2.7109375" style="35" customWidth="1"/>
    <col min="8" max="8" width="100.7109375" style="35" customWidth="1"/>
    <col min="9" max="9" width="2.7109375" style="35" customWidth="1"/>
    <col min="10" max="16384" width="11.5703125" style="35" hidden="1"/>
  </cols>
  <sheetData>
    <row r="1" spans="2:8" x14ac:dyDescent="0.25"/>
    <row r="2" spans="2:8" ht="30" customHeight="1" x14ac:dyDescent="0.25">
      <c r="B2" s="312" t="s">
        <v>790</v>
      </c>
      <c r="C2" s="312"/>
      <c r="D2" s="312"/>
      <c r="E2" s="312"/>
      <c r="F2" s="312"/>
      <c r="H2" s="36" t="s">
        <v>791</v>
      </c>
    </row>
    <row r="3" spans="2:8" ht="22.15" customHeight="1" x14ac:dyDescent="0.25">
      <c r="B3" s="313" t="s">
        <v>560</v>
      </c>
      <c r="C3" s="313"/>
      <c r="D3" s="313"/>
      <c r="E3" s="313"/>
      <c r="F3" s="313"/>
    </row>
    <row r="4" spans="2:8" ht="24.6" customHeight="1" x14ac:dyDescent="0.25">
      <c r="B4" s="314" t="s">
        <v>792</v>
      </c>
      <c r="C4" s="314"/>
      <c r="D4" s="314"/>
      <c r="E4" s="314"/>
      <c r="F4" s="314"/>
      <c r="H4" s="37" t="s">
        <v>562</v>
      </c>
    </row>
    <row r="5" spans="2:8" ht="24.6" customHeight="1" x14ac:dyDescent="0.25">
      <c r="B5" s="403" t="s">
        <v>816</v>
      </c>
      <c r="C5" s="403"/>
      <c r="D5" s="403"/>
      <c r="E5" s="403"/>
      <c r="F5" s="403"/>
      <c r="H5" s="37" t="s">
        <v>794</v>
      </c>
    </row>
    <row r="6" spans="2:8" ht="6" customHeight="1" x14ac:dyDescent="0.25"/>
    <row r="7" spans="2:8" ht="30" customHeight="1" x14ac:dyDescent="0.25">
      <c r="B7" s="245" t="s">
        <v>795</v>
      </c>
      <c r="C7" s="245"/>
      <c r="D7" s="245"/>
      <c r="E7" s="245"/>
      <c r="F7" s="245"/>
      <c r="H7" s="38" t="s">
        <v>1</v>
      </c>
    </row>
    <row r="8" spans="2:8" ht="63.75" customHeight="1" x14ac:dyDescent="0.25">
      <c r="B8" s="39" t="s">
        <v>796</v>
      </c>
      <c r="C8" s="309" t="s">
        <v>817</v>
      </c>
      <c r="D8" s="310"/>
      <c r="E8" s="310"/>
      <c r="F8" s="311"/>
      <c r="H8" s="37" t="s">
        <v>798</v>
      </c>
    </row>
    <row r="9" spans="2:8" ht="30" customHeight="1" x14ac:dyDescent="0.25">
      <c r="B9" s="245" t="s">
        <v>563</v>
      </c>
      <c r="C9" s="245"/>
      <c r="D9" s="245"/>
      <c r="E9" s="245"/>
      <c r="F9" s="245"/>
      <c r="H9" s="38" t="s">
        <v>1</v>
      </c>
    </row>
    <row r="10" spans="2:8" ht="49.5" customHeight="1" x14ac:dyDescent="0.25">
      <c r="B10" s="39" t="s">
        <v>564</v>
      </c>
      <c r="C10" s="319" t="s">
        <v>565</v>
      </c>
      <c r="D10" s="320"/>
      <c r="E10" s="320"/>
      <c r="F10" s="404"/>
      <c r="H10" s="37" t="s">
        <v>566</v>
      </c>
    </row>
    <row r="11" spans="2:8" ht="84.75" customHeight="1" x14ac:dyDescent="0.25">
      <c r="B11" s="39" t="s">
        <v>567</v>
      </c>
      <c r="C11" s="319" t="s">
        <v>818</v>
      </c>
      <c r="D11" s="320"/>
      <c r="E11" s="320"/>
      <c r="F11" s="404"/>
      <c r="H11" s="37" t="s">
        <v>569</v>
      </c>
    </row>
    <row r="12" spans="2:8" ht="49.9" customHeight="1" x14ac:dyDescent="0.25">
      <c r="B12" s="39" t="s">
        <v>570</v>
      </c>
      <c r="C12" s="319" t="s">
        <v>819</v>
      </c>
      <c r="D12" s="320"/>
      <c r="E12" s="320"/>
      <c r="F12" s="404"/>
      <c r="H12" s="37" t="s">
        <v>572</v>
      </c>
    </row>
    <row r="13" spans="2:8" ht="49.9" customHeight="1" x14ac:dyDescent="0.25">
      <c r="B13" s="40" t="s">
        <v>573</v>
      </c>
      <c r="C13" s="319" t="s">
        <v>820</v>
      </c>
      <c r="D13" s="320"/>
      <c r="E13" s="320"/>
      <c r="F13" s="404"/>
      <c r="H13" s="37" t="s">
        <v>575</v>
      </c>
    </row>
    <row r="14" spans="2:8" ht="30" customHeight="1" x14ac:dyDescent="0.25">
      <c r="B14" s="245" t="s">
        <v>576</v>
      </c>
      <c r="C14" s="245"/>
      <c r="D14" s="245"/>
      <c r="E14" s="245"/>
      <c r="F14" s="245"/>
    </row>
    <row r="15" spans="2:8" ht="49.9" customHeight="1" x14ac:dyDescent="0.25">
      <c r="B15" s="39" t="s">
        <v>577</v>
      </c>
      <c r="C15" s="408" t="s">
        <v>751</v>
      </c>
      <c r="D15" s="409"/>
      <c r="E15" s="409"/>
      <c r="F15" s="410"/>
      <c r="H15" s="37" t="s">
        <v>578</v>
      </c>
    </row>
    <row r="16" spans="2:8" ht="81.75" customHeight="1" x14ac:dyDescent="0.25">
      <c r="B16" s="39" t="s">
        <v>579</v>
      </c>
      <c r="C16" s="411" t="s">
        <v>821</v>
      </c>
      <c r="D16" s="318"/>
      <c r="E16" s="318"/>
      <c r="F16" s="318"/>
      <c r="H16" s="37" t="s">
        <v>581</v>
      </c>
    </row>
    <row r="17" spans="2:8" ht="49.9" customHeight="1" x14ac:dyDescent="0.25">
      <c r="B17" s="39" t="s">
        <v>582</v>
      </c>
      <c r="C17" s="412" t="s">
        <v>822</v>
      </c>
      <c r="D17" s="409"/>
      <c r="E17" s="409"/>
      <c r="F17" s="410"/>
      <c r="H17" s="37" t="s">
        <v>584</v>
      </c>
    </row>
    <row r="18" spans="2:8" ht="55.5" customHeight="1" x14ac:dyDescent="0.25">
      <c r="B18" s="39" t="s">
        <v>585</v>
      </c>
      <c r="C18" s="412" t="s">
        <v>823</v>
      </c>
      <c r="D18" s="409"/>
      <c r="E18" s="409"/>
      <c r="F18" s="410"/>
      <c r="H18" s="37" t="s">
        <v>587</v>
      </c>
    </row>
    <row r="19" spans="2:8" ht="49.9" customHeight="1" x14ac:dyDescent="0.25">
      <c r="B19" s="39" t="s">
        <v>588</v>
      </c>
      <c r="C19" s="318" t="s">
        <v>723</v>
      </c>
      <c r="D19" s="318"/>
      <c r="E19" s="318"/>
      <c r="F19" s="318"/>
      <c r="H19" s="37" t="s">
        <v>590</v>
      </c>
    </row>
    <row r="20" spans="2:8" ht="49.9" customHeight="1" x14ac:dyDescent="0.25">
      <c r="B20" s="39" t="s">
        <v>591</v>
      </c>
      <c r="C20" s="318" t="s">
        <v>592</v>
      </c>
      <c r="D20" s="318"/>
      <c r="E20" s="318"/>
      <c r="F20" s="318"/>
      <c r="H20" s="37" t="s">
        <v>593</v>
      </c>
    </row>
    <row r="21" spans="2:8" ht="49.9" customHeight="1" x14ac:dyDescent="0.25">
      <c r="B21" s="39" t="s">
        <v>594</v>
      </c>
      <c r="C21" s="318" t="s">
        <v>806</v>
      </c>
      <c r="D21" s="318"/>
      <c r="E21" s="318"/>
      <c r="F21" s="318"/>
      <c r="H21" s="37" t="s">
        <v>596</v>
      </c>
    </row>
    <row r="22" spans="2:8" ht="49.9" customHeight="1" x14ac:dyDescent="0.25">
      <c r="B22" s="39" t="s">
        <v>597</v>
      </c>
      <c r="C22" s="318" t="s">
        <v>598</v>
      </c>
      <c r="D22" s="318"/>
      <c r="E22" s="318"/>
      <c r="F22" s="318"/>
      <c r="H22" s="37" t="s">
        <v>599</v>
      </c>
    </row>
    <row r="23" spans="2:8" ht="49.9" customHeight="1" x14ac:dyDescent="0.25">
      <c r="B23" s="39" t="s">
        <v>600</v>
      </c>
      <c r="C23" s="318" t="s">
        <v>655</v>
      </c>
      <c r="D23" s="318"/>
      <c r="E23" s="318"/>
      <c r="F23" s="318"/>
      <c r="H23" s="37" t="s">
        <v>602</v>
      </c>
    </row>
    <row r="24" spans="2:8" ht="49.9" customHeight="1" x14ac:dyDescent="0.25">
      <c r="B24" s="39" t="s">
        <v>603</v>
      </c>
      <c r="C24" s="412" t="s">
        <v>824</v>
      </c>
      <c r="D24" s="409"/>
      <c r="E24" s="409"/>
      <c r="F24" s="410"/>
      <c r="H24" s="37" t="s">
        <v>605</v>
      </c>
    </row>
    <row r="25" spans="2:8" ht="30" customHeight="1" x14ac:dyDescent="0.25">
      <c r="B25" s="245" t="s">
        <v>606</v>
      </c>
      <c r="C25" s="245"/>
      <c r="D25" s="245"/>
      <c r="E25" s="245"/>
      <c r="F25" s="245"/>
    </row>
    <row r="26" spans="2:8" ht="30" customHeight="1" x14ac:dyDescent="0.25">
      <c r="B26" s="324" t="s">
        <v>607</v>
      </c>
      <c r="C26" s="171" t="s">
        <v>608</v>
      </c>
      <c r="D26" s="172" t="s">
        <v>609</v>
      </c>
      <c r="E26" s="325" t="s">
        <v>610</v>
      </c>
      <c r="F26" s="326"/>
      <c r="H26" s="318" t="s">
        <v>611</v>
      </c>
    </row>
    <row r="27" spans="2:8" ht="49.9" customHeight="1" x14ac:dyDescent="0.25">
      <c r="B27" s="407"/>
      <c r="C27" s="193" t="s">
        <v>275</v>
      </c>
      <c r="D27" s="193" t="s">
        <v>275</v>
      </c>
      <c r="E27" s="414" t="s">
        <v>56</v>
      </c>
      <c r="F27" s="406"/>
      <c r="H27" s="318"/>
    </row>
    <row r="28" spans="2:8" ht="49.9" customHeight="1" x14ac:dyDescent="0.25">
      <c r="B28" s="39" t="s">
        <v>613</v>
      </c>
      <c r="C28" s="415" t="s">
        <v>614</v>
      </c>
      <c r="D28" s="415"/>
      <c r="E28" s="329"/>
      <c r="F28" s="329"/>
      <c r="H28" s="37" t="s">
        <v>615</v>
      </c>
    </row>
    <row r="29" spans="2:8" ht="30" customHeight="1" x14ac:dyDescent="0.25">
      <c r="B29" s="420" t="s">
        <v>616</v>
      </c>
      <c r="C29" s="418" t="s">
        <v>608</v>
      </c>
      <c r="D29" s="419"/>
      <c r="E29" s="422" t="s">
        <v>609</v>
      </c>
      <c r="F29" s="419"/>
      <c r="H29" s="318" t="s">
        <v>617</v>
      </c>
    </row>
    <row r="30" spans="2:8" ht="49.9" customHeight="1" x14ac:dyDescent="0.25">
      <c r="B30" s="421"/>
      <c r="C30" s="423">
        <v>470467</v>
      </c>
      <c r="D30" s="424"/>
      <c r="E30" s="405">
        <v>2028</v>
      </c>
      <c r="F30" s="406"/>
      <c r="H30" s="318"/>
    </row>
    <row r="31" spans="2:8" ht="45" customHeight="1" x14ac:dyDescent="0.25">
      <c r="B31" s="39" t="s">
        <v>811</v>
      </c>
      <c r="C31" s="416" t="s">
        <v>825</v>
      </c>
      <c r="D31" s="414"/>
      <c r="E31" s="414"/>
      <c r="F31" s="417"/>
      <c r="H31" s="37" t="s">
        <v>813</v>
      </c>
    </row>
    <row r="32" spans="2:8" ht="30" customHeight="1" x14ac:dyDescent="0.25">
      <c r="B32" s="375" t="s">
        <v>618</v>
      </c>
      <c r="C32" s="376"/>
      <c r="D32" s="376"/>
      <c r="E32" s="376"/>
      <c r="F32" s="377"/>
    </row>
    <row r="33" spans="2:8" ht="30" customHeight="1" x14ac:dyDescent="0.25">
      <c r="B33" s="324" t="s">
        <v>619</v>
      </c>
      <c r="C33" s="418" t="s">
        <v>620</v>
      </c>
      <c r="D33" s="419"/>
      <c r="E33" s="325" t="s">
        <v>621</v>
      </c>
      <c r="F33" s="326"/>
      <c r="H33" s="318" t="s">
        <v>622</v>
      </c>
    </row>
    <row r="34" spans="2:8" ht="49.9" customHeight="1" x14ac:dyDescent="0.25">
      <c r="B34" s="324"/>
      <c r="C34" s="413" t="s">
        <v>822</v>
      </c>
      <c r="D34" s="328"/>
      <c r="E34" s="327"/>
      <c r="F34" s="328"/>
      <c r="H34" s="318"/>
    </row>
    <row r="35" spans="2:8" ht="30" customHeight="1" x14ac:dyDescent="0.25">
      <c r="B35" s="324" t="s">
        <v>625</v>
      </c>
      <c r="C35" s="418" t="s">
        <v>620</v>
      </c>
      <c r="D35" s="419"/>
      <c r="E35" s="325" t="s">
        <v>621</v>
      </c>
      <c r="F35" s="326"/>
      <c r="H35" s="318" t="s">
        <v>626</v>
      </c>
    </row>
    <row r="36" spans="2:8" ht="72" customHeight="1" x14ac:dyDescent="0.25">
      <c r="B36" s="324"/>
      <c r="C36" s="309" t="s">
        <v>826</v>
      </c>
      <c r="D36" s="311"/>
      <c r="E36" s="309"/>
      <c r="F36" s="311"/>
      <c r="H36" s="318"/>
    </row>
    <row r="37" spans="2:8" ht="30" customHeight="1" x14ac:dyDescent="0.25">
      <c r="B37" s="324" t="s">
        <v>629</v>
      </c>
      <c r="C37" s="418" t="s">
        <v>620</v>
      </c>
      <c r="D37" s="419"/>
      <c r="E37" s="325" t="s">
        <v>621</v>
      </c>
      <c r="F37" s="326"/>
      <c r="H37" s="318" t="s">
        <v>630</v>
      </c>
    </row>
    <row r="38" spans="2:8" ht="49.9" customHeight="1" x14ac:dyDescent="0.25">
      <c r="B38" s="324"/>
      <c r="C38" s="327" t="s">
        <v>827</v>
      </c>
      <c r="D38" s="328"/>
      <c r="E38" s="327"/>
      <c r="F38" s="328"/>
      <c r="H38" s="318"/>
    </row>
    <row r="39" spans="2:8" ht="30" customHeight="1" x14ac:dyDescent="0.25">
      <c r="B39" s="324" t="s">
        <v>632</v>
      </c>
      <c r="C39" s="418" t="s">
        <v>620</v>
      </c>
      <c r="D39" s="419"/>
      <c r="E39" s="325" t="s">
        <v>621</v>
      </c>
      <c r="F39" s="326"/>
      <c r="H39" s="318" t="s">
        <v>633</v>
      </c>
    </row>
    <row r="40" spans="2:8" ht="49.9" customHeight="1" x14ac:dyDescent="0.25">
      <c r="B40" s="324"/>
      <c r="C40" s="327" t="s">
        <v>828</v>
      </c>
      <c r="D40" s="328"/>
      <c r="E40" s="327"/>
      <c r="F40" s="328"/>
      <c r="H40" s="318"/>
    </row>
    <row r="41" spans="2:8" ht="30" customHeight="1" x14ac:dyDescent="0.25">
      <c r="B41" s="324" t="s">
        <v>634</v>
      </c>
      <c r="C41" s="418" t="s">
        <v>620</v>
      </c>
      <c r="D41" s="419"/>
      <c r="E41" s="325" t="s">
        <v>621</v>
      </c>
      <c r="F41" s="326"/>
      <c r="H41" s="318" t="s">
        <v>635</v>
      </c>
    </row>
    <row r="42" spans="2:8" ht="49.9" customHeight="1" x14ac:dyDescent="0.25">
      <c r="B42" s="324"/>
      <c r="C42" s="416" t="s">
        <v>824</v>
      </c>
      <c r="D42" s="406"/>
      <c r="E42" s="327"/>
      <c r="F42" s="328"/>
      <c r="H42" s="318"/>
    </row>
    <row r="43" spans="2:8" ht="30" customHeight="1" x14ac:dyDescent="0.25">
      <c r="B43" s="245" t="s">
        <v>636</v>
      </c>
      <c r="C43" s="245"/>
      <c r="D43" s="245"/>
      <c r="E43" s="245"/>
      <c r="F43" s="245"/>
    </row>
    <row r="44" spans="2:8" ht="100.15" customHeight="1" x14ac:dyDescent="0.25">
      <c r="B44" s="39" t="s">
        <v>637</v>
      </c>
      <c r="C44" s="318"/>
      <c r="D44" s="318"/>
      <c r="E44" s="318"/>
      <c r="F44" s="318"/>
      <c r="H44" s="37" t="s">
        <v>638</v>
      </c>
    </row>
    <row r="45" spans="2:8" ht="30" customHeight="1" x14ac:dyDescent="0.25">
      <c r="B45" s="245" t="s">
        <v>639</v>
      </c>
      <c r="C45" s="245"/>
      <c r="D45" s="245"/>
      <c r="E45" s="245"/>
      <c r="F45" s="245"/>
    </row>
    <row r="46" spans="2:8" ht="100.15" customHeight="1" x14ac:dyDescent="0.25">
      <c r="B46" s="318"/>
      <c r="C46" s="318"/>
      <c r="D46" s="318"/>
      <c r="E46" s="318"/>
      <c r="F46" s="318"/>
    </row>
    <row r="47" spans="2:8" x14ac:dyDescent="0.25"/>
    <row r="48" spans="2:8" x14ac:dyDescent="0.25"/>
    <row r="49" spans="3:8" x14ac:dyDescent="0.25"/>
    <row r="50" spans="3:8" x14ac:dyDescent="0.25"/>
    <row r="51" spans="3:8" x14ac:dyDescent="0.25"/>
    <row r="52" spans="3:8" x14ac:dyDescent="0.25">
      <c r="H52" s="338" t="s">
        <v>640</v>
      </c>
    </row>
    <row r="53" spans="3:8" x14ac:dyDescent="0.25">
      <c r="H53" s="338"/>
    </row>
    <row r="54" spans="3:8" x14ac:dyDescent="0.25">
      <c r="H54" s="338"/>
    </row>
    <row r="55" spans="3:8" ht="23.45" customHeight="1" x14ac:dyDescent="0.25">
      <c r="C55" s="337" t="s">
        <v>641</v>
      </c>
      <c r="D55" s="337"/>
      <c r="E55" s="337"/>
    </row>
    <row r="56" spans="3:8" x14ac:dyDescent="0.25"/>
    <row r="57" spans="3:8" x14ac:dyDescent="0.25"/>
    <row r="58" spans="3:8" x14ac:dyDescent="0.25"/>
  </sheetData>
  <mergeCells count="72">
    <mergeCell ref="C55:E55"/>
    <mergeCell ref="B41:B42"/>
    <mergeCell ref="C41:D41"/>
    <mergeCell ref="E41:F41"/>
    <mergeCell ref="H41:H42"/>
    <mergeCell ref="C42:D42"/>
    <mergeCell ref="E42:F42"/>
    <mergeCell ref="B43:F43"/>
    <mergeCell ref="C44:F44"/>
    <mergeCell ref="B45:F45"/>
    <mergeCell ref="B46:F46"/>
    <mergeCell ref="H52:H54"/>
    <mergeCell ref="B39:B40"/>
    <mergeCell ref="C39:D39"/>
    <mergeCell ref="E39:F39"/>
    <mergeCell ref="H39:H40"/>
    <mergeCell ref="C40:D40"/>
    <mergeCell ref="E40:F40"/>
    <mergeCell ref="B37:B38"/>
    <mergeCell ref="C37:D37"/>
    <mergeCell ref="E37:F37"/>
    <mergeCell ref="H37:H38"/>
    <mergeCell ref="C38:D38"/>
    <mergeCell ref="E38:F38"/>
    <mergeCell ref="B35:B36"/>
    <mergeCell ref="C35:D35"/>
    <mergeCell ref="E35:F35"/>
    <mergeCell ref="H35:H36"/>
    <mergeCell ref="C36:D36"/>
    <mergeCell ref="E36:F36"/>
    <mergeCell ref="H33:H34"/>
    <mergeCell ref="C34:D34"/>
    <mergeCell ref="E34:F34"/>
    <mergeCell ref="H26:H27"/>
    <mergeCell ref="E27:F27"/>
    <mergeCell ref="C28:F28"/>
    <mergeCell ref="C31:F31"/>
    <mergeCell ref="B32:F32"/>
    <mergeCell ref="B33:B34"/>
    <mergeCell ref="C33:D33"/>
    <mergeCell ref="E33:F33"/>
    <mergeCell ref="B29:B30"/>
    <mergeCell ref="C29:D29"/>
    <mergeCell ref="E29:F29"/>
    <mergeCell ref="H29:H30"/>
    <mergeCell ref="C30:D30"/>
    <mergeCell ref="E30:F30"/>
    <mergeCell ref="B26:B27"/>
    <mergeCell ref="E26:F26"/>
    <mergeCell ref="C15:F15"/>
    <mergeCell ref="C16:F16"/>
    <mergeCell ref="C17:F17"/>
    <mergeCell ref="C18:F18"/>
    <mergeCell ref="C19:F19"/>
    <mergeCell ref="C20:F20"/>
    <mergeCell ref="C21:F21"/>
    <mergeCell ref="C22:F22"/>
    <mergeCell ref="C23:F23"/>
    <mergeCell ref="C24:F24"/>
    <mergeCell ref="B25:F25"/>
    <mergeCell ref="B14:F14"/>
    <mergeCell ref="B2:F2"/>
    <mergeCell ref="B3:F3"/>
    <mergeCell ref="B4:F4"/>
    <mergeCell ref="B5:F5"/>
    <mergeCell ref="B7:F7"/>
    <mergeCell ref="C8:F8"/>
    <mergeCell ref="B9:F9"/>
    <mergeCell ref="C10:F10"/>
    <mergeCell ref="C11:F11"/>
    <mergeCell ref="C12:F12"/>
    <mergeCell ref="C13:F13"/>
  </mergeCells>
  <dataValidations count="1">
    <dataValidation type="list" allowBlank="1" showInputMessage="1" showErrorMessage="1" sqref="C28:F28" xr:uid="{9CA747DA-E9B4-44F6-9D2C-850EFA373FDE}">
      <formula1>"Ascendente, Descendente"</formula1>
    </dataValidation>
  </dataValidations>
  <pageMargins left="0.7" right="0.7" top="0.75" bottom="0.75" header="0.3" footer="0.3"/>
  <pageSetup scale="50" orientation="portrait" horizontalDpi="4294967295" verticalDpi="4294967295"/>
  <rowBreaks count="1" manualBreakCount="1">
    <brk id="31" max="6" man="1"/>
  </rowBreaks>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4C2BA-5EF1-448B-910D-4AB0FB4287BC}">
  <sheetPr>
    <tabColor rgb="FF002060"/>
  </sheetPr>
  <dimension ref="A1:I58"/>
  <sheetViews>
    <sheetView showGridLines="0" topLeftCell="A20" zoomScale="90" zoomScaleNormal="90" workbookViewId="0">
      <selection activeCell="C31" sqref="C31:F31"/>
    </sheetView>
  </sheetViews>
  <sheetFormatPr baseColWidth="10" defaultColWidth="0" defaultRowHeight="15.75" customHeight="1" zeroHeight="1" x14ac:dyDescent="0.25"/>
  <cols>
    <col min="1" max="1" width="2.7109375" style="35" customWidth="1"/>
    <col min="2" max="2" width="50.7109375" style="35" customWidth="1"/>
    <col min="3" max="6" width="30.7109375" style="35" customWidth="1"/>
    <col min="7" max="7" width="2.7109375" style="35" customWidth="1"/>
    <col min="8" max="8" width="100.7109375" style="35" customWidth="1"/>
    <col min="9" max="9" width="2.7109375" style="35" customWidth="1"/>
    <col min="10" max="16384" width="11.5703125" style="35" hidden="1"/>
  </cols>
  <sheetData>
    <row r="1" spans="2:8" x14ac:dyDescent="0.25"/>
    <row r="2" spans="2:8" ht="30" customHeight="1" x14ac:dyDescent="0.25">
      <c r="B2" s="312" t="s">
        <v>790</v>
      </c>
      <c r="C2" s="312"/>
      <c r="D2" s="312"/>
      <c r="E2" s="312"/>
      <c r="F2" s="312"/>
      <c r="H2" s="36" t="s">
        <v>791</v>
      </c>
    </row>
    <row r="3" spans="2:8" ht="22.15" customHeight="1" x14ac:dyDescent="0.25">
      <c r="B3" s="313" t="s">
        <v>560</v>
      </c>
      <c r="C3" s="313"/>
      <c r="D3" s="313"/>
      <c r="E3" s="313"/>
      <c r="F3" s="313"/>
    </row>
    <row r="4" spans="2:8" ht="24.6" customHeight="1" x14ac:dyDescent="0.25">
      <c r="B4" s="314" t="s">
        <v>792</v>
      </c>
      <c r="C4" s="314"/>
      <c r="D4" s="314"/>
      <c r="E4" s="314"/>
      <c r="F4" s="314"/>
      <c r="H4" s="37" t="s">
        <v>562</v>
      </c>
    </row>
    <row r="5" spans="2:8" ht="24.6" customHeight="1" x14ac:dyDescent="0.25">
      <c r="B5" s="403" t="s">
        <v>829</v>
      </c>
      <c r="C5" s="403"/>
      <c r="D5" s="403"/>
      <c r="E5" s="403"/>
      <c r="F5" s="403"/>
      <c r="H5" s="37" t="s">
        <v>794</v>
      </c>
    </row>
    <row r="6" spans="2:8" ht="6" customHeight="1" x14ac:dyDescent="0.25"/>
    <row r="7" spans="2:8" ht="30" customHeight="1" x14ac:dyDescent="0.25">
      <c r="B7" s="245" t="s">
        <v>795</v>
      </c>
      <c r="C7" s="245"/>
      <c r="D7" s="245"/>
      <c r="E7" s="245"/>
      <c r="F7" s="245"/>
      <c r="H7" s="38" t="s">
        <v>1</v>
      </c>
    </row>
    <row r="8" spans="2:8" ht="55.5" customHeight="1" x14ac:dyDescent="0.25">
      <c r="B8" s="39" t="s">
        <v>796</v>
      </c>
      <c r="C8" s="309" t="s">
        <v>830</v>
      </c>
      <c r="D8" s="310"/>
      <c r="E8" s="310"/>
      <c r="F8" s="311"/>
      <c r="H8" s="37" t="s">
        <v>798</v>
      </c>
    </row>
    <row r="9" spans="2:8" ht="30" customHeight="1" x14ac:dyDescent="0.25">
      <c r="B9" s="245" t="s">
        <v>563</v>
      </c>
      <c r="C9" s="245"/>
      <c r="D9" s="245"/>
      <c r="E9" s="245"/>
      <c r="F9" s="245"/>
      <c r="H9" s="38" t="s">
        <v>1</v>
      </c>
    </row>
    <row r="10" spans="2:8" ht="53.25" customHeight="1" x14ac:dyDescent="0.25">
      <c r="B10" s="39" t="s">
        <v>564</v>
      </c>
      <c r="C10" s="319" t="s">
        <v>565</v>
      </c>
      <c r="D10" s="320"/>
      <c r="E10" s="320"/>
      <c r="F10" s="404"/>
      <c r="H10" s="37" t="s">
        <v>566</v>
      </c>
    </row>
    <row r="11" spans="2:8" ht="100.5" customHeight="1" x14ac:dyDescent="0.25">
      <c r="B11" s="39" t="s">
        <v>567</v>
      </c>
      <c r="C11" s="425" t="s">
        <v>831</v>
      </c>
      <c r="D11" s="426"/>
      <c r="E11" s="426"/>
      <c r="F11" s="427"/>
      <c r="H11" s="37" t="s">
        <v>569</v>
      </c>
    </row>
    <row r="12" spans="2:8" ht="49.9" customHeight="1" x14ac:dyDescent="0.25">
      <c r="B12" s="39" t="s">
        <v>570</v>
      </c>
      <c r="C12" s="319" t="s">
        <v>819</v>
      </c>
      <c r="D12" s="320"/>
      <c r="E12" s="320"/>
      <c r="F12" s="404"/>
      <c r="H12" s="37" t="s">
        <v>572</v>
      </c>
    </row>
    <row r="13" spans="2:8" ht="49.9" customHeight="1" x14ac:dyDescent="0.25">
      <c r="B13" s="40" t="s">
        <v>573</v>
      </c>
      <c r="C13" s="319" t="s">
        <v>820</v>
      </c>
      <c r="D13" s="320"/>
      <c r="E13" s="320"/>
      <c r="F13" s="404"/>
      <c r="H13" s="37" t="s">
        <v>575</v>
      </c>
    </row>
    <row r="14" spans="2:8" ht="30" customHeight="1" x14ac:dyDescent="0.25">
      <c r="B14" s="245" t="s">
        <v>576</v>
      </c>
      <c r="C14" s="245"/>
      <c r="D14" s="245"/>
      <c r="E14" s="245"/>
      <c r="F14" s="245"/>
    </row>
    <row r="15" spans="2:8" ht="49.9" customHeight="1" x14ac:dyDescent="0.25">
      <c r="B15" s="39" t="s">
        <v>577</v>
      </c>
      <c r="C15" s="408" t="s">
        <v>778</v>
      </c>
      <c r="D15" s="409"/>
      <c r="E15" s="409"/>
      <c r="F15" s="410"/>
      <c r="H15" s="37" t="s">
        <v>578</v>
      </c>
    </row>
    <row r="16" spans="2:8" ht="81.75" customHeight="1" x14ac:dyDescent="0.25">
      <c r="B16" s="39" t="s">
        <v>579</v>
      </c>
      <c r="C16" s="411" t="s">
        <v>832</v>
      </c>
      <c r="D16" s="318"/>
      <c r="E16" s="318"/>
      <c r="F16" s="318"/>
      <c r="H16" s="37" t="s">
        <v>581</v>
      </c>
    </row>
    <row r="17" spans="2:8" ht="49.9" customHeight="1" x14ac:dyDescent="0.25">
      <c r="B17" s="39" t="s">
        <v>582</v>
      </c>
      <c r="C17" s="412" t="s">
        <v>833</v>
      </c>
      <c r="D17" s="409"/>
      <c r="E17" s="409"/>
      <c r="F17" s="410"/>
      <c r="H17" s="37" t="s">
        <v>584</v>
      </c>
    </row>
    <row r="18" spans="2:8" ht="54" customHeight="1" x14ac:dyDescent="0.25">
      <c r="B18" s="39" t="s">
        <v>585</v>
      </c>
      <c r="C18" s="412" t="s">
        <v>834</v>
      </c>
      <c r="D18" s="409"/>
      <c r="E18" s="409"/>
      <c r="F18" s="410"/>
      <c r="H18" s="37" t="s">
        <v>587</v>
      </c>
    </row>
    <row r="19" spans="2:8" ht="49.9" customHeight="1" x14ac:dyDescent="0.25">
      <c r="B19" s="39" t="s">
        <v>588</v>
      </c>
      <c r="C19" s="318" t="s">
        <v>723</v>
      </c>
      <c r="D19" s="318"/>
      <c r="E19" s="318"/>
      <c r="F19" s="318"/>
      <c r="H19" s="37" t="s">
        <v>590</v>
      </c>
    </row>
    <row r="20" spans="2:8" ht="49.9" customHeight="1" x14ac:dyDescent="0.25">
      <c r="B20" s="39" t="s">
        <v>591</v>
      </c>
      <c r="C20" s="318" t="s">
        <v>592</v>
      </c>
      <c r="D20" s="318"/>
      <c r="E20" s="318"/>
      <c r="F20" s="318"/>
      <c r="H20" s="37" t="s">
        <v>593</v>
      </c>
    </row>
    <row r="21" spans="2:8" ht="49.9" customHeight="1" x14ac:dyDescent="0.25">
      <c r="B21" s="39" t="s">
        <v>594</v>
      </c>
      <c r="C21" s="318" t="s">
        <v>806</v>
      </c>
      <c r="D21" s="318"/>
      <c r="E21" s="318"/>
      <c r="F21" s="318"/>
      <c r="H21" s="37" t="s">
        <v>596</v>
      </c>
    </row>
    <row r="22" spans="2:8" ht="49.9" customHeight="1" x14ac:dyDescent="0.25">
      <c r="B22" s="39" t="s">
        <v>597</v>
      </c>
      <c r="C22" s="318" t="s">
        <v>598</v>
      </c>
      <c r="D22" s="318"/>
      <c r="E22" s="318"/>
      <c r="F22" s="318"/>
      <c r="H22" s="37" t="s">
        <v>599</v>
      </c>
    </row>
    <row r="23" spans="2:8" ht="49.9" customHeight="1" x14ac:dyDescent="0.25">
      <c r="B23" s="39" t="s">
        <v>600</v>
      </c>
      <c r="C23" s="318" t="s">
        <v>655</v>
      </c>
      <c r="D23" s="318"/>
      <c r="E23" s="318"/>
      <c r="F23" s="318"/>
      <c r="H23" s="37" t="s">
        <v>602</v>
      </c>
    </row>
    <row r="24" spans="2:8" ht="49.9" customHeight="1" x14ac:dyDescent="0.25">
      <c r="B24" s="39" t="s">
        <v>603</v>
      </c>
      <c r="C24" s="412" t="s">
        <v>824</v>
      </c>
      <c r="D24" s="409"/>
      <c r="E24" s="409"/>
      <c r="F24" s="410"/>
      <c r="H24" s="37" t="s">
        <v>605</v>
      </c>
    </row>
    <row r="25" spans="2:8" ht="30" customHeight="1" x14ac:dyDescent="0.25">
      <c r="B25" s="245" t="s">
        <v>606</v>
      </c>
      <c r="C25" s="245"/>
      <c r="D25" s="245"/>
      <c r="E25" s="245"/>
      <c r="F25" s="245"/>
    </row>
    <row r="26" spans="2:8" ht="30" customHeight="1" x14ac:dyDescent="0.25">
      <c r="B26" s="324" t="s">
        <v>607</v>
      </c>
      <c r="C26" s="41" t="s">
        <v>608</v>
      </c>
      <c r="D26" s="42" t="s">
        <v>609</v>
      </c>
      <c r="E26" s="325" t="s">
        <v>610</v>
      </c>
      <c r="F26" s="326"/>
      <c r="H26" s="318" t="s">
        <v>611</v>
      </c>
    </row>
    <row r="27" spans="2:8" ht="49.9" customHeight="1" x14ac:dyDescent="0.25">
      <c r="B27" s="324"/>
      <c r="C27" s="193" t="s">
        <v>275</v>
      </c>
      <c r="D27" s="193" t="s">
        <v>275</v>
      </c>
      <c r="E27" s="414" t="s">
        <v>56</v>
      </c>
      <c r="F27" s="406"/>
      <c r="H27" s="318"/>
    </row>
    <row r="28" spans="2:8" ht="49.9" customHeight="1" x14ac:dyDescent="0.25">
      <c r="B28" s="39" t="s">
        <v>613</v>
      </c>
      <c r="C28" s="415" t="s">
        <v>614</v>
      </c>
      <c r="D28" s="415"/>
      <c r="E28" s="329"/>
      <c r="F28" s="329"/>
      <c r="H28" s="37" t="s">
        <v>615</v>
      </c>
    </row>
    <row r="29" spans="2:8" ht="30" customHeight="1" x14ac:dyDescent="0.25">
      <c r="B29" s="324" t="s">
        <v>616</v>
      </c>
      <c r="C29" s="418" t="s">
        <v>608</v>
      </c>
      <c r="D29" s="419"/>
      <c r="E29" s="428" t="s">
        <v>609</v>
      </c>
      <c r="F29" s="419"/>
      <c r="H29" s="318" t="s">
        <v>617</v>
      </c>
    </row>
    <row r="30" spans="2:8" ht="49.9" customHeight="1" x14ac:dyDescent="0.25">
      <c r="B30" s="324"/>
      <c r="C30" s="423">
        <v>470467</v>
      </c>
      <c r="D30" s="424"/>
      <c r="E30" s="414">
        <v>2028</v>
      </c>
      <c r="F30" s="406"/>
      <c r="H30" s="318"/>
    </row>
    <row r="31" spans="2:8" ht="48" customHeight="1" x14ac:dyDescent="0.25">
      <c r="B31" s="39" t="s">
        <v>811</v>
      </c>
      <c r="C31" s="416" t="s">
        <v>825</v>
      </c>
      <c r="D31" s="414"/>
      <c r="E31" s="414"/>
      <c r="F31" s="417"/>
      <c r="H31" s="37" t="s">
        <v>813</v>
      </c>
    </row>
    <row r="32" spans="2:8" ht="30" customHeight="1" x14ac:dyDescent="0.25">
      <c r="B32" s="245" t="s">
        <v>618</v>
      </c>
      <c r="C32" s="245"/>
      <c r="D32" s="245"/>
      <c r="E32" s="245"/>
      <c r="F32" s="245"/>
    </row>
    <row r="33" spans="2:8" ht="30" customHeight="1" x14ac:dyDescent="0.25">
      <c r="B33" s="324" t="s">
        <v>619</v>
      </c>
      <c r="C33" s="418" t="s">
        <v>620</v>
      </c>
      <c r="D33" s="419"/>
      <c r="E33" s="325" t="s">
        <v>621</v>
      </c>
      <c r="F33" s="326"/>
      <c r="H33" s="318" t="s">
        <v>622</v>
      </c>
    </row>
    <row r="34" spans="2:8" ht="49.9" customHeight="1" x14ac:dyDescent="0.25">
      <c r="B34" s="324"/>
      <c r="C34" s="327" t="s">
        <v>833</v>
      </c>
      <c r="D34" s="328"/>
      <c r="E34" s="327"/>
      <c r="F34" s="328"/>
      <c r="H34" s="318"/>
    </row>
    <row r="35" spans="2:8" ht="30" customHeight="1" x14ac:dyDescent="0.25">
      <c r="B35" s="324" t="s">
        <v>625</v>
      </c>
      <c r="C35" s="418" t="s">
        <v>620</v>
      </c>
      <c r="D35" s="419"/>
      <c r="E35" s="325" t="s">
        <v>621</v>
      </c>
      <c r="F35" s="326"/>
      <c r="H35" s="318" t="s">
        <v>626</v>
      </c>
    </row>
    <row r="36" spans="2:8" ht="78.75" customHeight="1" x14ac:dyDescent="0.25">
      <c r="B36" s="324"/>
      <c r="C36" s="309" t="s">
        <v>835</v>
      </c>
      <c r="D36" s="311"/>
      <c r="E36" s="309"/>
      <c r="F36" s="311"/>
      <c r="H36" s="318"/>
    </row>
    <row r="37" spans="2:8" ht="30" customHeight="1" x14ac:dyDescent="0.25">
      <c r="B37" s="324" t="s">
        <v>629</v>
      </c>
      <c r="C37" s="418" t="s">
        <v>620</v>
      </c>
      <c r="D37" s="419"/>
      <c r="E37" s="325" t="s">
        <v>621</v>
      </c>
      <c r="F37" s="326"/>
      <c r="H37" s="318" t="s">
        <v>630</v>
      </c>
    </row>
    <row r="38" spans="2:8" ht="49.9" customHeight="1" x14ac:dyDescent="0.25">
      <c r="B38" s="324"/>
      <c r="C38" s="327" t="s">
        <v>827</v>
      </c>
      <c r="D38" s="328"/>
      <c r="E38" s="327"/>
      <c r="F38" s="328"/>
      <c r="H38" s="318"/>
    </row>
    <row r="39" spans="2:8" ht="30" customHeight="1" x14ac:dyDescent="0.25">
      <c r="B39" s="324" t="s">
        <v>632</v>
      </c>
      <c r="C39" s="418" t="s">
        <v>620</v>
      </c>
      <c r="D39" s="419"/>
      <c r="E39" s="325" t="s">
        <v>621</v>
      </c>
      <c r="F39" s="326"/>
      <c r="H39" s="318" t="s">
        <v>633</v>
      </c>
    </row>
    <row r="40" spans="2:8" ht="49.9" customHeight="1" x14ac:dyDescent="0.25">
      <c r="B40" s="324"/>
      <c r="C40" s="327" t="s">
        <v>828</v>
      </c>
      <c r="D40" s="328"/>
      <c r="E40" s="327"/>
      <c r="F40" s="328"/>
      <c r="H40" s="318"/>
    </row>
    <row r="41" spans="2:8" ht="30" customHeight="1" x14ac:dyDescent="0.25">
      <c r="B41" s="324" t="s">
        <v>634</v>
      </c>
      <c r="C41" s="418" t="s">
        <v>620</v>
      </c>
      <c r="D41" s="419"/>
      <c r="E41" s="325" t="s">
        <v>621</v>
      </c>
      <c r="F41" s="326"/>
      <c r="H41" s="318" t="s">
        <v>635</v>
      </c>
    </row>
    <row r="42" spans="2:8" ht="49.9" customHeight="1" x14ac:dyDescent="0.25">
      <c r="B42" s="324"/>
      <c r="C42" s="416" t="s">
        <v>824</v>
      </c>
      <c r="D42" s="406"/>
      <c r="E42" s="327">
        <v>2026</v>
      </c>
      <c r="F42" s="328"/>
      <c r="H42" s="318"/>
    </row>
    <row r="43" spans="2:8" ht="30" customHeight="1" x14ac:dyDescent="0.25">
      <c r="B43" s="245" t="s">
        <v>636</v>
      </c>
      <c r="C43" s="245"/>
      <c r="D43" s="245"/>
      <c r="E43" s="245"/>
      <c r="F43" s="245"/>
    </row>
    <row r="44" spans="2:8" ht="100.15" customHeight="1" x14ac:dyDescent="0.25">
      <c r="B44" s="39" t="s">
        <v>637</v>
      </c>
      <c r="C44" s="318"/>
      <c r="D44" s="318"/>
      <c r="E44" s="318"/>
      <c r="F44" s="318"/>
      <c r="H44" s="37" t="s">
        <v>638</v>
      </c>
    </row>
    <row r="45" spans="2:8" ht="30" customHeight="1" x14ac:dyDescent="0.25">
      <c r="B45" s="245" t="s">
        <v>639</v>
      </c>
      <c r="C45" s="245"/>
      <c r="D45" s="245"/>
      <c r="E45" s="245"/>
      <c r="F45" s="245"/>
    </row>
    <row r="46" spans="2:8" ht="100.15" customHeight="1" x14ac:dyDescent="0.25">
      <c r="B46" s="318"/>
      <c r="C46" s="318"/>
      <c r="D46" s="318"/>
      <c r="E46" s="318"/>
      <c r="F46" s="318"/>
    </row>
    <row r="47" spans="2:8" x14ac:dyDescent="0.25"/>
    <row r="48" spans="2:8" x14ac:dyDescent="0.25"/>
    <row r="49" spans="3:8" x14ac:dyDescent="0.25"/>
    <row r="50" spans="3:8" x14ac:dyDescent="0.25"/>
    <row r="51" spans="3:8" x14ac:dyDescent="0.25"/>
    <row r="52" spans="3:8" x14ac:dyDescent="0.25">
      <c r="H52" s="338" t="s">
        <v>640</v>
      </c>
    </row>
    <row r="53" spans="3:8" x14ac:dyDescent="0.25">
      <c r="H53" s="338"/>
    </row>
    <row r="54" spans="3:8" x14ac:dyDescent="0.25">
      <c r="H54" s="338"/>
    </row>
    <row r="55" spans="3:8" ht="23.45" customHeight="1" x14ac:dyDescent="0.25">
      <c r="C55" s="337" t="s">
        <v>641</v>
      </c>
      <c r="D55" s="337"/>
      <c r="E55" s="337"/>
    </row>
    <row r="56" spans="3:8" x14ac:dyDescent="0.25"/>
    <row r="57" spans="3:8" x14ac:dyDescent="0.25"/>
    <row r="58" spans="3:8" x14ac:dyDescent="0.25"/>
  </sheetData>
  <mergeCells count="72">
    <mergeCell ref="C55:E55"/>
    <mergeCell ref="B41:B42"/>
    <mergeCell ref="C41:D41"/>
    <mergeCell ref="E41:F41"/>
    <mergeCell ref="H41:H42"/>
    <mergeCell ref="C42:D42"/>
    <mergeCell ref="E42:F42"/>
    <mergeCell ref="B43:F43"/>
    <mergeCell ref="C44:F44"/>
    <mergeCell ref="B45:F45"/>
    <mergeCell ref="B46:F46"/>
    <mergeCell ref="H52:H54"/>
    <mergeCell ref="B39:B40"/>
    <mergeCell ref="C39:D39"/>
    <mergeCell ref="E39:F39"/>
    <mergeCell ref="H39:H40"/>
    <mergeCell ref="C40:D40"/>
    <mergeCell ref="E40:F40"/>
    <mergeCell ref="B37:B38"/>
    <mergeCell ref="C37:D37"/>
    <mergeCell ref="E37:F37"/>
    <mergeCell ref="H37:H38"/>
    <mergeCell ref="C38:D38"/>
    <mergeCell ref="E38:F38"/>
    <mergeCell ref="B35:B36"/>
    <mergeCell ref="C35:D35"/>
    <mergeCell ref="E35:F35"/>
    <mergeCell ref="H35:H36"/>
    <mergeCell ref="C36:D36"/>
    <mergeCell ref="E36:F36"/>
    <mergeCell ref="H33:H34"/>
    <mergeCell ref="C34:D34"/>
    <mergeCell ref="E34:F34"/>
    <mergeCell ref="H26:H27"/>
    <mergeCell ref="E27:F27"/>
    <mergeCell ref="C28:F28"/>
    <mergeCell ref="C31:F31"/>
    <mergeCell ref="B32:F32"/>
    <mergeCell ref="B33:B34"/>
    <mergeCell ref="C33:D33"/>
    <mergeCell ref="E33:F33"/>
    <mergeCell ref="B29:B30"/>
    <mergeCell ref="C29:D29"/>
    <mergeCell ref="E29:F29"/>
    <mergeCell ref="H29:H30"/>
    <mergeCell ref="C30:D30"/>
    <mergeCell ref="E30:F30"/>
    <mergeCell ref="B26:B27"/>
    <mergeCell ref="E26:F26"/>
    <mergeCell ref="C15:F15"/>
    <mergeCell ref="C16:F16"/>
    <mergeCell ref="C17:F17"/>
    <mergeCell ref="C18:F18"/>
    <mergeCell ref="C19:F19"/>
    <mergeCell ref="C20:F20"/>
    <mergeCell ref="C21:F21"/>
    <mergeCell ref="C22:F22"/>
    <mergeCell ref="C23:F23"/>
    <mergeCell ref="C24:F24"/>
    <mergeCell ref="B25:F25"/>
    <mergeCell ref="B14:F14"/>
    <mergeCell ref="B2:F2"/>
    <mergeCell ref="B3:F3"/>
    <mergeCell ref="B4:F4"/>
    <mergeCell ref="B5:F5"/>
    <mergeCell ref="B7:F7"/>
    <mergeCell ref="C8:F8"/>
    <mergeCell ref="B9:F9"/>
    <mergeCell ref="C10:F10"/>
    <mergeCell ref="C11:F11"/>
    <mergeCell ref="C12:F12"/>
    <mergeCell ref="C13:F13"/>
  </mergeCells>
  <dataValidations count="1">
    <dataValidation type="list" allowBlank="1" showInputMessage="1" showErrorMessage="1" sqref="C28:F28" xr:uid="{E17B5F8E-0F96-496F-A630-757D6ED690C4}">
      <formula1>"Ascendente, Descendente"</formula1>
    </dataValidation>
  </dataValidations>
  <pageMargins left="0.7" right="0.7" top="0.75" bottom="0.75" header="0.3" footer="0.3"/>
  <pageSetup scale="50" orientation="portrait" horizontalDpi="4294967295" verticalDpi="4294967295"/>
  <rowBreaks count="1" manualBreakCount="1">
    <brk id="31" max="6" man="1"/>
  </rowBreaks>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7D405-E68C-4767-BBDB-5DD2A3700816}">
  <sheetPr>
    <tabColor rgb="FF002060"/>
  </sheetPr>
  <dimension ref="A1:K24"/>
  <sheetViews>
    <sheetView showGridLines="0" zoomScale="120" zoomScaleNormal="120" workbookViewId="0">
      <pane xSplit="2" ySplit="4" topLeftCell="C5" activePane="bottomRight" state="frozen"/>
      <selection pane="topRight" sqref="A1:S1"/>
      <selection pane="bottomLeft" sqref="A1:S1"/>
      <selection pane="bottomRight" activeCell="B8" sqref="B8"/>
    </sheetView>
  </sheetViews>
  <sheetFormatPr baseColWidth="10" defaultColWidth="11.42578125" defaultRowHeight="15" x14ac:dyDescent="0.25"/>
  <cols>
    <col min="1" max="1" width="12.28515625" style="2" bestFit="1" customWidth="1"/>
    <col min="2" max="2" width="39.85546875" style="2" bestFit="1" customWidth="1"/>
    <col min="3" max="3" width="31.85546875" style="2" customWidth="1"/>
    <col min="4" max="7" width="20.85546875" style="2" customWidth="1"/>
    <col min="8" max="8" width="54.140625" style="2" customWidth="1"/>
    <col min="9" max="9" width="2.7109375" style="2" customWidth="1"/>
    <col min="10" max="10" width="12.7109375" style="2" customWidth="1"/>
    <col min="11" max="11" width="128.28515625" style="2" customWidth="1"/>
    <col min="12" max="16384" width="11.42578125" style="2"/>
  </cols>
  <sheetData>
    <row r="1" spans="1:11" ht="18.75" customHeight="1" x14ac:dyDescent="0.25">
      <c r="A1" s="245" t="s">
        <v>836</v>
      </c>
      <c r="B1" s="245"/>
      <c r="C1" s="245"/>
      <c r="D1" s="245"/>
      <c r="E1" s="245"/>
      <c r="F1" s="245"/>
      <c r="G1" s="245"/>
      <c r="H1" s="245"/>
      <c r="J1" s="245" t="s">
        <v>837</v>
      </c>
      <c r="K1" s="245"/>
    </row>
    <row r="2" spans="1:11" s="17" customFormat="1" ht="60" x14ac:dyDescent="0.25">
      <c r="A2" s="21" t="s">
        <v>176</v>
      </c>
      <c r="B2" s="22" t="s">
        <v>838</v>
      </c>
      <c r="C2" s="27" t="s">
        <v>839</v>
      </c>
      <c r="D2" s="372" t="s">
        <v>670</v>
      </c>
      <c r="E2" s="431"/>
      <c r="F2" s="431"/>
      <c r="G2" s="373"/>
      <c r="J2" s="9" t="s">
        <v>176</v>
      </c>
      <c r="K2" s="7" t="s">
        <v>840</v>
      </c>
    </row>
    <row r="3" spans="1:11" s="17" customFormat="1" ht="15" customHeight="1" x14ac:dyDescent="0.25">
      <c r="A3" s="352" t="s">
        <v>182</v>
      </c>
      <c r="B3" s="352" t="s">
        <v>723</v>
      </c>
      <c r="C3" s="361" t="s">
        <v>34</v>
      </c>
      <c r="D3" s="306" t="s">
        <v>672</v>
      </c>
      <c r="E3" s="360"/>
      <c r="F3" s="360"/>
      <c r="G3" s="307"/>
      <c r="J3" s="363"/>
      <c r="K3" s="361"/>
    </row>
    <row r="4" spans="1:11" s="12" customFormat="1" x14ac:dyDescent="0.25">
      <c r="A4" s="353"/>
      <c r="B4" s="353"/>
      <c r="C4" s="362"/>
      <c r="D4" s="8">
        <v>2025</v>
      </c>
      <c r="E4" s="8">
        <f>+D4+1</f>
        <v>2026</v>
      </c>
      <c r="F4" s="8">
        <f>+E4+1</f>
        <v>2027</v>
      </c>
      <c r="G4" s="8">
        <f>+F4+1</f>
        <v>2028</v>
      </c>
      <c r="H4" s="20" t="s">
        <v>4</v>
      </c>
      <c r="J4" s="364"/>
      <c r="K4" s="362"/>
    </row>
    <row r="5" spans="1:11" s="14" customFormat="1" ht="60" x14ac:dyDescent="0.25">
      <c r="A5" s="4">
        <v>1</v>
      </c>
      <c r="B5" s="6" t="s">
        <v>736</v>
      </c>
      <c r="C5" s="4" t="str">
        <f>IFERROR(VLOOKUP($B5,'12. Prod'!$D:$P,2,0),"")</f>
        <v>Número de docentes matriculados en programas de formación para la alfabetización inicial</v>
      </c>
      <c r="D5" s="125">
        <v>4000</v>
      </c>
      <c r="E5" s="124">
        <v>3000</v>
      </c>
      <c r="F5" s="124">
        <v>3000</v>
      </c>
      <c r="G5" s="125">
        <v>3000</v>
      </c>
      <c r="H5" s="19" t="s">
        <v>841</v>
      </c>
      <c r="J5" s="429" t="s">
        <v>842</v>
      </c>
      <c r="K5" s="430"/>
    </row>
    <row r="6" spans="1:11" s="14" customFormat="1" ht="72.75" customHeight="1" x14ac:dyDescent="0.25">
      <c r="A6" s="71">
        <f>+A5+1</f>
        <v>2</v>
      </c>
      <c r="B6" s="1" t="s">
        <v>750</v>
      </c>
      <c r="C6" s="4" t="str">
        <f>IFERROR(VLOOKUP($B6,'12. Prod'!$D:$P,2,0),"")</f>
        <v>Número de estudiantes del primer ciclo del nivel primario que reciben entrenamiento estratégico en comprensión lectora y escritura</v>
      </c>
      <c r="D6" s="208">
        <v>473259</v>
      </c>
      <c r="E6" s="208">
        <v>473095</v>
      </c>
      <c r="F6" s="208">
        <v>472017</v>
      </c>
      <c r="G6" s="208">
        <v>470467</v>
      </c>
      <c r="H6" s="19"/>
      <c r="J6" s="430"/>
      <c r="K6" s="430"/>
    </row>
    <row r="7" spans="1:11" s="14" customFormat="1" ht="60.75" customHeight="1" x14ac:dyDescent="0.25">
      <c r="A7" s="4">
        <f>+A6+1</f>
        <v>3</v>
      </c>
      <c r="B7" s="6" t="s">
        <v>843</v>
      </c>
      <c r="C7" s="4" t="str">
        <f>IFERROR(VLOOKUP($B7,'12. Prod'!$D:$P,2,0),"")</f>
        <v>Número de estudiantes del primer ciclo del nivel primario que reciben entrenamiento en matemáticas</v>
      </c>
      <c r="D7" s="208">
        <v>473259</v>
      </c>
      <c r="E7" s="208">
        <v>473095</v>
      </c>
      <c r="F7" s="208">
        <v>472017</v>
      </c>
      <c r="G7" s="208">
        <v>470467</v>
      </c>
      <c r="H7" s="19"/>
      <c r="J7" s="430"/>
      <c r="K7" s="430"/>
    </row>
    <row r="8" spans="1:11" s="14" customFormat="1" x14ac:dyDescent="0.25">
      <c r="A8" s="4">
        <f t="shared" ref="A8:A24" si="0">+A7+1</f>
        <v>4</v>
      </c>
      <c r="B8" s="6"/>
      <c r="C8" s="4" t="str">
        <f>IFERROR(VLOOKUP($B8,'12. Prod'!$D:$P,2,0),"")</f>
        <v/>
      </c>
      <c r="D8" s="18"/>
      <c r="E8" s="18"/>
      <c r="F8" s="18"/>
      <c r="G8" s="4"/>
      <c r="H8" s="19"/>
      <c r="J8" s="430"/>
      <c r="K8" s="430"/>
    </row>
    <row r="9" spans="1:11" s="14" customFormat="1" x14ac:dyDescent="0.25">
      <c r="A9" s="4">
        <f t="shared" si="0"/>
        <v>5</v>
      </c>
      <c r="B9" s="6"/>
      <c r="C9" s="4" t="str">
        <f>IFERROR(VLOOKUP($B9,'12. Prod'!$D:$P,2,0),"")</f>
        <v/>
      </c>
      <c r="D9" s="18"/>
      <c r="E9" s="18"/>
      <c r="F9" s="18"/>
      <c r="G9" s="4"/>
      <c r="H9" s="19"/>
      <c r="J9" s="430"/>
      <c r="K9" s="430"/>
    </row>
    <row r="10" spans="1:11" s="14" customFormat="1" x14ac:dyDescent="0.25">
      <c r="A10" s="4">
        <f t="shared" si="0"/>
        <v>6</v>
      </c>
      <c r="B10" s="6"/>
      <c r="C10" s="4" t="str">
        <f>IFERROR(VLOOKUP($B10,'12. Prod'!$D:$P,2,0),"")</f>
        <v/>
      </c>
      <c r="D10" s="18"/>
      <c r="E10" s="18"/>
      <c r="F10" s="18"/>
      <c r="G10" s="4"/>
      <c r="H10" s="19"/>
      <c r="J10" s="430"/>
      <c r="K10" s="430"/>
    </row>
    <row r="11" spans="1:11" s="14" customFormat="1" x14ac:dyDescent="0.25">
      <c r="A11" s="4">
        <f t="shared" si="0"/>
        <v>7</v>
      </c>
      <c r="B11" s="6"/>
      <c r="C11" s="4" t="str">
        <f>IFERROR(VLOOKUP($B11,'12. Prod'!$D:$P,2,0),"")</f>
        <v/>
      </c>
      <c r="D11" s="18"/>
      <c r="E11" s="18"/>
      <c r="F11" s="18"/>
      <c r="G11" s="4"/>
      <c r="H11" s="19"/>
      <c r="J11" s="430"/>
      <c r="K11" s="430"/>
    </row>
    <row r="12" spans="1:11" s="14" customFormat="1" x14ac:dyDescent="0.25">
      <c r="A12" s="4">
        <f t="shared" si="0"/>
        <v>8</v>
      </c>
      <c r="B12" s="6"/>
      <c r="C12" s="4" t="str">
        <f>IFERROR(VLOOKUP($B12,'12. Prod'!$D:$P,2,0),"")</f>
        <v/>
      </c>
      <c r="D12" s="18"/>
      <c r="E12" s="18"/>
      <c r="F12" s="18"/>
      <c r="G12" s="4"/>
      <c r="H12" s="19"/>
      <c r="J12" s="430"/>
      <c r="K12" s="430"/>
    </row>
    <row r="13" spans="1:11" s="14" customFormat="1" x14ac:dyDescent="0.25">
      <c r="A13" s="4">
        <f t="shared" si="0"/>
        <v>9</v>
      </c>
      <c r="B13" s="6"/>
      <c r="C13" s="4" t="str">
        <f>IFERROR(VLOOKUP($B13,'12. Prod'!$D:$P,2,0),"")</f>
        <v/>
      </c>
      <c r="D13" s="18"/>
      <c r="E13" s="18"/>
      <c r="F13" s="18"/>
      <c r="G13" s="4"/>
      <c r="H13" s="19"/>
      <c r="J13" s="430"/>
      <c r="K13" s="430"/>
    </row>
    <row r="14" spans="1:11" s="14" customFormat="1" x14ac:dyDescent="0.25">
      <c r="A14" s="4">
        <f t="shared" si="0"/>
        <v>10</v>
      </c>
      <c r="B14" s="6"/>
      <c r="C14" s="4" t="str">
        <f>IFERROR(VLOOKUP($B14,'12. Prod'!$D:$P,2,0),"")</f>
        <v/>
      </c>
      <c r="D14" s="18"/>
      <c r="E14" s="18"/>
      <c r="F14" s="18"/>
      <c r="G14" s="4"/>
      <c r="H14" s="19"/>
      <c r="J14" s="430"/>
      <c r="K14" s="430"/>
    </row>
    <row r="15" spans="1:11" s="14" customFormat="1" x14ac:dyDescent="0.25">
      <c r="A15" s="4">
        <f t="shared" si="0"/>
        <v>11</v>
      </c>
      <c r="B15" s="6"/>
      <c r="C15" s="4" t="str">
        <f>IFERROR(VLOOKUP($B15,'12. Prod'!$D:$P,2,0),"")</f>
        <v/>
      </c>
      <c r="D15" s="18"/>
      <c r="E15" s="18"/>
      <c r="F15" s="18"/>
      <c r="G15" s="4"/>
      <c r="H15" s="19"/>
      <c r="J15" s="430"/>
      <c r="K15" s="430"/>
    </row>
    <row r="16" spans="1:11" s="14" customFormat="1" x14ac:dyDescent="0.25">
      <c r="A16" s="4">
        <f t="shared" si="0"/>
        <v>12</v>
      </c>
      <c r="B16" s="6"/>
      <c r="C16" s="4" t="str">
        <f>IFERROR(VLOOKUP($B16,'12. Prod'!$D:$P,2,0),"")</f>
        <v/>
      </c>
      <c r="D16" s="18"/>
      <c r="E16" s="18"/>
      <c r="F16" s="18"/>
      <c r="G16" s="4"/>
      <c r="H16" s="19"/>
      <c r="J16" s="430"/>
      <c r="K16" s="430"/>
    </row>
    <row r="17" spans="1:11" s="14" customFormat="1" x14ac:dyDescent="0.25">
      <c r="A17" s="4">
        <f t="shared" si="0"/>
        <v>13</v>
      </c>
      <c r="B17" s="6"/>
      <c r="C17" s="4" t="str">
        <f>IFERROR(VLOOKUP($B17,'12. Prod'!$D:$P,2,0),"")</f>
        <v/>
      </c>
      <c r="D17" s="18"/>
      <c r="E17" s="18"/>
      <c r="F17" s="18"/>
      <c r="G17" s="4"/>
      <c r="H17" s="19"/>
      <c r="J17" s="430"/>
      <c r="K17" s="430"/>
    </row>
    <row r="18" spans="1:11" s="14" customFormat="1" x14ac:dyDescent="0.25">
      <c r="A18" s="4">
        <f t="shared" si="0"/>
        <v>14</v>
      </c>
      <c r="B18" s="6"/>
      <c r="C18" s="4" t="str">
        <f>IFERROR(VLOOKUP($B18,'12. Prod'!$D:$P,2,0),"")</f>
        <v/>
      </c>
      <c r="D18" s="18"/>
      <c r="E18" s="18"/>
      <c r="F18" s="18"/>
      <c r="G18" s="4"/>
      <c r="H18" s="19"/>
      <c r="J18" s="430"/>
      <c r="K18" s="430"/>
    </row>
    <row r="19" spans="1:11" s="14" customFormat="1" x14ac:dyDescent="0.25">
      <c r="A19" s="4">
        <f t="shared" si="0"/>
        <v>15</v>
      </c>
      <c r="B19" s="6"/>
      <c r="C19" s="4" t="str">
        <f>IFERROR(VLOOKUP($B19,'12. Prod'!$D:$P,2,0),"")</f>
        <v/>
      </c>
      <c r="D19" s="18"/>
      <c r="E19" s="18"/>
      <c r="F19" s="18"/>
      <c r="G19" s="4"/>
      <c r="H19" s="19"/>
      <c r="J19" s="430"/>
      <c r="K19" s="430"/>
    </row>
    <row r="20" spans="1:11" s="14" customFormat="1" x14ac:dyDescent="0.25">
      <c r="A20" s="4">
        <f t="shared" si="0"/>
        <v>16</v>
      </c>
      <c r="B20" s="6"/>
      <c r="C20" s="4" t="str">
        <f>IFERROR(VLOOKUP($B20,'12. Prod'!$D:$P,2,0),"")</f>
        <v/>
      </c>
      <c r="D20" s="18"/>
      <c r="E20" s="18"/>
      <c r="F20" s="18"/>
      <c r="G20" s="4"/>
      <c r="H20" s="19"/>
      <c r="J20" s="430"/>
      <c r="K20" s="430"/>
    </row>
    <row r="21" spans="1:11" s="14" customFormat="1" x14ac:dyDescent="0.25">
      <c r="A21" s="4">
        <f t="shared" si="0"/>
        <v>17</v>
      </c>
      <c r="B21" s="6"/>
      <c r="C21" s="4" t="str">
        <f>IFERROR(VLOOKUP($B21,'12. Prod'!$D:$P,2,0),"")</f>
        <v/>
      </c>
      <c r="D21" s="18"/>
      <c r="E21" s="18"/>
      <c r="F21" s="18"/>
      <c r="G21" s="4"/>
      <c r="H21" s="19"/>
      <c r="J21" s="430"/>
      <c r="K21" s="430"/>
    </row>
    <row r="22" spans="1:11" s="14" customFormat="1" x14ac:dyDescent="0.25">
      <c r="A22" s="4">
        <f t="shared" si="0"/>
        <v>18</v>
      </c>
      <c r="B22" s="6"/>
      <c r="C22" s="4" t="str">
        <f>IFERROR(VLOOKUP($B22,'12. Prod'!$D:$P,2,0),"")</f>
        <v/>
      </c>
      <c r="D22" s="18"/>
      <c r="E22" s="18"/>
      <c r="F22" s="18"/>
      <c r="G22" s="4"/>
      <c r="H22" s="19"/>
      <c r="J22" s="430"/>
      <c r="K22" s="430"/>
    </row>
    <row r="23" spans="1:11" s="14" customFormat="1" x14ac:dyDescent="0.25">
      <c r="A23" s="4">
        <f t="shared" si="0"/>
        <v>19</v>
      </c>
      <c r="B23" s="6"/>
      <c r="C23" s="4" t="str">
        <f>IFERROR(VLOOKUP($B23,'12. Prod'!$D:$P,2,0),"")</f>
        <v/>
      </c>
      <c r="D23" s="18"/>
      <c r="E23" s="18"/>
      <c r="F23" s="18"/>
      <c r="G23" s="4"/>
      <c r="H23" s="19"/>
      <c r="J23" s="430"/>
      <c r="K23" s="430"/>
    </row>
    <row r="24" spans="1:11" s="14" customFormat="1" x14ac:dyDescent="0.25">
      <c r="A24" s="4">
        <f t="shared" si="0"/>
        <v>20</v>
      </c>
      <c r="B24" s="6"/>
      <c r="C24" s="4" t="str">
        <f>IFERROR(VLOOKUP($B24,'12. Prod'!$D:$P,2,0),"")</f>
        <v/>
      </c>
      <c r="D24" s="18"/>
      <c r="E24" s="18"/>
      <c r="F24" s="18"/>
      <c r="G24" s="4"/>
      <c r="H24" s="19"/>
      <c r="J24" s="430"/>
      <c r="K24" s="430"/>
    </row>
  </sheetData>
  <sheetProtection insertRows="0"/>
  <mergeCells count="9">
    <mergeCell ref="J3:K4"/>
    <mergeCell ref="J5:K24"/>
    <mergeCell ref="A3:A4"/>
    <mergeCell ref="D2:G2"/>
    <mergeCell ref="J1:K1"/>
    <mergeCell ref="D3:G3"/>
    <mergeCell ref="C3:C4"/>
    <mergeCell ref="B3:B4"/>
    <mergeCell ref="A1:H1"/>
  </mergeCell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2588425C-78E1-46C7-A58F-EBC32225FAA6}">
          <x14:formula1>
            <xm:f>'12. Prod'!$D$5:$D$1048576</xm:f>
          </x14:formula1>
          <xm:sqref>B5:B24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A87B0-02ED-4F1B-A0F5-6EA4E8B00128}">
  <sheetPr>
    <tabColor rgb="FF00B050"/>
  </sheetPr>
  <dimension ref="A1:K52"/>
  <sheetViews>
    <sheetView showGridLines="0" zoomScale="80" zoomScaleNormal="80" workbookViewId="0">
      <pane xSplit="2" ySplit="3" topLeftCell="H7" activePane="bottomRight" state="frozen"/>
      <selection pane="topRight" activeCell="A2" sqref="A2"/>
      <selection pane="bottomLeft" activeCell="A2" sqref="A2"/>
      <selection pane="bottomRight" activeCell="I8" sqref="I8"/>
    </sheetView>
  </sheetViews>
  <sheetFormatPr baseColWidth="10" defaultColWidth="11.42578125" defaultRowHeight="15" x14ac:dyDescent="0.25"/>
  <cols>
    <col min="1" max="1" width="12.28515625" style="2" bestFit="1" customWidth="1"/>
    <col min="2" max="2" width="45" style="2" bestFit="1" customWidth="1"/>
    <col min="3" max="3" width="21.7109375" style="2" bestFit="1" customWidth="1"/>
    <col min="4" max="4" width="66.7109375" style="2" customWidth="1"/>
    <col min="5" max="6" width="36.85546875" style="2" customWidth="1"/>
    <col min="7" max="7" width="15.42578125" style="2" customWidth="1"/>
    <col min="8" max="8" width="23.42578125" style="2" customWidth="1"/>
    <col min="9" max="9" width="150.7109375" style="2" customWidth="1"/>
    <col min="10" max="10" width="61.42578125" style="2" customWidth="1"/>
    <col min="11" max="11" width="46" style="2" customWidth="1"/>
    <col min="12" max="16384" width="11.42578125" style="2"/>
  </cols>
  <sheetData>
    <row r="1" spans="1:11" ht="18.75" x14ac:dyDescent="0.25">
      <c r="A1" s="245" t="s">
        <v>175</v>
      </c>
      <c r="B1" s="245"/>
      <c r="C1" s="245"/>
      <c r="D1" s="245"/>
      <c r="E1" s="245"/>
      <c r="F1" s="245"/>
      <c r="G1" s="245"/>
      <c r="H1" s="245"/>
      <c r="I1" s="245"/>
      <c r="J1" s="245"/>
      <c r="K1" s="245"/>
    </row>
    <row r="2" spans="1:11" s="15" customFormat="1" ht="75" x14ac:dyDescent="0.25">
      <c r="A2" s="9" t="s">
        <v>176</v>
      </c>
      <c r="B2" s="7" t="s">
        <v>177</v>
      </c>
      <c r="C2" s="7" t="s">
        <v>178</v>
      </c>
      <c r="D2" s="7" t="s">
        <v>179</v>
      </c>
      <c r="E2" s="252" t="s">
        <v>180</v>
      </c>
      <c r="F2" s="252"/>
      <c r="G2" s="252"/>
      <c r="H2" s="252"/>
      <c r="I2" s="7" t="s">
        <v>181</v>
      </c>
      <c r="J2" s="16"/>
      <c r="K2" s="16"/>
    </row>
    <row r="3" spans="1:11" s="12" customFormat="1" ht="30" x14ac:dyDescent="0.25">
      <c r="A3" s="8" t="s">
        <v>182</v>
      </c>
      <c r="B3" s="8" t="s">
        <v>183</v>
      </c>
      <c r="C3" s="8" t="s">
        <v>184</v>
      </c>
      <c r="D3" s="8" t="s">
        <v>185</v>
      </c>
      <c r="E3" s="8" t="s">
        <v>84</v>
      </c>
      <c r="F3" s="8" t="s">
        <v>85</v>
      </c>
      <c r="G3" s="8" t="s">
        <v>86</v>
      </c>
      <c r="H3" s="8" t="s">
        <v>186</v>
      </c>
      <c r="I3" s="8" t="s">
        <v>187</v>
      </c>
      <c r="J3" s="8" t="s">
        <v>4</v>
      </c>
      <c r="K3" s="8" t="s">
        <v>6</v>
      </c>
    </row>
    <row r="4" spans="1:11" s="14" customFormat="1" ht="345" x14ac:dyDescent="0.25">
      <c r="A4" s="259">
        <v>1</v>
      </c>
      <c r="B4" s="239" t="s">
        <v>188</v>
      </c>
      <c r="C4" s="239" t="s">
        <v>189</v>
      </c>
      <c r="D4" s="263" t="s">
        <v>190</v>
      </c>
      <c r="E4" s="3" t="s">
        <v>191</v>
      </c>
      <c r="F4" s="3" t="s">
        <v>192</v>
      </c>
      <c r="G4" s="4">
        <v>2020</v>
      </c>
      <c r="H4" s="3" t="s">
        <v>193</v>
      </c>
      <c r="I4" s="58" t="s">
        <v>194</v>
      </c>
      <c r="J4" s="239"/>
      <c r="K4" s="53" t="s">
        <v>195</v>
      </c>
    </row>
    <row r="5" spans="1:11" s="14" customFormat="1" ht="330" x14ac:dyDescent="0.25">
      <c r="A5" s="260"/>
      <c r="B5" s="241"/>
      <c r="C5" s="241"/>
      <c r="D5" s="263"/>
      <c r="E5" s="3" t="s">
        <v>196</v>
      </c>
      <c r="F5" s="3" t="s">
        <v>197</v>
      </c>
      <c r="G5" s="4">
        <v>2015</v>
      </c>
      <c r="H5" s="3" t="s">
        <v>198</v>
      </c>
      <c r="I5" s="3" t="s">
        <v>199</v>
      </c>
      <c r="J5" s="241"/>
      <c r="K5" s="53" t="s">
        <v>200</v>
      </c>
    </row>
    <row r="6" spans="1:11" s="14" customFormat="1" ht="180" x14ac:dyDescent="0.25">
      <c r="A6" s="4">
        <v>2</v>
      </c>
      <c r="B6" s="3" t="s">
        <v>201</v>
      </c>
      <c r="C6" s="3" t="s">
        <v>189</v>
      </c>
      <c r="D6" s="73" t="s">
        <v>202</v>
      </c>
      <c r="E6" s="3" t="s">
        <v>203</v>
      </c>
      <c r="F6" s="3" t="s">
        <v>204</v>
      </c>
      <c r="G6" s="4">
        <v>2022</v>
      </c>
      <c r="H6" s="3" t="s">
        <v>198</v>
      </c>
      <c r="I6" s="206" t="s">
        <v>205</v>
      </c>
      <c r="J6" s="3"/>
      <c r="K6" s="53" t="s">
        <v>206</v>
      </c>
    </row>
    <row r="7" spans="1:11" s="14" customFormat="1" ht="90" x14ac:dyDescent="0.25">
      <c r="A7" s="71">
        <v>3</v>
      </c>
      <c r="B7" s="76" t="s">
        <v>207</v>
      </c>
      <c r="C7" s="76" t="s">
        <v>189</v>
      </c>
      <c r="D7" s="91" t="s">
        <v>208</v>
      </c>
      <c r="E7" s="3" t="s">
        <v>209</v>
      </c>
      <c r="F7" s="3" t="s">
        <v>210</v>
      </c>
      <c r="G7" s="4">
        <v>2022</v>
      </c>
      <c r="H7" s="3" t="s">
        <v>198</v>
      </c>
      <c r="I7" s="58" t="s">
        <v>211</v>
      </c>
      <c r="J7" s="3"/>
      <c r="K7" s="53" t="s">
        <v>212</v>
      </c>
    </row>
    <row r="8" spans="1:11" s="14" customFormat="1" ht="315" x14ac:dyDescent="0.25">
      <c r="A8" s="259">
        <f>+A7+1</f>
        <v>4</v>
      </c>
      <c r="B8" s="239" t="s">
        <v>213</v>
      </c>
      <c r="C8" s="239" t="s">
        <v>189</v>
      </c>
      <c r="D8" s="261" t="s">
        <v>214</v>
      </c>
      <c r="E8" s="3" t="s">
        <v>215</v>
      </c>
      <c r="F8" s="3" t="s">
        <v>216</v>
      </c>
      <c r="G8" s="4">
        <v>2016</v>
      </c>
      <c r="H8" s="3" t="s">
        <v>217</v>
      </c>
      <c r="I8" s="206" t="s">
        <v>218</v>
      </c>
      <c r="J8" s="3"/>
      <c r="K8" s="53" t="s">
        <v>219</v>
      </c>
    </row>
    <row r="9" spans="1:11" s="14" customFormat="1" ht="330" x14ac:dyDescent="0.25">
      <c r="A9" s="260"/>
      <c r="B9" s="241"/>
      <c r="C9" s="241"/>
      <c r="D9" s="262"/>
      <c r="E9" s="3" t="s">
        <v>196</v>
      </c>
      <c r="F9" s="3" t="s">
        <v>197</v>
      </c>
      <c r="G9" s="4">
        <v>2015</v>
      </c>
      <c r="H9" s="3" t="s">
        <v>198</v>
      </c>
      <c r="I9" s="3" t="s">
        <v>220</v>
      </c>
      <c r="J9" s="3"/>
      <c r="K9" s="53" t="s">
        <v>200</v>
      </c>
    </row>
    <row r="10" spans="1:11" s="14" customFormat="1" ht="285" x14ac:dyDescent="0.25">
      <c r="A10" s="4">
        <f>A8+1</f>
        <v>5</v>
      </c>
      <c r="B10" s="3" t="s">
        <v>221</v>
      </c>
      <c r="C10" s="3" t="s">
        <v>189</v>
      </c>
      <c r="D10" s="79" t="s">
        <v>222</v>
      </c>
      <c r="E10" s="3" t="s">
        <v>223</v>
      </c>
      <c r="F10" s="3" t="s">
        <v>224</v>
      </c>
      <c r="G10" s="4">
        <v>2021</v>
      </c>
      <c r="H10" s="3" t="s">
        <v>225</v>
      </c>
      <c r="I10" s="3" t="s">
        <v>226</v>
      </c>
      <c r="J10" s="3" t="s">
        <v>227</v>
      </c>
      <c r="K10" s="53" t="s">
        <v>228</v>
      </c>
    </row>
    <row r="11" spans="1:11" s="14" customFormat="1" ht="180" x14ac:dyDescent="0.25">
      <c r="A11" s="4">
        <f>+A10+1</f>
        <v>6</v>
      </c>
      <c r="B11" s="3" t="s">
        <v>229</v>
      </c>
      <c r="C11" s="3" t="s">
        <v>189</v>
      </c>
      <c r="D11" s="52" t="s">
        <v>230</v>
      </c>
      <c r="E11" s="3" t="s">
        <v>231</v>
      </c>
      <c r="F11" s="74" t="s">
        <v>232</v>
      </c>
      <c r="G11" s="4">
        <v>2017</v>
      </c>
      <c r="H11" s="3" t="s">
        <v>193</v>
      </c>
      <c r="I11" s="62" t="s">
        <v>233</v>
      </c>
      <c r="J11" s="80"/>
      <c r="K11" s="53" t="s">
        <v>234</v>
      </c>
    </row>
    <row r="12" spans="1:11" s="14" customFormat="1" ht="195" x14ac:dyDescent="0.25">
      <c r="A12" s="4">
        <f t="shared" ref="A12:A24" si="0">+A11+1</f>
        <v>7</v>
      </c>
      <c r="B12" s="3" t="s">
        <v>235</v>
      </c>
      <c r="C12" s="3" t="s">
        <v>236</v>
      </c>
      <c r="D12" s="52" t="s">
        <v>237</v>
      </c>
      <c r="E12" s="3" t="s">
        <v>238</v>
      </c>
      <c r="F12" s="75" t="s">
        <v>239</v>
      </c>
      <c r="G12" s="4">
        <v>2018</v>
      </c>
      <c r="H12" s="3" t="s">
        <v>193</v>
      </c>
      <c r="I12" s="62" t="s">
        <v>240</v>
      </c>
      <c r="J12" s="80"/>
      <c r="K12" s="53" t="s">
        <v>241</v>
      </c>
    </row>
    <row r="13" spans="1:11" s="14" customFormat="1" x14ac:dyDescent="0.25">
      <c r="A13" s="4">
        <f t="shared" si="0"/>
        <v>8</v>
      </c>
      <c r="B13" s="3" t="s">
        <v>242</v>
      </c>
      <c r="C13" s="3"/>
      <c r="D13" s="3"/>
      <c r="E13" s="3"/>
      <c r="F13" s="74"/>
      <c r="G13" s="3"/>
      <c r="H13" s="3"/>
      <c r="I13" s="3"/>
      <c r="J13" s="3"/>
      <c r="K13" s="6"/>
    </row>
    <row r="14" spans="1:11" s="14" customFormat="1" x14ac:dyDescent="0.25">
      <c r="A14" s="4">
        <f t="shared" si="0"/>
        <v>9</v>
      </c>
      <c r="B14" s="3"/>
      <c r="C14" s="3"/>
      <c r="D14" s="3"/>
      <c r="E14" s="3"/>
      <c r="F14" s="3"/>
      <c r="G14" s="3"/>
      <c r="H14" s="3"/>
      <c r="I14" s="3"/>
      <c r="J14" s="3"/>
      <c r="K14" s="6"/>
    </row>
    <row r="15" spans="1:11" s="14" customFormat="1" x14ac:dyDescent="0.25">
      <c r="A15" s="4">
        <f t="shared" si="0"/>
        <v>10</v>
      </c>
      <c r="B15" s="3"/>
      <c r="C15" s="3"/>
      <c r="D15" s="3"/>
      <c r="E15" s="3"/>
      <c r="F15" s="3"/>
      <c r="G15" s="3"/>
      <c r="H15" s="3"/>
      <c r="I15" s="3"/>
      <c r="J15" s="3"/>
      <c r="K15" s="6"/>
    </row>
    <row r="16" spans="1:11" s="14" customFormat="1" x14ac:dyDescent="0.25">
      <c r="A16" s="4">
        <f t="shared" si="0"/>
        <v>11</v>
      </c>
      <c r="B16" s="3"/>
      <c r="C16" s="3"/>
      <c r="D16" s="3"/>
      <c r="E16" s="3"/>
      <c r="F16" s="3"/>
      <c r="G16" s="3"/>
      <c r="H16" s="3"/>
      <c r="I16" s="3"/>
      <c r="J16" s="3"/>
      <c r="K16" s="6"/>
    </row>
    <row r="17" spans="1:11" s="14" customFormat="1" x14ac:dyDescent="0.25">
      <c r="A17" s="4">
        <f t="shared" si="0"/>
        <v>12</v>
      </c>
      <c r="B17" s="3"/>
      <c r="C17" s="3"/>
      <c r="D17" s="3"/>
      <c r="E17" s="3"/>
      <c r="F17" s="3"/>
      <c r="G17" s="3"/>
      <c r="H17" s="3"/>
      <c r="I17" s="3"/>
      <c r="J17" s="3"/>
      <c r="K17" s="6"/>
    </row>
    <row r="18" spans="1:11" s="14" customFormat="1" x14ac:dyDescent="0.25">
      <c r="A18" s="4">
        <f t="shared" si="0"/>
        <v>13</v>
      </c>
      <c r="B18" s="6"/>
      <c r="C18" s="6"/>
      <c r="D18" s="6"/>
      <c r="E18" s="6"/>
      <c r="F18" s="6"/>
      <c r="G18" s="4"/>
      <c r="H18" s="4"/>
      <c r="I18" s="6"/>
      <c r="J18" s="6"/>
      <c r="K18" s="6"/>
    </row>
    <row r="19" spans="1:11" s="14" customFormat="1" x14ac:dyDescent="0.25">
      <c r="A19" s="4">
        <f t="shared" si="0"/>
        <v>14</v>
      </c>
      <c r="B19" s="6"/>
      <c r="C19" s="6"/>
      <c r="D19" s="6"/>
      <c r="E19" s="6"/>
      <c r="F19" s="6"/>
      <c r="G19" s="4"/>
      <c r="H19" s="4"/>
      <c r="I19" s="6"/>
      <c r="J19" s="6"/>
      <c r="K19" s="6"/>
    </row>
    <row r="20" spans="1:11" s="14" customFormat="1" x14ac:dyDescent="0.25">
      <c r="A20" s="4">
        <f t="shared" si="0"/>
        <v>15</v>
      </c>
      <c r="B20" s="6"/>
      <c r="C20" s="6"/>
      <c r="D20" s="6"/>
      <c r="E20" s="6"/>
      <c r="F20" s="6"/>
      <c r="G20" s="4"/>
      <c r="H20" s="4"/>
      <c r="I20" s="6"/>
      <c r="J20" s="6"/>
      <c r="K20" s="6"/>
    </row>
    <row r="21" spans="1:11" s="14" customFormat="1" x14ac:dyDescent="0.25">
      <c r="A21" s="4">
        <f t="shared" si="0"/>
        <v>16</v>
      </c>
      <c r="B21" s="6"/>
      <c r="C21" s="6"/>
      <c r="D21" s="6"/>
      <c r="E21" s="6"/>
      <c r="F21" s="6"/>
      <c r="G21" s="4"/>
      <c r="H21" s="4"/>
      <c r="I21" s="6"/>
      <c r="J21" s="6"/>
      <c r="K21" s="6"/>
    </row>
    <row r="22" spans="1:11" s="14" customFormat="1" x14ac:dyDescent="0.25">
      <c r="A22" s="4">
        <f t="shared" si="0"/>
        <v>17</v>
      </c>
      <c r="B22" s="6"/>
      <c r="C22" s="6"/>
      <c r="D22" s="6"/>
      <c r="E22" s="6"/>
      <c r="F22" s="6"/>
      <c r="G22" s="4"/>
      <c r="H22" s="4"/>
      <c r="I22" s="6"/>
      <c r="J22" s="6"/>
      <c r="K22" s="6"/>
    </row>
    <row r="23" spans="1:11" s="14" customFormat="1" x14ac:dyDescent="0.25">
      <c r="A23" s="4">
        <f t="shared" si="0"/>
        <v>18</v>
      </c>
      <c r="B23" s="6"/>
      <c r="C23" s="6"/>
      <c r="D23" s="6"/>
      <c r="E23" s="6"/>
      <c r="F23" s="6"/>
      <c r="G23" s="4"/>
      <c r="H23" s="4"/>
      <c r="I23" s="6"/>
      <c r="J23" s="6"/>
      <c r="K23" s="6"/>
    </row>
    <row r="24" spans="1:11" s="14" customFormat="1" x14ac:dyDescent="0.25">
      <c r="A24" s="4">
        <f t="shared" si="0"/>
        <v>19</v>
      </c>
      <c r="B24" s="6"/>
      <c r="C24" s="6"/>
      <c r="D24" s="6"/>
      <c r="E24" s="6"/>
      <c r="F24" s="6"/>
      <c r="G24" s="4"/>
      <c r="H24" s="4"/>
      <c r="I24" s="6"/>
      <c r="J24" s="6"/>
      <c r="K24" s="6"/>
    </row>
    <row r="46" spans="4:4" x14ac:dyDescent="0.25">
      <c r="D46" s="59" t="s">
        <v>243</v>
      </c>
    </row>
    <row r="47" spans="4:4" x14ac:dyDescent="0.25">
      <c r="D47" s="60" t="s">
        <v>244</v>
      </c>
    </row>
    <row r="48" spans="4:4" x14ac:dyDescent="0.25">
      <c r="D48" s="59" t="s">
        <v>245</v>
      </c>
    </row>
    <row r="49" spans="4:4" x14ac:dyDescent="0.25">
      <c r="D49" s="60" t="s">
        <v>246</v>
      </c>
    </row>
    <row r="50" spans="4:4" x14ac:dyDescent="0.25">
      <c r="D50" s="59" t="s">
        <v>247</v>
      </c>
    </row>
    <row r="51" spans="4:4" x14ac:dyDescent="0.25">
      <c r="D51" s="60" t="s">
        <v>246</v>
      </c>
    </row>
    <row r="52" spans="4:4" x14ac:dyDescent="0.25">
      <c r="D52" s="59" t="s">
        <v>248</v>
      </c>
    </row>
  </sheetData>
  <mergeCells count="11">
    <mergeCell ref="A1:K1"/>
    <mergeCell ref="B4:B5"/>
    <mergeCell ref="J4:J5"/>
    <mergeCell ref="A4:A5"/>
    <mergeCell ref="D4:D5"/>
    <mergeCell ref="C4:C5"/>
    <mergeCell ref="A8:A9"/>
    <mergeCell ref="B8:B9"/>
    <mergeCell ref="C8:C9"/>
    <mergeCell ref="D8:D9"/>
    <mergeCell ref="E2:H2"/>
  </mergeCells>
  <dataValidations count="2">
    <dataValidation type="list" allowBlank="1" showInputMessage="1" showErrorMessage="1" sqref="C4 C6:C8 C10:C24" xr:uid="{5100627D-676E-4A02-B080-57B2145EC490}">
      <formula1>"Directo, Indirecto"</formula1>
    </dataValidation>
    <dataValidation type="list" allowBlank="1" showInputMessage="1" showErrorMessage="1" sqref="H4:H24" xr:uid="{3B71971C-7088-4255-9621-5602E6BEE42D}">
      <formula1>"Meta-análisis, Revisión sistemática, Trabajo de investigación, Informe de organismo internacional, Informe institucional, Artículo científico, Artículo de opinión, Tesis de grado, Tesis de postgrado, Tesis doctoral, Otro"</formula1>
    </dataValidation>
  </dataValidations>
  <hyperlinks>
    <hyperlink ref="K4" r:id="rId1" xr:uid="{0740F0DD-FD26-424F-9FDF-8E82788B6833}"/>
    <hyperlink ref="K5" r:id="rId2" xr:uid="{86154742-0452-4314-8DDE-63EB8FB5C819}"/>
    <hyperlink ref="K6" r:id="rId3" xr:uid="{AB05F808-5E6B-464B-901B-94C7A84584E6}"/>
    <hyperlink ref="K8" r:id="rId4" xr:uid="{5C98791B-D5DE-4BF1-95A6-0DCB98756AFD}"/>
    <hyperlink ref="K10" r:id="rId5" xr:uid="{9DE1663E-BCDF-431C-B4E1-667B0527B2D5}"/>
    <hyperlink ref="K11" r:id="rId6" xr:uid="{BCED3C70-DB43-40D2-9E2F-0DAC6AF686C7}"/>
    <hyperlink ref="K12" r:id="rId7" xr:uid="{B0A1C1ED-CCC0-46EE-AD43-AE18AE036C1C}"/>
    <hyperlink ref="K9" r:id="rId8" xr:uid="{8E4A4671-D1CD-47A9-9E5D-7F5537889C30}"/>
    <hyperlink ref="K7" r:id="rId9" xr:uid="{F187F874-ADCC-4130-99C0-4E529D468BED}"/>
  </hyperlinks>
  <pageMargins left="0.7" right="0.7" top="0.75" bottom="0.75" header="0.3" footer="0.3"/>
  <pageSetup orientation="portrait" horizontalDpi="4294967295" verticalDpi="4294967295" r:id="rId10"/>
  <legacyDrawing r:id="rId1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3806A-2375-4107-ADEF-1C4DCAB72CA0}">
  <sheetPr>
    <tabColor rgb="FF002060"/>
  </sheetPr>
  <dimension ref="A1:L23"/>
  <sheetViews>
    <sheetView showGridLines="0" tabSelected="1" zoomScale="85" zoomScaleNormal="85" workbookViewId="0">
      <pane xSplit="5" ySplit="3" topLeftCell="F4" activePane="bottomRight" state="frozen"/>
      <selection pane="topRight" sqref="A1:S1"/>
      <selection pane="bottomLeft" sqref="A1:S1"/>
      <selection pane="bottomRight" activeCell="B4" sqref="B4:B6"/>
    </sheetView>
  </sheetViews>
  <sheetFormatPr baseColWidth="10" defaultColWidth="11.42578125" defaultRowHeight="15" x14ac:dyDescent="0.25"/>
  <cols>
    <col min="1" max="1" width="12.28515625" style="2" bestFit="1" customWidth="1"/>
    <col min="2" max="3" width="30.7109375" style="2" customWidth="1"/>
    <col min="4" max="5" width="30.7109375" style="13" customWidth="1"/>
    <col min="6" max="6" width="45.7109375" style="2" customWidth="1"/>
    <col min="7" max="7" width="2.7109375" style="2" customWidth="1"/>
    <col min="8" max="8" width="12.28515625" style="2" bestFit="1" customWidth="1"/>
    <col min="9" max="9" width="82.140625" style="2" customWidth="1"/>
    <col min="10" max="10" width="2.7109375" style="2" customWidth="1"/>
    <col min="11" max="11" width="12.28515625" style="2" bestFit="1" customWidth="1"/>
    <col min="12" max="12" width="66.28515625" style="2" customWidth="1"/>
    <col min="13" max="16384" width="11.42578125" style="2"/>
  </cols>
  <sheetData>
    <row r="1" spans="1:12" ht="18.75" customHeight="1" x14ac:dyDescent="0.25">
      <c r="A1" s="245" t="s">
        <v>844</v>
      </c>
      <c r="B1" s="245"/>
      <c r="C1" s="245"/>
      <c r="D1" s="245"/>
      <c r="E1" s="245"/>
      <c r="F1" s="245"/>
      <c r="H1" s="245" t="s">
        <v>845</v>
      </c>
      <c r="I1" s="245"/>
      <c r="K1" s="245" t="s">
        <v>846</v>
      </c>
      <c r="L1" s="245"/>
    </row>
    <row r="2" spans="1:12" s="17" customFormat="1" ht="30" x14ac:dyDescent="0.25">
      <c r="A2" s="21" t="s">
        <v>176</v>
      </c>
      <c r="B2" s="372" t="s">
        <v>847</v>
      </c>
      <c r="C2" s="431"/>
      <c r="D2" s="431"/>
      <c r="E2" s="373"/>
      <c r="H2" s="9" t="s">
        <v>176</v>
      </c>
      <c r="I2" s="7" t="s">
        <v>848</v>
      </c>
      <c r="K2" s="9" t="s">
        <v>176</v>
      </c>
      <c r="L2" s="7" t="s">
        <v>849</v>
      </c>
    </row>
    <row r="3" spans="1:12" s="17" customFormat="1" ht="15" customHeight="1" x14ac:dyDescent="0.25">
      <c r="A3" s="25" t="s">
        <v>182</v>
      </c>
      <c r="B3" s="25" t="s">
        <v>850</v>
      </c>
      <c r="C3" s="25" t="s">
        <v>589</v>
      </c>
      <c r="D3" s="25" t="s">
        <v>653</v>
      </c>
      <c r="E3" s="25" t="s">
        <v>723</v>
      </c>
      <c r="F3" s="20" t="s">
        <v>4</v>
      </c>
      <c r="H3" s="363" t="s">
        <v>845</v>
      </c>
      <c r="I3" s="361"/>
      <c r="K3" s="363" t="s">
        <v>846</v>
      </c>
      <c r="L3" s="361"/>
    </row>
    <row r="4" spans="1:12" s="14" customFormat="1" ht="60" x14ac:dyDescent="0.25">
      <c r="A4" s="4">
        <v>1</v>
      </c>
      <c r="B4" s="4"/>
      <c r="C4" s="4" t="s">
        <v>543</v>
      </c>
      <c r="D4" s="4"/>
      <c r="E4" s="6" t="s">
        <v>736</v>
      </c>
      <c r="F4" s="19"/>
      <c r="H4" s="432" t="s">
        <v>851</v>
      </c>
      <c r="I4" s="374"/>
      <c r="K4" s="374" t="s">
        <v>852</v>
      </c>
      <c r="L4" s="374"/>
    </row>
    <row r="5" spans="1:12" s="14" customFormat="1" ht="60" x14ac:dyDescent="0.25">
      <c r="A5" s="4">
        <f t="shared" ref="A5:A23" si="0">+A4+1</f>
        <v>2</v>
      </c>
      <c r="B5" s="4"/>
      <c r="C5" s="4" t="s">
        <v>531</v>
      </c>
      <c r="D5" s="4" t="s">
        <v>549</v>
      </c>
      <c r="E5" s="6" t="s">
        <v>853</v>
      </c>
      <c r="F5" s="19"/>
      <c r="H5" s="374"/>
      <c r="I5" s="374"/>
      <c r="K5" s="374"/>
      <c r="L5" s="374"/>
    </row>
    <row r="6" spans="1:12" s="14" customFormat="1" ht="75" x14ac:dyDescent="0.25">
      <c r="A6" s="4">
        <f t="shared" si="0"/>
        <v>3</v>
      </c>
      <c r="B6" s="4"/>
      <c r="C6" s="4" t="s">
        <v>543</v>
      </c>
      <c r="D6" s="4" t="s">
        <v>554</v>
      </c>
      <c r="E6" s="6" t="s">
        <v>854</v>
      </c>
      <c r="F6" s="19"/>
      <c r="H6" s="374"/>
      <c r="I6" s="374"/>
      <c r="K6" s="374"/>
      <c r="L6" s="374"/>
    </row>
    <row r="7" spans="1:12" s="14" customFormat="1" x14ac:dyDescent="0.25">
      <c r="A7" s="4">
        <f t="shared" si="0"/>
        <v>4</v>
      </c>
      <c r="B7" s="4"/>
      <c r="C7" s="4"/>
      <c r="D7" s="4"/>
      <c r="E7" s="6"/>
      <c r="F7" s="19"/>
      <c r="H7" s="374"/>
      <c r="I7" s="374"/>
      <c r="K7" s="374"/>
      <c r="L7" s="374"/>
    </row>
    <row r="8" spans="1:12" s="14" customFormat="1" x14ac:dyDescent="0.25">
      <c r="A8" s="4">
        <f t="shared" si="0"/>
        <v>5</v>
      </c>
      <c r="B8" s="4"/>
      <c r="C8" s="4"/>
      <c r="D8" s="4"/>
      <c r="E8" s="6"/>
      <c r="F8" s="19"/>
      <c r="H8" s="374"/>
      <c r="I8" s="374"/>
      <c r="K8" s="374"/>
      <c r="L8" s="374"/>
    </row>
    <row r="9" spans="1:12" s="14" customFormat="1" x14ac:dyDescent="0.25">
      <c r="A9" s="4">
        <f t="shared" si="0"/>
        <v>6</v>
      </c>
      <c r="B9" s="4"/>
      <c r="C9" s="4"/>
      <c r="D9" s="4"/>
      <c r="E9" s="6"/>
      <c r="F9" s="19"/>
      <c r="H9" s="374"/>
      <c r="I9" s="374"/>
      <c r="K9" s="374"/>
      <c r="L9" s="374"/>
    </row>
    <row r="10" spans="1:12" s="14" customFormat="1" x14ac:dyDescent="0.25">
      <c r="A10" s="4">
        <f t="shared" si="0"/>
        <v>7</v>
      </c>
      <c r="B10" s="4"/>
      <c r="C10" s="4"/>
      <c r="D10" s="4"/>
      <c r="E10" s="6"/>
      <c r="F10" s="19"/>
      <c r="H10" s="374"/>
      <c r="I10" s="374"/>
      <c r="K10" s="374"/>
      <c r="L10" s="374"/>
    </row>
    <row r="11" spans="1:12" s="14" customFormat="1" x14ac:dyDescent="0.25">
      <c r="A11" s="4">
        <f t="shared" si="0"/>
        <v>8</v>
      </c>
      <c r="B11" s="4"/>
      <c r="C11" s="4"/>
      <c r="D11" s="4"/>
      <c r="E11" s="6"/>
      <c r="F11" s="19"/>
      <c r="H11" s="374"/>
      <c r="I11" s="374"/>
      <c r="K11" s="374"/>
      <c r="L11" s="374"/>
    </row>
    <row r="12" spans="1:12" s="14" customFormat="1" ht="18.75" customHeight="1" x14ac:dyDescent="0.25">
      <c r="A12" s="4">
        <f t="shared" si="0"/>
        <v>9</v>
      </c>
      <c r="B12" s="4"/>
      <c r="C12" s="4"/>
      <c r="D12" s="4"/>
      <c r="E12" s="6"/>
      <c r="F12" s="19"/>
      <c r="H12" s="374"/>
      <c r="I12" s="374"/>
      <c r="K12" s="374"/>
      <c r="L12" s="374"/>
    </row>
    <row r="13" spans="1:12" s="14" customFormat="1" x14ac:dyDescent="0.25">
      <c r="A13" s="4">
        <f t="shared" si="0"/>
        <v>10</v>
      </c>
      <c r="B13" s="4"/>
      <c r="C13" s="4"/>
      <c r="D13" s="4"/>
      <c r="E13" s="6"/>
      <c r="F13" s="19"/>
      <c r="H13" s="374"/>
      <c r="I13" s="374"/>
      <c r="K13" s="374"/>
      <c r="L13" s="374"/>
    </row>
    <row r="14" spans="1:12" s="14" customFormat="1" ht="15" customHeight="1" x14ac:dyDescent="0.25">
      <c r="A14" s="4">
        <f t="shared" si="0"/>
        <v>11</v>
      </c>
      <c r="B14" s="4"/>
      <c r="C14" s="4"/>
      <c r="D14" s="4"/>
      <c r="E14" s="6"/>
      <c r="F14" s="19"/>
      <c r="H14" s="374"/>
      <c r="I14" s="374"/>
      <c r="K14" s="374"/>
      <c r="L14" s="374"/>
    </row>
    <row r="15" spans="1:12" s="14" customFormat="1" x14ac:dyDescent="0.25">
      <c r="A15" s="4">
        <f t="shared" si="0"/>
        <v>12</v>
      </c>
      <c r="B15" s="4"/>
      <c r="C15" s="4"/>
      <c r="D15" s="4"/>
      <c r="E15" s="6"/>
      <c r="F15" s="19"/>
      <c r="H15" s="374"/>
      <c r="I15" s="374"/>
      <c r="K15" s="374"/>
      <c r="L15" s="374"/>
    </row>
    <row r="16" spans="1:12" s="14" customFormat="1" x14ac:dyDescent="0.25">
      <c r="A16" s="4">
        <f t="shared" si="0"/>
        <v>13</v>
      </c>
      <c r="B16" s="4"/>
      <c r="C16" s="4"/>
      <c r="D16" s="4"/>
      <c r="E16" s="6"/>
      <c r="F16" s="19"/>
      <c r="H16" s="374"/>
      <c r="I16" s="374"/>
      <c r="K16" s="374"/>
      <c r="L16" s="374"/>
    </row>
    <row r="17" spans="1:12" s="14" customFormat="1" x14ac:dyDescent="0.25">
      <c r="A17" s="4">
        <f t="shared" si="0"/>
        <v>14</v>
      </c>
      <c r="B17" s="4"/>
      <c r="C17" s="4"/>
      <c r="D17" s="4"/>
      <c r="E17" s="6"/>
      <c r="F17" s="19"/>
      <c r="H17" s="374"/>
      <c r="I17" s="374"/>
      <c r="K17" s="374"/>
      <c r="L17" s="374"/>
    </row>
    <row r="18" spans="1:12" s="14" customFormat="1" x14ac:dyDescent="0.25">
      <c r="A18" s="4">
        <f t="shared" si="0"/>
        <v>15</v>
      </c>
      <c r="B18" s="4"/>
      <c r="C18" s="4"/>
      <c r="D18" s="4"/>
      <c r="E18" s="6"/>
      <c r="F18" s="19"/>
      <c r="H18" s="374"/>
      <c r="I18" s="374"/>
      <c r="K18" s="374"/>
      <c r="L18" s="374"/>
    </row>
    <row r="19" spans="1:12" s="14" customFormat="1" x14ac:dyDescent="0.25">
      <c r="A19" s="4">
        <f t="shared" si="0"/>
        <v>16</v>
      </c>
      <c r="B19" s="4"/>
      <c r="C19" s="4"/>
      <c r="D19" s="4"/>
      <c r="E19" s="6"/>
      <c r="F19" s="19"/>
      <c r="H19" s="374"/>
      <c r="I19" s="374"/>
      <c r="K19" s="374"/>
      <c r="L19" s="374"/>
    </row>
    <row r="20" spans="1:12" s="14" customFormat="1" x14ac:dyDescent="0.25">
      <c r="A20" s="4">
        <f t="shared" si="0"/>
        <v>17</v>
      </c>
      <c r="B20" s="4"/>
      <c r="C20" s="4"/>
      <c r="D20" s="4"/>
      <c r="E20" s="6"/>
      <c r="F20" s="19"/>
      <c r="H20" s="374"/>
      <c r="I20" s="374"/>
      <c r="K20" s="374"/>
      <c r="L20" s="374"/>
    </row>
    <row r="21" spans="1:12" s="14" customFormat="1" x14ac:dyDescent="0.25">
      <c r="A21" s="4">
        <f t="shared" si="0"/>
        <v>18</v>
      </c>
      <c r="B21" s="4"/>
      <c r="C21" s="4"/>
      <c r="D21" s="4"/>
      <c r="E21" s="6"/>
      <c r="F21" s="19"/>
      <c r="H21" s="374"/>
      <c r="I21" s="374"/>
      <c r="K21" s="374"/>
      <c r="L21" s="374"/>
    </row>
    <row r="22" spans="1:12" s="14" customFormat="1" x14ac:dyDescent="0.25">
      <c r="A22" s="4">
        <f t="shared" si="0"/>
        <v>19</v>
      </c>
      <c r="B22" s="4"/>
      <c r="C22" s="4"/>
      <c r="D22" s="4"/>
      <c r="E22" s="6"/>
      <c r="F22" s="19"/>
      <c r="H22" s="374"/>
      <c r="I22" s="374"/>
      <c r="K22" s="374"/>
      <c r="L22" s="374"/>
    </row>
    <row r="23" spans="1:12" s="14" customFormat="1" x14ac:dyDescent="0.25">
      <c r="A23" s="4">
        <f t="shared" si="0"/>
        <v>20</v>
      </c>
      <c r="B23" s="4"/>
      <c r="C23" s="4"/>
      <c r="D23" s="4"/>
      <c r="E23" s="6"/>
      <c r="F23" s="19"/>
      <c r="H23" s="374"/>
      <c r="I23" s="374"/>
      <c r="K23" s="374"/>
      <c r="L23" s="374"/>
    </row>
  </sheetData>
  <sheetProtection insertRows="0"/>
  <mergeCells count="8">
    <mergeCell ref="K3:L3"/>
    <mergeCell ref="K1:L1"/>
    <mergeCell ref="K4:L23"/>
    <mergeCell ref="H4:I23"/>
    <mergeCell ref="B2:E2"/>
    <mergeCell ref="A1:F1"/>
    <mergeCell ref="H1:I1"/>
    <mergeCell ref="H3:I3"/>
  </mergeCell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EB0CB02A-20C5-4A00-9369-883EB555AA49}">
          <x14:formula1>
            <xm:f>'Conf.'!$D$2:$D$1048576</xm:f>
          </x14:formula1>
          <xm:sqref>B4:B23</xm:sqref>
        </x14:dataValidation>
        <x14:dataValidation type="list" allowBlank="1" showInputMessage="1" showErrorMessage="1" xr:uid="{9941C6F3-B845-41FA-A8D2-BD1A25D04371}">
          <x14:formula1>
            <xm:f>'Conf.'!$E$2:$E$1048576</xm:f>
          </x14:formula1>
          <xm:sqref>C4:C23</xm:sqref>
        </x14:dataValidation>
        <x14:dataValidation type="list" allowBlank="1" showInputMessage="1" showErrorMessage="1" xr:uid="{4486933B-EBDD-481A-A82C-B690AC7ECBE6}">
          <x14:formula1>
            <xm:f>'Conf.'!$F$2:$F$1048576</xm:f>
          </x14:formula1>
          <xm:sqref>D4:D23</xm:sqref>
        </x14:dataValidation>
        <x14:dataValidation type="list" allowBlank="1" showInputMessage="1" showErrorMessage="1" xr:uid="{6AC15B04-FF71-436C-9FF9-93FD88F4F481}">
          <x14:formula1>
            <xm:f>'12. Prod'!$D$5:$D$1048576</xm:f>
          </x14:formula1>
          <xm:sqref>E4:E23</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39605-12E9-4161-BBB7-B78C13A9BBA7}">
  <sheetPr>
    <tabColor rgb="FF002060"/>
  </sheetPr>
  <dimension ref="A1:M36"/>
  <sheetViews>
    <sheetView showGridLines="0" zoomScale="80" zoomScaleNormal="80" workbookViewId="0">
      <selection activeCell="H14" sqref="H14"/>
    </sheetView>
  </sheetViews>
  <sheetFormatPr baseColWidth="10" defaultColWidth="11.42578125" defaultRowHeight="20.100000000000001" customHeight="1" x14ac:dyDescent="0.25"/>
  <cols>
    <col min="1" max="1" width="10.7109375" style="2" customWidth="1"/>
    <col min="2" max="2" width="35.28515625" style="2" customWidth="1"/>
    <col min="3" max="3" width="10.7109375" style="2" customWidth="1"/>
    <col min="4" max="4" width="41" style="2" customWidth="1"/>
    <col min="5" max="5" width="10.7109375" style="2" customWidth="1"/>
    <col min="6" max="6" width="19.5703125" style="2" customWidth="1"/>
    <col min="7" max="7" width="10.7109375" style="2" customWidth="1"/>
    <col min="8" max="8" width="44.7109375" style="2" customWidth="1"/>
    <col min="9" max="9" width="33.5703125" style="2" customWidth="1"/>
    <col min="10" max="11" width="23.28515625" style="2" customWidth="1"/>
    <col min="12" max="12" width="25.85546875" style="2" customWidth="1"/>
    <col min="13" max="13" width="45" style="2" customWidth="1"/>
    <col min="14" max="16384" width="11.42578125" style="24"/>
  </cols>
  <sheetData>
    <row r="1" spans="1:13" ht="20.100000000000001" customHeight="1" x14ac:dyDescent="0.25">
      <c r="A1" s="245" t="s">
        <v>855</v>
      </c>
      <c r="B1" s="245"/>
      <c r="C1" s="245"/>
      <c r="D1" s="245"/>
      <c r="E1" s="245"/>
      <c r="F1" s="245"/>
      <c r="G1" s="245"/>
      <c r="H1" s="245"/>
      <c r="I1" s="245"/>
      <c r="J1" s="245"/>
      <c r="K1" s="245"/>
      <c r="L1" s="245"/>
      <c r="M1" s="245"/>
    </row>
    <row r="2" spans="1:13" ht="87.75" customHeight="1" x14ac:dyDescent="0.25">
      <c r="A2" s="439" t="s">
        <v>176</v>
      </c>
      <c r="B2" s="440"/>
      <c r="C2" s="252" t="s">
        <v>856</v>
      </c>
      <c r="D2" s="252"/>
      <c r="E2" s="252"/>
      <c r="F2" s="252"/>
      <c r="G2" s="252"/>
      <c r="H2" s="252"/>
      <c r="I2" s="252"/>
      <c r="J2" s="252"/>
      <c r="K2" s="252"/>
      <c r="L2" s="252"/>
      <c r="M2" s="252"/>
    </row>
    <row r="4" spans="1:13" ht="20.100000000000001" customHeight="1" x14ac:dyDescent="0.25">
      <c r="A4" s="441" t="s">
        <v>857</v>
      </c>
      <c r="B4" s="442"/>
      <c r="C4" s="437" t="s">
        <v>858</v>
      </c>
      <c r="D4" s="437"/>
      <c r="E4" s="437"/>
      <c r="F4" s="437"/>
      <c r="G4" s="437"/>
      <c r="H4" s="437"/>
      <c r="I4" s="437"/>
      <c r="J4" s="437"/>
      <c r="K4" s="437"/>
      <c r="L4" s="437"/>
      <c r="M4" s="437"/>
    </row>
    <row r="5" spans="1:13" ht="20.100000000000001" customHeight="1" x14ac:dyDescent="0.25">
      <c r="A5" s="435" t="s">
        <v>859</v>
      </c>
      <c r="B5" s="436"/>
      <c r="C5" s="437" t="str">
        <f>IFERROR(VLOOKUP($C4,'Conf.'!$I:$R,8,0),"")</f>
        <v>0206 -  MINISTERIO DE EDUCACIÓN</v>
      </c>
      <c r="D5" s="437"/>
      <c r="E5" s="437"/>
      <c r="F5" s="437"/>
      <c r="G5" s="437"/>
      <c r="H5" s="437"/>
      <c r="I5" s="437"/>
      <c r="J5" s="437"/>
      <c r="K5" s="437"/>
      <c r="L5" s="437"/>
      <c r="M5" s="437"/>
    </row>
    <row r="6" spans="1:13" ht="20.100000000000001" customHeight="1" x14ac:dyDescent="0.25">
      <c r="A6" s="435" t="s">
        <v>860</v>
      </c>
      <c r="B6" s="436"/>
      <c r="C6" s="437" t="str">
        <f>IFERROR(VLOOKUP($C4,'Conf.'!$I:$R,9,0),"")</f>
        <v>01 -  MINISTERIO DE EDUCACION</v>
      </c>
      <c r="D6" s="437"/>
      <c r="E6" s="437"/>
      <c r="F6" s="437"/>
      <c r="G6" s="437"/>
      <c r="H6" s="437"/>
      <c r="I6" s="437"/>
      <c r="J6" s="437"/>
      <c r="K6" s="437"/>
      <c r="L6" s="437"/>
      <c r="M6" s="437"/>
    </row>
    <row r="7" spans="1:13" ht="20.100000000000001" customHeight="1" x14ac:dyDescent="0.25">
      <c r="A7" s="435" t="s">
        <v>485</v>
      </c>
      <c r="B7" s="436"/>
      <c r="C7" s="437" t="str">
        <f>IFERROR(VLOOKUP($C4,'Conf.'!$I:$R,10,0),"")</f>
        <v>0001 -  MINISTERIO DE EDUCACIÓN</v>
      </c>
      <c r="D7" s="437"/>
      <c r="E7" s="437"/>
      <c r="F7" s="437"/>
      <c r="G7" s="437"/>
      <c r="H7" s="437"/>
      <c r="I7" s="437"/>
      <c r="J7" s="437"/>
      <c r="K7" s="437"/>
      <c r="L7" s="437"/>
      <c r="M7" s="437"/>
    </row>
    <row r="8" spans="1:13" ht="20.100000000000001" customHeight="1" x14ac:dyDescent="0.25">
      <c r="A8" s="24"/>
      <c r="B8" s="24"/>
      <c r="C8" s="24"/>
      <c r="D8" s="24"/>
      <c r="E8" s="24"/>
      <c r="F8" s="24"/>
      <c r="G8" s="24"/>
      <c r="H8" s="24"/>
      <c r="I8" s="24"/>
      <c r="J8" s="24"/>
      <c r="K8" s="24"/>
      <c r="L8" s="24"/>
      <c r="M8" s="24"/>
    </row>
    <row r="9" spans="1:13" s="12" customFormat="1" ht="15" x14ac:dyDescent="0.25">
      <c r="A9" s="438" t="s">
        <v>861</v>
      </c>
      <c r="B9" s="438"/>
      <c r="C9" s="438" t="s">
        <v>723</v>
      </c>
      <c r="D9" s="438"/>
      <c r="E9" s="438" t="s">
        <v>862</v>
      </c>
      <c r="F9" s="438"/>
      <c r="G9" s="438" t="s">
        <v>863</v>
      </c>
      <c r="H9" s="438"/>
      <c r="I9" s="433" t="s">
        <v>34</v>
      </c>
      <c r="J9" s="433" t="s">
        <v>864</v>
      </c>
      <c r="K9" s="433" t="s">
        <v>865</v>
      </c>
      <c r="L9" s="433" t="s">
        <v>866</v>
      </c>
      <c r="M9" s="433" t="s">
        <v>4</v>
      </c>
    </row>
    <row r="10" spans="1:13" s="12" customFormat="1" ht="15" x14ac:dyDescent="0.25">
      <c r="A10" s="48" t="s">
        <v>867</v>
      </c>
      <c r="B10" s="48" t="s">
        <v>868</v>
      </c>
      <c r="C10" s="48" t="s">
        <v>867</v>
      </c>
      <c r="D10" s="48" t="s">
        <v>868</v>
      </c>
      <c r="E10" s="48" t="s">
        <v>867</v>
      </c>
      <c r="F10" s="48" t="s">
        <v>868</v>
      </c>
      <c r="G10" s="48" t="s">
        <v>867</v>
      </c>
      <c r="H10" s="48" t="s">
        <v>868</v>
      </c>
      <c r="I10" s="434"/>
      <c r="J10" s="434"/>
      <c r="K10" s="434"/>
      <c r="L10" s="434"/>
      <c r="M10" s="434"/>
    </row>
    <row r="11" spans="1:13" s="29" customFormat="1" ht="30" x14ac:dyDescent="0.25">
      <c r="A11" s="4"/>
      <c r="B11" s="4" t="s">
        <v>869</v>
      </c>
      <c r="C11" s="4" t="s">
        <v>870</v>
      </c>
      <c r="D11" s="4" t="s">
        <v>871</v>
      </c>
      <c r="E11" s="4" t="s">
        <v>872</v>
      </c>
      <c r="F11" s="4" t="s">
        <v>873</v>
      </c>
      <c r="G11" s="4" t="s">
        <v>874</v>
      </c>
      <c r="H11" s="232" t="s">
        <v>875</v>
      </c>
      <c r="I11" s="4"/>
      <c r="J11" s="4" t="s">
        <v>876</v>
      </c>
      <c r="K11" s="4" t="s">
        <v>877</v>
      </c>
      <c r="L11" s="4" t="s">
        <v>878</v>
      </c>
      <c r="M11" s="4"/>
    </row>
    <row r="12" spans="1:13" s="29" customFormat="1" ht="79.5" customHeight="1" x14ac:dyDescent="0.25">
      <c r="A12" s="4"/>
      <c r="B12" s="4" t="s">
        <v>869</v>
      </c>
      <c r="C12" s="4" t="s">
        <v>879</v>
      </c>
      <c r="D12" s="4" t="s">
        <v>853</v>
      </c>
      <c r="E12" s="4" t="s">
        <v>872</v>
      </c>
      <c r="F12" s="4" t="s">
        <v>873</v>
      </c>
      <c r="G12" s="4" t="s">
        <v>874</v>
      </c>
      <c r="H12" s="166" t="s">
        <v>13569</v>
      </c>
      <c r="I12" s="4" t="s">
        <v>751</v>
      </c>
      <c r="J12" s="4" t="s">
        <v>876</v>
      </c>
      <c r="K12" s="4" t="s">
        <v>877</v>
      </c>
      <c r="L12" s="4" t="s">
        <v>878</v>
      </c>
      <c r="M12" s="4"/>
    </row>
    <row r="13" spans="1:13" s="29" customFormat="1" ht="92.25" customHeight="1" x14ac:dyDescent="0.25">
      <c r="A13" s="4"/>
      <c r="B13" s="4" t="s">
        <v>869</v>
      </c>
      <c r="C13" s="4" t="s">
        <v>880</v>
      </c>
      <c r="D13" s="4" t="s">
        <v>881</v>
      </c>
      <c r="E13" s="4" t="s">
        <v>872</v>
      </c>
      <c r="F13" s="4" t="s">
        <v>873</v>
      </c>
      <c r="G13" s="4" t="s">
        <v>874</v>
      </c>
      <c r="H13" s="166" t="s">
        <v>13569</v>
      </c>
      <c r="I13" s="4" t="s">
        <v>778</v>
      </c>
      <c r="J13" s="4" t="s">
        <v>876</v>
      </c>
      <c r="K13" s="4" t="s">
        <v>877</v>
      </c>
      <c r="L13" s="4" t="s">
        <v>878</v>
      </c>
      <c r="M13" s="4"/>
    </row>
    <row r="14" spans="1:13" s="29" customFormat="1" ht="15" x14ac:dyDescent="0.25">
      <c r="A14" s="4"/>
      <c r="B14" s="4"/>
      <c r="C14" s="4"/>
      <c r="D14" s="4"/>
      <c r="E14" s="4"/>
      <c r="F14" s="4"/>
      <c r="G14" s="4"/>
      <c r="H14" s="166"/>
      <c r="I14" s="4"/>
      <c r="J14" s="4"/>
      <c r="K14" s="4"/>
      <c r="L14" s="4"/>
      <c r="M14" s="4"/>
    </row>
    <row r="15" spans="1:13" s="29" customFormat="1" ht="15" x14ac:dyDescent="0.25">
      <c r="A15" s="4"/>
      <c r="B15" s="4"/>
      <c r="C15" s="4"/>
      <c r="D15" s="4"/>
      <c r="E15" s="4"/>
      <c r="F15" s="4"/>
      <c r="G15" s="4"/>
      <c r="H15" s="166"/>
      <c r="I15" s="4"/>
      <c r="J15" s="4"/>
      <c r="K15" s="4"/>
      <c r="L15" s="4"/>
      <c r="M15" s="4"/>
    </row>
    <row r="16" spans="1:13" s="29" customFormat="1" ht="15" x14ac:dyDescent="0.25">
      <c r="A16" s="4"/>
      <c r="B16" s="4"/>
      <c r="C16" s="4"/>
      <c r="D16" s="4"/>
      <c r="E16" s="4"/>
      <c r="F16" s="4"/>
      <c r="G16" s="4"/>
      <c r="H16" s="166"/>
      <c r="I16" s="4"/>
      <c r="J16" s="4"/>
      <c r="K16" s="4"/>
      <c r="L16" s="4"/>
      <c r="M16" s="4"/>
    </row>
    <row r="17" spans="1:13" s="29" customFormat="1" ht="15" x14ac:dyDescent="0.25">
      <c r="A17" s="4"/>
      <c r="B17" s="4"/>
      <c r="C17" s="4"/>
      <c r="D17" s="4"/>
      <c r="E17" s="4"/>
      <c r="F17" s="4"/>
      <c r="G17" s="4"/>
      <c r="H17" s="166"/>
      <c r="I17" s="4"/>
      <c r="J17" s="4"/>
      <c r="K17" s="4"/>
      <c r="L17" s="4"/>
      <c r="M17" s="4"/>
    </row>
    <row r="18" spans="1:13" s="29" customFormat="1" ht="15" x14ac:dyDescent="0.25">
      <c r="A18" s="4"/>
      <c r="B18" s="4"/>
      <c r="C18" s="66"/>
      <c r="D18" s="4"/>
      <c r="E18" s="4"/>
      <c r="F18" s="4"/>
      <c r="G18" s="4"/>
      <c r="H18" s="166"/>
      <c r="I18" s="4"/>
      <c r="J18" s="4"/>
      <c r="K18" s="4"/>
      <c r="L18" s="4"/>
      <c r="M18" s="4"/>
    </row>
    <row r="19" spans="1:13" s="29" customFormat="1" ht="15" x14ac:dyDescent="0.25">
      <c r="A19" s="4"/>
      <c r="B19" s="4"/>
      <c r="C19" s="4"/>
      <c r="D19" s="4"/>
      <c r="E19" s="4"/>
      <c r="F19" s="4"/>
      <c r="G19" s="4"/>
      <c r="H19" s="166"/>
      <c r="I19" s="4"/>
      <c r="J19" s="4"/>
      <c r="K19" s="4"/>
      <c r="L19" s="4"/>
      <c r="M19" s="4"/>
    </row>
    <row r="20" spans="1:13" s="29" customFormat="1" ht="15" x14ac:dyDescent="0.25">
      <c r="A20" s="4"/>
      <c r="B20" s="4"/>
      <c r="C20" s="4"/>
      <c r="D20" s="4"/>
      <c r="E20" s="4"/>
      <c r="F20" s="4"/>
      <c r="G20" s="4"/>
      <c r="H20" s="4"/>
      <c r="I20" s="167" t="s">
        <v>882</v>
      </c>
      <c r="J20" s="167" t="s">
        <v>882</v>
      </c>
      <c r="K20" s="4"/>
      <c r="L20" s="4"/>
      <c r="M20" s="4"/>
    </row>
    <row r="21" spans="1:13" s="29" customFormat="1" ht="15" x14ac:dyDescent="0.25">
      <c r="A21" s="4"/>
      <c r="B21" s="4"/>
      <c r="C21" s="4"/>
      <c r="D21" s="4"/>
      <c r="E21" s="4"/>
      <c r="F21" s="4"/>
      <c r="G21" s="4"/>
      <c r="H21" s="4"/>
      <c r="I21" s="167" t="s">
        <v>882</v>
      </c>
      <c r="J21" s="167" t="s">
        <v>882</v>
      </c>
      <c r="K21" s="4"/>
      <c r="L21" s="4"/>
      <c r="M21" s="4"/>
    </row>
    <row r="22" spans="1:13" s="29" customFormat="1" ht="15" x14ac:dyDescent="0.25">
      <c r="A22" s="4"/>
      <c r="B22" s="4"/>
      <c r="C22" s="4"/>
      <c r="D22" s="4"/>
      <c r="E22" s="4"/>
      <c r="F22" s="4"/>
      <c r="G22" s="4"/>
      <c r="H22" s="4"/>
      <c r="I22" s="167" t="s">
        <v>882</v>
      </c>
      <c r="J22" s="167" t="s">
        <v>882</v>
      </c>
      <c r="K22" s="4"/>
      <c r="L22" s="4"/>
      <c r="M22" s="4"/>
    </row>
    <row r="23" spans="1:13" s="29" customFormat="1" ht="15" x14ac:dyDescent="0.25">
      <c r="A23" s="4"/>
      <c r="B23" s="4"/>
      <c r="C23" s="4"/>
      <c r="D23" s="4"/>
      <c r="E23" s="4"/>
      <c r="F23" s="4"/>
      <c r="G23" s="4"/>
      <c r="H23" s="4"/>
      <c r="I23" s="167" t="s">
        <v>882</v>
      </c>
      <c r="J23" s="167" t="s">
        <v>882</v>
      </c>
      <c r="K23" s="4"/>
      <c r="L23" s="4"/>
      <c r="M23" s="4"/>
    </row>
    <row r="24" spans="1:13" s="29" customFormat="1" ht="15" x14ac:dyDescent="0.25">
      <c r="A24" s="4"/>
      <c r="B24" s="4"/>
      <c r="C24" s="4"/>
      <c r="D24" s="4"/>
      <c r="E24" s="4"/>
      <c r="F24" s="4"/>
      <c r="G24" s="4"/>
      <c r="H24" s="4"/>
      <c r="I24" s="167" t="s">
        <v>882</v>
      </c>
      <c r="J24" s="167" t="s">
        <v>882</v>
      </c>
      <c r="K24" s="4"/>
      <c r="L24" s="4"/>
      <c r="M24" s="4"/>
    </row>
    <row r="25" spans="1:13" s="29" customFormat="1" ht="15" x14ac:dyDescent="0.25">
      <c r="A25" s="4"/>
      <c r="B25" s="4"/>
      <c r="C25" s="4"/>
      <c r="D25" s="4"/>
      <c r="E25" s="4"/>
      <c r="F25" s="4"/>
      <c r="G25" s="4"/>
      <c r="H25" s="4"/>
      <c r="I25" s="167" t="s">
        <v>882</v>
      </c>
      <c r="J25" s="167" t="s">
        <v>882</v>
      </c>
      <c r="K25" s="4"/>
      <c r="L25" s="4"/>
      <c r="M25" s="4"/>
    </row>
    <row r="26" spans="1:13" s="29" customFormat="1" ht="15" x14ac:dyDescent="0.25">
      <c r="A26" s="4"/>
      <c r="B26" s="4"/>
      <c r="C26" s="4"/>
      <c r="D26" s="4"/>
      <c r="E26" s="4"/>
      <c r="F26" s="4"/>
      <c r="G26" s="4"/>
      <c r="H26" s="4"/>
      <c r="I26" s="167" t="s">
        <v>882</v>
      </c>
      <c r="J26" s="167" t="s">
        <v>882</v>
      </c>
      <c r="K26" s="4"/>
      <c r="L26" s="4"/>
      <c r="M26" s="4"/>
    </row>
    <row r="27" spans="1:13" s="29" customFormat="1" ht="15" x14ac:dyDescent="0.25">
      <c r="A27" s="4"/>
      <c r="B27" s="4"/>
      <c r="C27" s="4"/>
      <c r="D27" s="4"/>
      <c r="E27" s="4"/>
      <c r="F27" s="4"/>
      <c r="G27" s="4"/>
      <c r="H27" s="4"/>
      <c r="I27" s="168" t="s">
        <v>882</v>
      </c>
      <c r="J27" s="168" t="s">
        <v>882</v>
      </c>
      <c r="K27" s="4"/>
      <c r="L27" s="4"/>
      <c r="M27" s="4"/>
    </row>
    <row r="28" spans="1:13" s="29" customFormat="1" ht="15.75" x14ac:dyDescent="0.25">
      <c r="A28" s="4"/>
      <c r="B28" s="4"/>
      <c r="C28" s="4"/>
      <c r="D28" s="4"/>
      <c r="E28" s="4"/>
      <c r="F28" s="4"/>
      <c r="G28" s="66"/>
      <c r="H28" s="4"/>
      <c r="I28" s="169"/>
      <c r="J28" s="169"/>
      <c r="K28" s="18"/>
      <c r="L28" s="4"/>
      <c r="M28" s="4"/>
    </row>
    <row r="29" spans="1:13" s="29" customFormat="1" ht="15" x14ac:dyDescent="0.25">
      <c r="A29" s="4"/>
      <c r="B29" s="4"/>
      <c r="C29" s="4"/>
      <c r="D29" s="4"/>
      <c r="E29" s="4"/>
      <c r="F29" s="4"/>
      <c r="G29" s="4"/>
      <c r="H29" s="4"/>
      <c r="I29" s="130"/>
      <c r="J29" s="130"/>
      <c r="K29" s="4"/>
      <c r="L29" s="4"/>
      <c r="M29" s="4"/>
    </row>
    <row r="30" spans="1:13" s="29" customFormat="1" ht="15" x14ac:dyDescent="0.25">
      <c r="A30" s="4"/>
      <c r="B30" s="4"/>
      <c r="C30" s="4"/>
      <c r="D30" s="4"/>
      <c r="E30" s="4"/>
      <c r="F30" s="4"/>
      <c r="G30" s="4"/>
      <c r="H30" s="4"/>
      <c r="I30" s="4"/>
      <c r="J30" s="4"/>
      <c r="K30" s="4"/>
      <c r="L30" s="4"/>
      <c r="M30" s="4"/>
    </row>
    <row r="31" spans="1:13" s="29" customFormat="1" ht="15" x14ac:dyDescent="0.25">
      <c r="A31" s="4"/>
      <c r="B31" s="4"/>
      <c r="C31" s="4"/>
      <c r="D31" s="4"/>
      <c r="E31" s="4"/>
      <c r="F31" s="4"/>
      <c r="G31" s="4"/>
      <c r="H31" s="4"/>
      <c r="I31" s="4"/>
      <c r="J31" s="4"/>
      <c r="K31" s="4"/>
      <c r="L31" s="4"/>
      <c r="M31" s="4"/>
    </row>
    <row r="32" spans="1:13" s="29" customFormat="1" ht="15" x14ac:dyDescent="0.25">
      <c r="A32" s="4"/>
      <c r="B32" s="4"/>
      <c r="C32" s="4"/>
      <c r="D32" s="4"/>
      <c r="E32" s="4"/>
      <c r="F32" s="4"/>
      <c r="G32" s="4"/>
      <c r="H32" s="4"/>
      <c r="I32" s="4"/>
      <c r="J32" s="4"/>
      <c r="K32" s="4"/>
      <c r="L32" s="4"/>
      <c r="M32" s="4"/>
    </row>
    <row r="33" spans="1:13" s="29" customFormat="1" ht="15" x14ac:dyDescent="0.25">
      <c r="A33" s="4"/>
      <c r="B33" s="4"/>
      <c r="C33" s="4"/>
      <c r="D33" s="4"/>
      <c r="E33" s="4"/>
      <c r="F33" s="4"/>
      <c r="G33" s="4"/>
      <c r="H33" s="4"/>
      <c r="I33" s="4"/>
      <c r="J33" s="4"/>
      <c r="K33" s="4"/>
      <c r="L33" s="4"/>
      <c r="M33" s="4"/>
    </row>
    <row r="34" spans="1:13" s="29" customFormat="1" ht="15" x14ac:dyDescent="0.25">
      <c r="A34" s="4"/>
      <c r="B34" s="4"/>
      <c r="C34" s="4"/>
      <c r="D34" s="4"/>
      <c r="E34" s="4"/>
      <c r="F34" s="4"/>
      <c r="G34" s="4"/>
      <c r="H34" s="4"/>
      <c r="I34" s="4"/>
      <c r="J34" s="4"/>
      <c r="K34" s="4"/>
      <c r="L34" s="4"/>
      <c r="M34" s="4"/>
    </row>
    <row r="35" spans="1:13" s="29" customFormat="1" ht="15" x14ac:dyDescent="0.25">
      <c r="A35" s="4"/>
      <c r="B35" s="4"/>
      <c r="C35" s="4"/>
      <c r="D35" s="4"/>
      <c r="E35" s="4"/>
      <c r="F35" s="4"/>
      <c r="G35" s="4"/>
      <c r="H35" s="4"/>
      <c r="I35" s="4"/>
      <c r="J35" s="4"/>
      <c r="K35" s="4"/>
      <c r="L35" s="4"/>
      <c r="M35" s="4"/>
    </row>
    <row r="36" spans="1:13" s="29" customFormat="1" ht="15" x14ac:dyDescent="0.25">
      <c r="A36" s="4"/>
      <c r="B36" s="4"/>
      <c r="C36" s="4"/>
      <c r="D36" s="4"/>
      <c r="E36" s="4"/>
      <c r="F36" s="4"/>
      <c r="G36" s="4"/>
      <c r="H36" s="4"/>
      <c r="I36" s="4"/>
      <c r="J36" s="4"/>
      <c r="K36" s="4"/>
      <c r="L36" s="4"/>
      <c r="M36" s="4"/>
    </row>
  </sheetData>
  <mergeCells count="20">
    <mergeCell ref="A5:B5"/>
    <mergeCell ref="C5:M5"/>
    <mergeCell ref="A1:M1"/>
    <mergeCell ref="A2:B2"/>
    <mergeCell ref="C2:M2"/>
    <mergeCell ref="A4:B4"/>
    <mergeCell ref="C4:M4"/>
    <mergeCell ref="K9:K10"/>
    <mergeCell ref="L9:L10"/>
    <mergeCell ref="M9:M10"/>
    <mergeCell ref="A6:B6"/>
    <mergeCell ref="C6:M6"/>
    <mergeCell ref="A7:B7"/>
    <mergeCell ref="C7:M7"/>
    <mergeCell ref="A9:B9"/>
    <mergeCell ref="C9:D9"/>
    <mergeCell ref="E9:F9"/>
    <mergeCell ref="G9:H9"/>
    <mergeCell ref="I9:I10"/>
    <mergeCell ref="J9:J10"/>
  </mergeCells>
  <pageMargins left="0.7" right="0.7" top="0.75" bottom="0.75" header="0.3" footer="0.3"/>
  <legacyDrawing r:id="rId1"/>
  <extLst>
    <ext xmlns:x14="http://schemas.microsoft.com/office/spreadsheetml/2009/9/main" uri="{CCE6A557-97BC-4b89-ADB6-D9C93CAAB3DF}">
      <x14:dataValidations xmlns:xm="http://schemas.microsoft.com/office/excel/2006/main" count="9">
        <x14:dataValidation type="list" allowBlank="1" showInputMessage="1" showErrorMessage="1" xr:uid="{F6AD5137-2777-4CF4-BA98-6BE8C22B65DB}">
          <x14:formula1>
            <xm:f>'12. Prod'!$D$5:$D$1048576</xm:f>
          </x14:formula1>
          <xm:sqref>D15:D36 D11:D12</xm:sqref>
        </x14:dataValidation>
        <x14:dataValidation type="list" allowBlank="1" showInputMessage="1" showErrorMessage="1" xr:uid="{9EDF3D5F-0F28-4B47-8772-27362800594B}">
          <x14:formula1>
            <xm:f>'Conf.'!$V$2:$V$1048576</xm:f>
          </x14:formula1>
          <xm:sqref>J29:J36 J11:J19</xm:sqref>
        </x14:dataValidation>
        <x14:dataValidation type="list" allowBlank="1" showInputMessage="1" showErrorMessage="1" xr:uid="{6F059A68-0491-4EF6-B352-01F9BBA89158}">
          <x14:formula1>
            <xm:f>'Conf.'!$I$2:$I$1048576</xm:f>
          </x14:formula1>
          <xm:sqref>C4:D4</xm:sqref>
        </x14:dataValidation>
        <x14:dataValidation type="list" allowBlank="1" showInputMessage="1" showErrorMessage="1" xr:uid="{1E3EB452-99D1-407D-B254-3709B506A078}">
          <x14:formula1>
            <xm:f>'12. Prod'!$E$5:$E$1048576</xm:f>
          </x14:formula1>
          <xm:sqref>I11:I36</xm:sqref>
        </x14:dataValidation>
        <x14:dataValidation type="list" allowBlank="1" showInputMessage="1" showErrorMessage="1" xr:uid="{D15B6DBB-09A4-40A0-AA0B-9D527C4BD8FE}">
          <x14:formula1>
            <xm:f>'Conf.'!$AW$2:$AW$101</xm:f>
          </x14:formula1>
          <xm:sqref>E11:E36</xm:sqref>
        </x14:dataValidation>
        <x14:dataValidation type="list" allowBlank="1" showInputMessage="1" showErrorMessage="1" xr:uid="{D7E17D8F-C737-444C-A2D6-E4DAE6A1C6DD}">
          <x14:formula1>
            <xm:f>'Conf.'!$AC$2:$AC$1048576</xm:f>
          </x14:formula1>
          <xm:sqref>K11:K36</xm:sqref>
        </x14:dataValidation>
        <x14:dataValidation type="list" allowBlank="1" showInputMessage="1" showErrorMessage="1" xr:uid="{0BBF7E63-0FCA-444A-93D4-F45CC40560B5}">
          <x14:formula1>
            <xm:f>'Conf.'!$AX$2:$AX$10000</xm:f>
          </x14:formula1>
          <xm:sqref>G11:G36</xm:sqref>
        </x14:dataValidation>
        <x14:dataValidation type="list" allowBlank="1" showInputMessage="1" showErrorMessage="1" xr:uid="{042D6786-A207-4021-971E-447A137F14D8}">
          <x14:formula1>
            <xm:f>'Conf.'!$AV$2:$AV$101</xm:f>
          </x14:formula1>
          <xm:sqref>C11:C36</xm:sqref>
        </x14:dataValidation>
        <x14:dataValidation type="list" allowBlank="1" showInputMessage="1" showErrorMessage="1" xr:uid="{56C18369-A43E-4CA4-A198-29415E25C39F}">
          <x14:formula1>
            <xm:f>'Conf.'!$AU$2:$AU$100</xm:f>
          </x14:formula1>
          <xm:sqref>A11:A36</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B9A49-C4D6-4752-9C1D-4CA424E7A97C}">
  <sheetPr>
    <tabColor rgb="FF002060"/>
  </sheetPr>
  <dimension ref="A1:M18"/>
  <sheetViews>
    <sheetView showGridLines="0" zoomScale="80" zoomScaleNormal="80" workbookViewId="0">
      <selection activeCell="D11" sqref="D11"/>
    </sheetView>
  </sheetViews>
  <sheetFormatPr baseColWidth="10" defaultColWidth="11.42578125" defaultRowHeight="20.100000000000001" customHeight="1" x14ac:dyDescent="0.25"/>
  <cols>
    <col min="1" max="1" width="10.7109375" style="2" customWidth="1"/>
    <col min="2" max="2" width="35.28515625" style="2" customWidth="1"/>
    <col min="3" max="3" width="10.7109375" style="2" customWidth="1"/>
    <col min="4" max="4" width="41" style="2" customWidth="1"/>
    <col min="5" max="5" width="10.7109375" style="2" customWidth="1"/>
    <col min="6" max="6" width="35.28515625" style="2" customWidth="1"/>
    <col min="7" max="7" width="10.7109375" style="2" customWidth="1"/>
    <col min="8" max="8" width="35.28515625" style="2" customWidth="1"/>
    <col min="9" max="9" width="31.28515625" style="2" customWidth="1"/>
    <col min="10" max="11" width="23.28515625" style="2" customWidth="1"/>
    <col min="12" max="12" width="25.85546875" style="2" customWidth="1"/>
    <col min="13" max="13" width="45" style="2" customWidth="1"/>
    <col min="14" max="16384" width="11.42578125" style="24"/>
  </cols>
  <sheetData>
    <row r="1" spans="1:13" ht="20.100000000000001" customHeight="1" x14ac:dyDescent="0.25">
      <c r="A1" s="245" t="s">
        <v>855</v>
      </c>
      <c r="B1" s="245"/>
      <c r="C1" s="245"/>
      <c r="D1" s="245"/>
      <c r="E1" s="245"/>
      <c r="F1" s="245"/>
      <c r="G1" s="245"/>
      <c r="H1" s="245"/>
      <c r="I1" s="245"/>
      <c r="J1" s="245"/>
      <c r="K1" s="245"/>
      <c r="L1" s="245"/>
      <c r="M1" s="245"/>
    </row>
    <row r="2" spans="1:13" ht="87.75" customHeight="1" x14ac:dyDescent="0.25">
      <c r="A2" s="439" t="s">
        <v>176</v>
      </c>
      <c r="B2" s="440"/>
      <c r="C2" s="252" t="s">
        <v>856</v>
      </c>
      <c r="D2" s="252"/>
      <c r="E2" s="252"/>
      <c r="F2" s="252"/>
      <c r="G2" s="252"/>
      <c r="H2" s="252"/>
      <c r="I2" s="252"/>
      <c r="J2" s="252"/>
      <c r="K2" s="252"/>
      <c r="L2" s="252"/>
      <c r="M2" s="252"/>
    </row>
    <row r="4" spans="1:13" ht="20.100000000000001" customHeight="1" x14ac:dyDescent="0.25">
      <c r="A4" s="441" t="s">
        <v>857</v>
      </c>
      <c r="B4" s="442"/>
      <c r="C4" s="437" t="s">
        <v>883</v>
      </c>
      <c r="D4" s="437"/>
      <c r="E4" s="437"/>
      <c r="F4" s="437"/>
      <c r="G4" s="437"/>
      <c r="H4" s="437"/>
      <c r="I4" s="437"/>
      <c r="J4" s="437"/>
      <c r="K4" s="437"/>
      <c r="L4" s="437"/>
      <c r="M4" s="437"/>
    </row>
    <row r="5" spans="1:13" ht="20.100000000000001" customHeight="1" x14ac:dyDescent="0.25">
      <c r="A5" s="435" t="s">
        <v>859</v>
      </c>
      <c r="B5" s="436"/>
      <c r="C5" s="437" t="str">
        <f>IFERROR(VLOOKUP($C4,'Conf.'!$I:$R,8,0),"")</f>
        <v>0206 -  MINISTERIO DE EDUCACIÓN</v>
      </c>
      <c r="D5" s="437"/>
      <c r="E5" s="437"/>
      <c r="F5" s="437"/>
      <c r="G5" s="437"/>
      <c r="H5" s="437"/>
      <c r="I5" s="437"/>
      <c r="J5" s="437"/>
      <c r="K5" s="437"/>
      <c r="L5" s="437"/>
      <c r="M5" s="437"/>
    </row>
    <row r="6" spans="1:13" ht="20.100000000000001" customHeight="1" x14ac:dyDescent="0.25">
      <c r="A6" s="435" t="s">
        <v>860</v>
      </c>
      <c r="B6" s="436"/>
      <c r="C6" s="437" t="str">
        <f>IFERROR(VLOOKUP($C4,'Conf.'!$I:$R,9,0),"")</f>
        <v>01 -  MINISTERIO DE EDUCACION</v>
      </c>
      <c r="D6" s="437"/>
      <c r="E6" s="437"/>
      <c r="F6" s="437"/>
      <c r="G6" s="437"/>
      <c r="H6" s="437"/>
      <c r="I6" s="437"/>
      <c r="J6" s="437"/>
      <c r="K6" s="437"/>
      <c r="L6" s="437"/>
      <c r="M6" s="437"/>
    </row>
    <row r="7" spans="1:13" ht="20.100000000000001" customHeight="1" x14ac:dyDescent="0.25">
      <c r="A7" s="435" t="s">
        <v>485</v>
      </c>
      <c r="B7" s="436"/>
      <c r="C7" s="437" t="str">
        <f>IFERROR(VLOOKUP($C4,'Conf.'!$I:$R,10,0),"")</f>
        <v>0007 -  INSTITUTO NACIONAL DE FORMACIÓN Y CAPACITACIÓN MAGISTERIAL</v>
      </c>
      <c r="D7" s="437"/>
      <c r="E7" s="437"/>
      <c r="F7" s="437"/>
      <c r="G7" s="437"/>
      <c r="H7" s="437"/>
      <c r="I7" s="437"/>
      <c r="J7" s="437"/>
      <c r="K7" s="437"/>
      <c r="L7" s="437"/>
      <c r="M7" s="437"/>
    </row>
    <row r="8" spans="1:13" ht="20.100000000000001" customHeight="1" x14ac:dyDescent="0.25">
      <c r="A8" s="24"/>
      <c r="B8" s="24"/>
      <c r="C8" s="24"/>
      <c r="D8" s="24"/>
      <c r="E8" s="24"/>
      <c r="F8" s="24"/>
      <c r="G8" s="24"/>
      <c r="H8" s="24"/>
      <c r="I8" s="24"/>
      <c r="J8" s="24"/>
      <c r="K8" s="24"/>
      <c r="L8" s="24"/>
      <c r="M8" s="24"/>
    </row>
    <row r="9" spans="1:13" s="12" customFormat="1" ht="15" x14ac:dyDescent="0.25">
      <c r="A9" s="438" t="s">
        <v>861</v>
      </c>
      <c r="B9" s="438"/>
      <c r="C9" s="438" t="s">
        <v>723</v>
      </c>
      <c r="D9" s="438"/>
      <c r="E9" s="438" t="s">
        <v>862</v>
      </c>
      <c r="F9" s="438"/>
      <c r="G9" s="438" t="s">
        <v>863</v>
      </c>
      <c r="H9" s="438"/>
      <c r="I9" s="433" t="s">
        <v>34</v>
      </c>
      <c r="J9" s="433" t="s">
        <v>864</v>
      </c>
      <c r="K9" s="433" t="s">
        <v>865</v>
      </c>
      <c r="L9" s="433" t="s">
        <v>866</v>
      </c>
      <c r="M9" s="433" t="s">
        <v>4</v>
      </c>
    </row>
    <row r="10" spans="1:13" s="12" customFormat="1" ht="15" x14ac:dyDescent="0.25">
      <c r="A10" s="48" t="s">
        <v>867</v>
      </c>
      <c r="B10" s="48" t="s">
        <v>868</v>
      </c>
      <c r="C10" s="48" t="s">
        <v>867</v>
      </c>
      <c r="D10" s="48" t="s">
        <v>868</v>
      </c>
      <c r="E10" s="48" t="s">
        <v>867</v>
      </c>
      <c r="F10" s="48" t="s">
        <v>868</v>
      </c>
      <c r="G10" s="48" t="s">
        <v>867</v>
      </c>
      <c r="H10" s="48" t="s">
        <v>868</v>
      </c>
      <c r="I10" s="434"/>
      <c r="J10" s="434"/>
      <c r="K10" s="434"/>
      <c r="L10" s="434"/>
      <c r="M10" s="434"/>
    </row>
    <row r="11" spans="1:13" s="29" customFormat="1" ht="60" x14ac:dyDescent="0.25">
      <c r="A11" s="4" t="s">
        <v>884</v>
      </c>
      <c r="B11" s="4" t="s">
        <v>869</v>
      </c>
      <c r="C11" s="4" t="s">
        <v>879</v>
      </c>
      <c r="D11" s="4" t="s">
        <v>736</v>
      </c>
      <c r="E11" s="4" t="s">
        <v>872</v>
      </c>
      <c r="F11" s="4" t="s">
        <v>873</v>
      </c>
      <c r="G11" s="4" t="s">
        <v>874</v>
      </c>
      <c r="H11" s="4" t="s">
        <v>885</v>
      </c>
      <c r="I11" s="130" t="s">
        <v>737</v>
      </c>
      <c r="J11" s="130" t="s">
        <v>876</v>
      </c>
      <c r="K11" s="4" t="s">
        <v>877</v>
      </c>
      <c r="L11" s="4" t="s">
        <v>802</v>
      </c>
      <c r="M11" s="4"/>
    </row>
    <row r="12" spans="1:13" s="29" customFormat="1" ht="15" x14ac:dyDescent="0.25">
      <c r="A12" s="4"/>
      <c r="B12" s="4"/>
      <c r="C12" s="4"/>
      <c r="D12" s="4"/>
      <c r="E12" s="4"/>
      <c r="F12" s="4"/>
      <c r="G12" s="4"/>
      <c r="H12" s="4"/>
      <c r="I12" s="4"/>
      <c r="J12" s="4"/>
      <c r="K12" s="4"/>
      <c r="L12" s="4"/>
      <c r="M12" s="4"/>
    </row>
    <row r="13" spans="1:13" s="29" customFormat="1" ht="15" x14ac:dyDescent="0.25">
      <c r="A13" s="4"/>
      <c r="B13" s="4"/>
      <c r="C13" s="4"/>
      <c r="D13" s="4"/>
      <c r="E13" s="4"/>
      <c r="F13" s="4"/>
      <c r="G13" s="4"/>
      <c r="H13" s="4"/>
      <c r="I13" s="4"/>
      <c r="J13" s="4"/>
      <c r="K13" s="4"/>
      <c r="L13" s="4"/>
      <c r="M13" s="4"/>
    </row>
    <row r="14" spans="1:13" s="29" customFormat="1" ht="15" x14ac:dyDescent="0.25">
      <c r="A14" s="4"/>
      <c r="B14" s="4"/>
      <c r="C14" s="4"/>
      <c r="D14" s="4"/>
      <c r="E14" s="4"/>
      <c r="F14" s="4"/>
      <c r="G14" s="4"/>
      <c r="H14" s="4"/>
      <c r="I14" s="4"/>
      <c r="J14" s="4"/>
      <c r="K14" s="4"/>
      <c r="L14" s="4"/>
      <c r="M14" s="4"/>
    </row>
    <row r="15" spans="1:13" s="29" customFormat="1" ht="15" x14ac:dyDescent="0.25">
      <c r="A15" s="4"/>
      <c r="B15" s="4"/>
      <c r="C15" s="4"/>
      <c r="D15" s="4"/>
      <c r="E15" s="4"/>
      <c r="F15" s="4"/>
      <c r="G15" s="4"/>
      <c r="H15" s="4"/>
      <c r="I15" s="4"/>
      <c r="J15" s="4"/>
      <c r="K15" s="4"/>
      <c r="L15" s="4"/>
      <c r="M15" s="4"/>
    </row>
    <row r="16" spans="1:13" s="29" customFormat="1" ht="15" x14ac:dyDescent="0.25">
      <c r="A16" s="4"/>
      <c r="B16" s="4"/>
      <c r="C16" s="4"/>
      <c r="D16" s="4"/>
      <c r="E16" s="4"/>
      <c r="F16" s="4"/>
      <c r="G16" s="4"/>
      <c r="H16" s="4"/>
      <c r="I16" s="4"/>
      <c r="J16" s="4"/>
      <c r="K16" s="4"/>
      <c r="L16" s="4"/>
      <c r="M16" s="4"/>
    </row>
    <row r="17" spans="1:13" s="29" customFormat="1" ht="15" x14ac:dyDescent="0.25">
      <c r="A17" s="4"/>
      <c r="B17" s="4"/>
      <c r="C17" s="4"/>
      <c r="D17" s="4"/>
      <c r="E17" s="4"/>
      <c r="F17" s="4"/>
      <c r="G17" s="4"/>
      <c r="H17" s="4"/>
      <c r="I17" s="4"/>
      <c r="J17" s="4"/>
      <c r="K17" s="4"/>
      <c r="L17" s="4"/>
      <c r="M17" s="4"/>
    </row>
    <row r="18" spans="1:13" s="29" customFormat="1" ht="15" x14ac:dyDescent="0.25">
      <c r="A18" s="4"/>
      <c r="B18" s="4"/>
      <c r="C18" s="4"/>
      <c r="D18" s="4"/>
      <c r="E18" s="4"/>
      <c r="F18" s="4"/>
      <c r="G18" s="4"/>
      <c r="H18" s="4"/>
      <c r="I18" s="4"/>
      <c r="J18" s="4"/>
      <c r="K18" s="4"/>
      <c r="L18" s="4"/>
      <c r="M18" s="4"/>
    </row>
  </sheetData>
  <mergeCells count="20">
    <mergeCell ref="A5:B5"/>
    <mergeCell ref="C5:M5"/>
    <mergeCell ref="A1:M1"/>
    <mergeCell ref="A2:B2"/>
    <mergeCell ref="C2:M2"/>
    <mergeCell ref="A4:B4"/>
    <mergeCell ref="C4:M4"/>
    <mergeCell ref="K9:K10"/>
    <mergeCell ref="L9:L10"/>
    <mergeCell ref="M9:M10"/>
    <mergeCell ref="A6:B6"/>
    <mergeCell ref="C6:M6"/>
    <mergeCell ref="A7:B7"/>
    <mergeCell ref="C7:M7"/>
    <mergeCell ref="A9:B9"/>
    <mergeCell ref="C9:D9"/>
    <mergeCell ref="E9:F9"/>
    <mergeCell ref="G9:H9"/>
    <mergeCell ref="I9:I10"/>
    <mergeCell ref="J9:J10"/>
  </mergeCells>
  <pageMargins left="0.7" right="0.7" top="0.75" bottom="0.75" header="0.3" footer="0.3"/>
  <legacyDrawing r:id="rId1"/>
  <extLst>
    <ext xmlns:x14="http://schemas.microsoft.com/office/spreadsheetml/2009/9/main" uri="{CCE6A557-97BC-4b89-ADB6-D9C93CAAB3DF}">
      <x14:dataValidations xmlns:xm="http://schemas.microsoft.com/office/excel/2006/main" count="9">
        <x14:dataValidation type="list" allowBlank="1" showInputMessage="1" showErrorMessage="1" xr:uid="{825AA344-9078-4B25-8674-09D66D429B6C}">
          <x14:formula1>
            <xm:f>'Conf.'!$V$2:$V$1048576</xm:f>
          </x14:formula1>
          <xm:sqref>J11:J18</xm:sqref>
        </x14:dataValidation>
        <x14:dataValidation type="list" allowBlank="1" showInputMessage="1" showErrorMessage="1" xr:uid="{6105D44F-592B-4009-8386-C7165A7E4B7A}">
          <x14:formula1>
            <xm:f>'Conf.'!$I$2:$I$1048576</xm:f>
          </x14:formula1>
          <xm:sqref>C4:D4</xm:sqref>
        </x14:dataValidation>
        <x14:dataValidation type="list" allowBlank="1" showInputMessage="1" showErrorMessage="1" xr:uid="{5BC7036F-967D-4C95-9BA6-B46A36870EFD}">
          <x14:formula1>
            <xm:f>'Conf.'!$AW$2:$AW$101</xm:f>
          </x14:formula1>
          <xm:sqref>E11:E18</xm:sqref>
        </x14:dataValidation>
        <x14:dataValidation type="list" allowBlank="1" showInputMessage="1" showErrorMessage="1" xr:uid="{AA3BC9D8-FEEE-44E2-AE6B-33A4BDD014C7}">
          <x14:formula1>
            <xm:f>'Conf.'!$AC$2:$AC$1048576</xm:f>
          </x14:formula1>
          <xm:sqref>K11:K18</xm:sqref>
        </x14:dataValidation>
        <x14:dataValidation type="list" allowBlank="1" showInputMessage="1" showErrorMessage="1" xr:uid="{A731F117-71E5-4DA4-918A-4B47DC56EEDD}">
          <x14:formula1>
            <xm:f>'Conf.'!$AX$2:$AX$10000</xm:f>
          </x14:formula1>
          <xm:sqref>G11:G18</xm:sqref>
        </x14:dataValidation>
        <x14:dataValidation type="list" allowBlank="1" showInputMessage="1" showErrorMessage="1" xr:uid="{EEFE0F93-24C0-4FBE-98C0-A812B5C93906}">
          <x14:formula1>
            <xm:f>'Conf.'!$AV$2:$AV$101</xm:f>
          </x14:formula1>
          <xm:sqref>C11:C18</xm:sqref>
        </x14:dataValidation>
        <x14:dataValidation type="list" allowBlank="1" showInputMessage="1" showErrorMessage="1" xr:uid="{4EA11503-E2C4-4D78-8382-DD98BC29169A}">
          <x14:formula1>
            <xm:f>'Conf.'!$AU$2:$AU$100</xm:f>
          </x14:formula1>
          <xm:sqref>A11:A18</xm:sqref>
        </x14:dataValidation>
        <x14:dataValidation type="list" allowBlank="1" showInputMessage="1" showErrorMessage="1" xr:uid="{3AF30FFA-73DD-46B5-8EC8-1A117BE0EBAB}">
          <x14:formula1>
            <xm:f>'12. Prod'!$D$5:$D$1048576</xm:f>
          </x14:formula1>
          <xm:sqref>D11:D18</xm:sqref>
        </x14:dataValidation>
        <x14:dataValidation type="list" allowBlank="1" showInputMessage="1" showErrorMessage="1" xr:uid="{F98E6B56-D3E3-44F1-B698-27A8B5E4A9C3}">
          <x14:formula1>
            <xm:f>'12. Prod'!$E$5:$E$1048576</xm:f>
          </x14:formula1>
          <xm:sqref>I11:I18</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15642-8D82-43CB-A690-8B5EDCD0140E}">
  <sheetPr>
    <tabColor rgb="FF002060"/>
  </sheetPr>
  <dimension ref="A1:D24"/>
  <sheetViews>
    <sheetView showGridLines="0" zoomScale="110" zoomScaleNormal="110" workbookViewId="0">
      <pane ySplit="9" topLeftCell="A10" activePane="bottomLeft" state="frozen"/>
      <selection activeCell="D18" sqref="D18"/>
      <selection pane="bottomLeft" activeCell="C24" sqref="C24"/>
    </sheetView>
  </sheetViews>
  <sheetFormatPr baseColWidth="10" defaultColWidth="11.42578125" defaultRowHeight="15" x14ac:dyDescent="0.25"/>
  <cols>
    <col min="1" max="1" width="63.85546875" style="2" customWidth="1"/>
    <col min="2" max="2" width="32.28515625" style="2" customWidth="1"/>
    <col min="3" max="3" width="73" style="2" customWidth="1"/>
    <col min="4" max="4" width="60.140625" style="2" customWidth="1"/>
    <col min="5" max="16384" width="11.42578125" style="24"/>
  </cols>
  <sheetData>
    <row r="1" spans="1:4" ht="18.75" x14ac:dyDescent="0.25">
      <c r="A1" s="245" t="s">
        <v>886</v>
      </c>
      <c r="B1" s="245"/>
      <c r="C1" s="245"/>
      <c r="D1" s="245"/>
    </row>
    <row r="2" spans="1:4" ht="71.25" customHeight="1" x14ac:dyDescent="0.25">
      <c r="A2" s="9" t="s">
        <v>176</v>
      </c>
      <c r="B2" s="252" t="s">
        <v>887</v>
      </c>
      <c r="C2" s="252"/>
      <c r="D2" s="252"/>
    </row>
    <row r="4" spans="1:4" x14ac:dyDescent="0.25">
      <c r="A4" s="44" t="s">
        <v>857</v>
      </c>
      <c r="B4" s="443" t="s">
        <v>858</v>
      </c>
      <c r="C4" s="443"/>
      <c r="D4" s="443"/>
    </row>
    <row r="5" spans="1:4" x14ac:dyDescent="0.25">
      <c r="A5" s="45" t="s">
        <v>859</v>
      </c>
      <c r="B5" s="443" t="str">
        <f>IFERROR(VLOOKUP($B4,'Conf.'!$I:$R,8,0),"")</f>
        <v>0206 -  MINISTERIO DE EDUCACIÓN</v>
      </c>
      <c r="C5" s="443"/>
      <c r="D5" s="443"/>
    </row>
    <row r="6" spans="1:4" x14ac:dyDescent="0.25">
      <c r="A6" s="45" t="s">
        <v>860</v>
      </c>
      <c r="B6" s="443" t="str">
        <f>IFERROR(VLOOKUP($B4,'Conf.'!$I:$R,9,0),"")</f>
        <v>01 -  MINISTERIO DE EDUCACION</v>
      </c>
      <c r="C6" s="443"/>
      <c r="D6" s="443"/>
    </row>
    <row r="7" spans="1:4" x14ac:dyDescent="0.25">
      <c r="A7" s="45" t="s">
        <v>485</v>
      </c>
      <c r="B7" s="443" t="str">
        <f>IFERROR(VLOOKUP($B4,'Conf.'!$I:$R,10,0),"")</f>
        <v>0001 -  MINISTERIO DE EDUCACIÓN</v>
      </c>
      <c r="C7" s="443"/>
      <c r="D7" s="443"/>
    </row>
    <row r="8" spans="1:4" x14ac:dyDescent="0.25">
      <c r="A8" s="24"/>
      <c r="B8" s="24"/>
      <c r="C8" s="24"/>
      <c r="D8" s="24"/>
    </row>
    <row r="9" spans="1:4" s="12" customFormat="1" x14ac:dyDescent="0.25">
      <c r="A9" s="9" t="s">
        <v>1</v>
      </c>
      <c r="B9" s="8" t="s">
        <v>2</v>
      </c>
      <c r="C9" s="25" t="s">
        <v>3</v>
      </c>
      <c r="D9" s="25" t="s">
        <v>4</v>
      </c>
    </row>
    <row r="10" spans="1:4" s="2" customFormat="1" ht="30" customHeight="1" x14ac:dyDescent="0.25">
      <c r="A10" s="11" t="s">
        <v>888</v>
      </c>
      <c r="B10" s="145" t="s">
        <v>889</v>
      </c>
      <c r="C10" s="173" t="s">
        <v>853</v>
      </c>
      <c r="D10" s="77"/>
    </row>
    <row r="11" spans="1:4" s="2" customFormat="1" ht="78.75" x14ac:dyDescent="0.25">
      <c r="A11" s="11" t="s">
        <v>890</v>
      </c>
      <c r="B11" s="145" t="s">
        <v>891</v>
      </c>
      <c r="C11" s="141" t="s">
        <v>817</v>
      </c>
      <c r="D11" s="142"/>
    </row>
    <row r="12" spans="1:4" s="2" customFormat="1" ht="30" customHeight="1" x14ac:dyDescent="0.25">
      <c r="A12" s="253" t="s">
        <v>892</v>
      </c>
      <c r="B12" s="145" t="s">
        <v>893</v>
      </c>
      <c r="C12" s="173" t="s">
        <v>894</v>
      </c>
      <c r="D12" s="77"/>
    </row>
    <row r="13" spans="1:4" s="2" customFormat="1" ht="30" customHeight="1" x14ac:dyDescent="0.25">
      <c r="A13" s="254"/>
      <c r="B13" s="145" t="s">
        <v>895</v>
      </c>
      <c r="C13" s="142" t="s">
        <v>896</v>
      </c>
      <c r="D13" s="77"/>
    </row>
    <row r="14" spans="1:4" s="2" customFormat="1" ht="30" customHeight="1" x14ac:dyDescent="0.25">
      <c r="A14" s="255"/>
      <c r="B14" s="145" t="s">
        <v>897</v>
      </c>
      <c r="C14" s="173" t="s">
        <v>898</v>
      </c>
      <c r="D14" s="77"/>
    </row>
    <row r="15" spans="1:4" s="2" customFormat="1" ht="30" customHeight="1" x14ac:dyDescent="0.25">
      <c r="A15" s="11" t="s">
        <v>890</v>
      </c>
      <c r="B15" s="145" t="s">
        <v>34</v>
      </c>
      <c r="C15" s="174" t="s">
        <v>751</v>
      </c>
      <c r="D15" s="144"/>
    </row>
    <row r="16" spans="1:4" s="2" customFormat="1" ht="30" customHeight="1" x14ac:dyDescent="0.25">
      <c r="A16" s="11" t="s">
        <v>890</v>
      </c>
      <c r="B16" s="145" t="s">
        <v>899</v>
      </c>
      <c r="C16" s="144" t="s">
        <v>822</v>
      </c>
      <c r="D16" s="144"/>
    </row>
    <row r="17" spans="1:4" s="2" customFormat="1" ht="30" customHeight="1" x14ac:dyDescent="0.25">
      <c r="A17" s="11" t="s">
        <v>890</v>
      </c>
      <c r="B17" s="145" t="s">
        <v>610</v>
      </c>
      <c r="C17" s="173" t="s">
        <v>900</v>
      </c>
      <c r="D17" s="180"/>
    </row>
    <row r="18" spans="1:4" s="2" customFormat="1" ht="30" customHeight="1" x14ac:dyDescent="0.25">
      <c r="A18" s="11" t="s">
        <v>890</v>
      </c>
      <c r="B18" s="145" t="s">
        <v>901</v>
      </c>
      <c r="C18" s="194" t="s">
        <v>655</v>
      </c>
      <c r="D18" s="195"/>
    </row>
    <row r="19" spans="1:4" s="2" customFormat="1" ht="30" customHeight="1" x14ac:dyDescent="0.25">
      <c r="A19" s="11" t="s">
        <v>890</v>
      </c>
      <c r="B19" s="145" t="s">
        <v>902</v>
      </c>
      <c r="C19" s="173" t="s">
        <v>275</v>
      </c>
      <c r="D19" s="175"/>
    </row>
    <row r="20" spans="1:4" s="2" customFormat="1" ht="30" customHeight="1" x14ac:dyDescent="0.25">
      <c r="A20" s="11" t="s">
        <v>890</v>
      </c>
      <c r="B20" s="145" t="s">
        <v>903</v>
      </c>
      <c r="C20" s="173" t="s">
        <v>275</v>
      </c>
      <c r="D20" s="77"/>
    </row>
    <row r="21" spans="1:4" s="2" customFormat="1" ht="30" customHeight="1" x14ac:dyDescent="0.25">
      <c r="A21" s="11" t="s">
        <v>904</v>
      </c>
      <c r="B21" s="145" t="s">
        <v>28</v>
      </c>
      <c r="C21" s="180" t="s">
        <v>905</v>
      </c>
      <c r="D21" s="143"/>
    </row>
    <row r="22" spans="1:4" s="2" customFormat="1" ht="30" customHeight="1" x14ac:dyDescent="0.25">
      <c r="A22" s="11" t="s">
        <v>906</v>
      </c>
      <c r="B22" s="145" t="s">
        <v>907</v>
      </c>
      <c r="C22" s="180" t="s">
        <v>905</v>
      </c>
      <c r="D22" s="143"/>
    </row>
    <row r="23" spans="1:4" s="2" customFormat="1" ht="165" x14ac:dyDescent="0.25">
      <c r="A23" s="11" t="s">
        <v>908</v>
      </c>
      <c r="B23" s="145" t="s">
        <v>909</v>
      </c>
      <c r="C23" s="205" t="s">
        <v>910</v>
      </c>
      <c r="D23" s="77"/>
    </row>
    <row r="24" spans="1:4" s="2" customFormat="1" ht="90" x14ac:dyDescent="0.25">
      <c r="A24" s="11" t="s">
        <v>908</v>
      </c>
      <c r="B24" s="145" t="s">
        <v>911</v>
      </c>
      <c r="C24" s="138" t="s">
        <v>912</v>
      </c>
      <c r="D24" s="143"/>
    </row>
  </sheetData>
  <mergeCells count="7">
    <mergeCell ref="A12:A14"/>
    <mergeCell ref="A1:D1"/>
    <mergeCell ref="B2:D2"/>
    <mergeCell ref="B4:D4"/>
    <mergeCell ref="B5:D5"/>
    <mergeCell ref="B6:D6"/>
    <mergeCell ref="B7:D7"/>
  </mergeCell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E4EE4844-C417-4AAA-B3F1-F21D64D9D0AB}">
          <x14:formula1>
            <xm:f>'Conf.'!$I$2:$I$1048576</xm:f>
          </x14:formula1>
          <xm:sqref>B4</xm:sqref>
        </x14:dataValidation>
        <x14:dataValidation type="list" allowBlank="1" showInputMessage="1" showErrorMessage="1" xr:uid="{AC5EE666-4436-46DE-BBCB-F69E207FE475}">
          <x14:formula1>
            <xm:f>'Conf.'!$AO$2:$AO$1048576</xm:f>
          </x14:formula1>
          <xm:sqref>C12</xm:sqref>
        </x14:dataValidation>
        <x14:dataValidation type="list" allowBlank="1" showInputMessage="1" showErrorMessage="1" xr:uid="{92D46916-D119-468B-AEC3-7A4004E6BA77}">
          <x14:formula1>
            <xm:f>'Conf.'!$AQ$2:$AQ$1048576</xm:f>
          </x14:formula1>
          <xm:sqref>C13</xm:sqref>
        </x14:dataValidation>
        <x14:dataValidation type="list" allowBlank="1" showInputMessage="1" showErrorMessage="1" xr:uid="{D9F21ACE-802A-4AA9-BC73-080F5A7C85E0}">
          <x14:formula1>
            <xm:f>'Conf.'!$AS$2:$AS$1048576</xm:f>
          </x14:formula1>
          <xm:sqref>C14</xm:sqref>
        </x14:dataValidation>
        <x14:dataValidation type="list" allowBlank="1" showInputMessage="1" showErrorMessage="1" xr:uid="{4B91D920-DBC7-4F45-96DC-9E1ED17B1A9C}">
          <x14:formula1>
            <xm:f>'12. Prod'!$D$5:$D$1048576</xm:f>
          </x14:formula1>
          <xm:sqref>C10</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112CB-C5A7-4D28-830C-45C67193703D}">
  <sheetPr>
    <tabColor rgb="FF002060"/>
  </sheetPr>
  <dimension ref="A1:D24"/>
  <sheetViews>
    <sheetView showGridLines="0" zoomScale="110" zoomScaleNormal="110" workbookViewId="0">
      <pane ySplit="9" topLeftCell="A10" activePane="bottomLeft" state="frozen"/>
      <selection activeCell="D18" sqref="D18"/>
      <selection pane="bottomLeft" activeCell="C11" sqref="C11"/>
    </sheetView>
  </sheetViews>
  <sheetFormatPr baseColWidth="10" defaultColWidth="11.42578125" defaultRowHeight="15" x14ac:dyDescent="0.25"/>
  <cols>
    <col min="1" max="1" width="63.85546875" style="2" customWidth="1"/>
    <col min="2" max="2" width="32.28515625" style="2" customWidth="1"/>
    <col min="3" max="3" width="73" style="2" customWidth="1"/>
    <col min="4" max="4" width="60.140625" style="2" customWidth="1"/>
    <col min="5" max="16384" width="11.42578125" style="24"/>
  </cols>
  <sheetData>
    <row r="1" spans="1:4" ht="18.75" x14ac:dyDescent="0.25">
      <c r="A1" s="245" t="s">
        <v>886</v>
      </c>
      <c r="B1" s="245"/>
      <c r="C1" s="245"/>
      <c r="D1" s="245"/>
    </row>
    <row r="2" spans="1:4" ht="71.25" customHeight="1" x14ac:dyDescent="0.25">
      <c r="A2" s="9" t="s">
        <v>176</v>
      </c>
      <c r="B2" s="252" t="s">
        <v>887</v>
      </c>
      <c r="C2" s="252"/>
      <c r="D2" s="252"/>
    </row>
    <row r="4" spans="1:4" x14ac:dyDescent="0.25">
      <c r="A4" s="44" t="s">
        <v>857</v>
      </c>
      <c r="B4" s="443" t="s">
        <v>858</v>
      </c>
      <c r="C4" s="443"/>
      <c r="D4" s="443"/>
    </row>
    <row r="5" spans="1:4" x14ac:dyDescent="0.25">
      <c r="A5" s="45" t="s">
        <v>859</v>
      </c>
      <c r="B5" s="443" t="str">
        <f>IFERROR(VLOOKUP($B4,'Conf.'!$I:$R,8,0),"")</f>
        <v>0206 -  MINISTERIO DE EDUCACIÓN</v>
      </c>
      <c r="C5" s="443"/>
      <c r="D5" s="443"/>
    </row>
    <row r="6" spans="1:4" x14ac:dyDescent="0.25">
      <c r="A6" s="45" t="s">
        <v>860</v>
      </c>
      <c r="B6" s="443" t="str">
        <f>IFERROR(VLOOKUP($B4,'Conf.'!$I:$R,9,0),"")</f>
        <v>01 -  MINISTERIO DE EDUCACION</v>
      </c>
      <c r="C6" s="443"/>
      <c r="D6" s="443"/>
    </row>
    <row r="7" spans="1:4" x14ac:dyDescent="0.25">
      <c r="A7" s="45" t="s">
        <v>485</v>
      </c>
      <c r="B7" s="443" t="str">
        <f>IFERROR(VLOOKUP($B4,'Conf.'!$I:$R,10,0),"")</f>
        <v>0001 -  MINISTERIO DE EDUCACIÓN</v>
      </c>
      <c r="C7" s="443"/>
      <c r="D7" s="443"/>
    </row>
    <row r="8" spans="1:4" x14ac:dyDescent="0.25">
      <c r="A8" s="24"/>
      <c r="B8" s="24"/>
      <c r="C8" s="24"/>
      <c r="D8" s="24"/>
    </row>
    <row r="9" spans="1:4" s="12" customFormat="1" x14ac:dyDescent="0.25">
      <c r="A9" s="9" t="s">
        <v>1</v>
      </c>
      <c r="B9" s="8" t="s">
        <v>2</v>
      </c>
      <c r="C9" s="25" t="s">
        <v>3</v>
      </c>
      <c r="D9" s="25" t="s">
        <v>4</v>
      </c>
    </row>
    <row r="10" spans="1:4" s="2" customFormat="1" ht="30" customHeight="1" x14ac:dyDescent="0.25">
      <c r="A10" s="11" t="s">
        <v>888</v>
      </c>
      <c r="B10" s="145" t="s">
        <v>889</v>
      </c>
      <c r="C10" s="173" t="s">
        <v>854</v>
      </c>
      <c r="D10" s="176"/>
    </row>
    <row r="11" spans="1:4" s="2" customFormat="1" ht="94.5" x14ac:dyDescent="0.25">
      <c r="A11" s="11" t="s">
        <v>890</v>
      </c>
      <c r="B11" s="145" t="s">
        <v>891</v>
      </c>
      <c r="C11" s="176" t="s">
        <v>830</v>
      </c>
      <c r="D11" s="37"/>
    </row>
    <row r="12" spans="1:4" s="2" customFormat="1" ht="30" customHeight="1" x14ac:dyDescent="0.25">
      <c r="A12" s="253" t="s">
        <v>892</v>
      </c>
      <c r="B12" s="145" t="s">
        <v>893</v>
      </c>
      <c r="C12" s="146" t="s">
        <v>894</v>
      </c>
      <c r="D12" s="3"/>
    </row>
    <row r="13" spans="1:4" s="2" customFormat="1" ht="30" customHeight="1" x14ac:dyDescent="0.25">
      <c r="A13" s="254"/>
      <c r="B13" s="145" t="s">
        <v>895</v>
      </c>
      <c r="C13" s="37" t="s">
        <v>896</v>
      </c>
      <c r="D13" s="3"/>
    </row>
    <row r="14" spans="1:4" s="2" customFormat="1" ht="30" customHeight="1" x14ac:dyDescent="0.25">
      <c r="A14" s="255"/>
      <c r="B14" s="145" t="s">
        <v>897</v>
      </c>
      <c r="C14" s="177" t="s">
        <v>898</v>
      </c>
      <c r="D14" s="175"/>
    </row>
    <row r="15" spans="1:4" s="2" customFormat="1" ht="30" customHeight="1" x14ac:dyDescent="0.25">
      <c r="A15" s="11" t="s">
        <v>890</v>
      </c>
      <c r="B15" s="145" t="s">
        <v>34</v>
      </c>
      <c r="C15" s="174" t="s">
        <v>778</v>
      </c>
      <c r="D15" s="144"/>
    </row>
    <row r="16" spans="1:4" s="2" customFormat="1" ht="30" customHeight="1" x14ac:dyDescent="0.25">
      <c r="A16" s="11" t="s">
        <v>890</v>
      </c>
      <c r="B16" s="145" t="s">
        <v>899</v>
      </c>
      <c r="C16" s="144" t="s">
        <v>833</v>
      </c>
      <c r="D16" s="144"/>
    </row>
    <row r="17" spans="1:4" s="2" customFormat="1" ht="30" customHeight="1" x14ac:dyDescent="0.25">
      <c r="A17" s="11" t="s">
        <v>890</v>
      </c>
      <c r="B17" s="145" t="s">
        <v>610</v>
      </c>
      <c r="C17" s="173" t="s">
        <v>900</v>
      </c>
      <c r="D17" s="77"/>
    </row>
    <row r="18" spans="1:4" s="2" customFormat="1" ht="30" customHeight="1" x14ac:dyDescent="0.25">
      <c r="A18" s="11" t="s">
        <v>890</v>
      </c>
      <c r="B18" s="145" t="s">
        <v>901</v>
      </c>
      <c r="C18" s="144" t="s">
        <v>655</v>
      </c>
      <c r="D18" s="144"/>
    </row>
    <row r="19" spans="1:4" s="2" customFormat="1" ht="30" customHeight="1" x14ac:dyDescent="0.25">
      <c r="A19" s="11" t="s">
        <v>890</v>
      </c>
      <c r="B19" s="145" t="s">
        <v>902</v>
      </c>
      <c r="C19" s="72" t="s">
        <v>275</v>
      </c>
      <c r="D19" s="77"/>
    </row>
    <row r="20" spans="1:4" s="2" customFormat="1" ht="30" customHeight="1" x14ac:dyDescent="0.25">
      <c r="A20" s="11" t="s">
        <v>890</v>
      </c>
      <c r="B20" s="145" t="s">
        <v>903</v>
      </c>
      <c r="C20" s="72" t="s">
        <v>275</v>
      </c>
      <c r="D20" s="77"/>
    </row>
    <row r="21" spans="1:4" s="2" customFormat="1" ht="30" customHeight="1" x14ac:dyDescent="0.25">
      <c r="A21" s="11" t="s">
        <v>904</v>
      </c>
      <c r="B21" s="145" t="s">
        <v>28</v>
      </c>
      <c r="C21" s="180" t="s">
        <v>905</v>
      </c>
      <c r="D21" s="77"/>
    </row>
    <row r="22" spans="1:4" s="2" customFormat="1" ht="30" customHeight="1" x14ac:dyDescent="0.25">
      <c r="A22" s="11" t="s">
        <v>906</v>
      </c>
      <c r="B22" s="179" t="s">
        <v>907</v>
      </c>
      <c r="C22" s="180" t="s">
        <v>905</v>
      </c>
      <c r="D22" s="77"/>
    </row>
    <row r="23" spans="1:4" s="2" customFormat="1" ht="114" customHeight="1" x14ac:dyDescent="0.25">
      <c r="A23" s="11" t="s">
        <v>908</v>
      </c>
      <c r="B23" s="10" t="s">
        <v>909</v>
      </c>
      <c r="C23" s="181" t="s">
        <v>783</v>
      </c>
      <c r="D23" s="178"/>
    </row>
    <row r="24" spans="1:4" s="2" customFormat="1" ht="90" x14ac:dyDescent="0.25">
      <c r="A24" s="11" t="s">
        <v>908</v>
      </c>
      <c r="B24" s="10" t="s">
        <v>911</v>
      </c>
      <c r="C24" s="211" t="s">
        <v>912</v>
      </c>
      <c r="D24" s="178"/>
    </row>
  </sheetData>
  <mergeCells count="7">
    <mergeCell ref="A12:A14"/>
    <mergeCell ref="A1:D1"/>
    <mergeCell ref="B2:D2"/>
    <mergeCell ref="B4:D4"/>
    <mergeCell ref="B5:D5"/>
    <mergeCell ref="B6:D6"/>
    <mergeCell ref="B7:D7"/>
  </mergeCell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56D285B6-B6B1-4A8C-934A-114EBFDE90B0}">
          <x14:formula1>
            <xm:f>'Conf.'!$AS$2:$AS$1048576</xm:f>
          </x14:formula1>
          <xm:sqref>C14</xm:sqref>
        </x14:dataValidation>
        <x14:dataValidation type="list" allowBlank="1" showInputMessage="1" showErrorMessage="1" xr:uid="{86E9178A-BCFE-43BB-BF6B-1CCD397758D8}">
          <x14:formula1>
            <xm:f>'Conf.'!$AQ$2:$AQ$1048576</xm:f>
          </x14:formula1>
          <xm:sqref>C13</xm:sqref>
        </x14:dataValidation>
        <x14:dataValidation type="list" allowBlank="1" showInputMessage="1" showErrorMessage="1" xr:uid="{6C077D90-31B1-4645-8D5D-D49462D8623C}">
          <x14:formula1>
            <xm:f>'Conf.'!$AO$2:$AO$1048576</xm:f>
          </x14:formula1>
          <xm:sqref>C12</xm:sqref>
        </x14:dataValidation>
        <x14:dataValidation type="list" allowBlank="1" showInputMessage="1" showErrorMessage="1" xr:uid="{DC091C4D-9E8D-4A95-8A91-C7E88B9171AB}">
          <x14:formula1>
            <xm:f>'Conf.'!$I$2:$I$1048576</xm:f>
          </x14:formula1>
          <xm:sqref>B4</xm:sqref>
        </x14:dataValidation>
        <x14:dataValidation type="list" allowBlank="1" showInputMessage="1" showErrorMessage="1" xr:uid="{A0B8075F-0939-45EE-8E6E-A254C7FD4320}">
          <x14:formula1>
            <xm:f>'12. Prod'!$D$5:$D$1048576</xm:f>
          </x14:formula1>
          <xm:sqref>C10</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B5C6A-DD2E-4E5A-8632-4D6849CCB06C}">
  <sheetPr>
    <tabColor rgb="FF002060"/>
  </sheetPr>
  <dimension ref="A1:D24"/>
  <sheetViews>
    <sheetView showGridLines="0" zoomScale="110" zoomScaleNormal="110" workbookViewId="0">
      <pane ySplit="9" topLeftCell="A11" activePane="bottomLeft" state="frozen"/>
      <selection pane="bottomLeft" activeCell="C17" sqref="C17"/>
    </sheetView>
  </sheetViews>
  <sheetFormatPr baseColWidth="10" defaultColWidth="11.42578125" defaultRowHeight="15" x14ac:dyDescent="0.25"/>
  <cols>
    <col min="1" max="1" width="63.85546875" style="2" customWidth="1"/>
    <col min="2" max="2" width="32.28515625" style="2" customWidth="1"/>
    <col min="3" max="3" width="73" style="2" customWidth="1"/>
    <col min="4" max="4" width="60.140625" style="2" customWidth="1"/>
    <col min="5" max="16384" width="11.42578125" style="24"/>
  </cols>
  <sheetData>
    <row r="1" spans="1:4" ht="18.75" x14ac:dyDescent="0.25">
      <c r="A1" s="245" t="s">
        <v>886</v>
      </c>
      <c r="B1" s="245"/>
      <c r="C1" s="245"/>
      <c r="D1" s="245"/>
    </row>
    <row r="2" spans="1:4" ht="71.25" customHeight="1" x14ac:dyDescent="0.25">
      <c r="A2" s="9" t="s">
        <v>176</v>
      </c>
      <c r="B2" s="252" t="s">
        <v>887</v>
      </c>
      <c r="C2" s="252"/>
      <c r="D2" s="252"/>
    </row>
    <row r="4" spans="1:4" x14ac:dyDescent="0.25">
      <c r="A4" s="44" t="s">
        <v>857</v>
      </c>
      <c r="B4" s="443" t="s">
        <v>883</v>
      </c>
      <c r="C4" s="443"/>
      <c r="D4" s="443"/>
    </row>
    <row r="5" spans="1:4" x14ac:dyDescent="0.25">
      <c r="A5" s="45" t="s">
        <v>859</v>
      </c>
      <c r="B5" s="443" t="str">
        <f>IFERROR(VLOOKUP($B4,'Conf.'!$I:$R,8,0),"")</f>
        <v>0206 -  MINISTERIO DE EDUCACIÓN</v>
      </c>
      <c r="C5" s="443"/>
      <c r="D5" s="443"/>
    </row>
    <row r="6" spans="1:4" x14ac:dyDescent="0.25">
      <c r="A6" s="45" t="s">
        <v>860</v>
      </c>
      <c r="B6" s="443" t="str">
        <f>IFERROR(VLOOKUP($B4,'Conf.'!$I:$R,9,0),"")</f>
        <v>01 -  MINISTERIO DE EDUCACION</v>
      </c>
      <c r="C6" s="443"/>
      <c r="D6" s="443"/>
    </row>
    <row r="7" spans="1:4" x14ac:dyDescent="0.25">
      <c r="A7" s="45" t="s">
        <v>485</v>
      </c>
      <c r="B7" s="443" t="str">
        <f>IFERROR(VLOOKUP($B4,'Conf.'!$I:$R,10,0),"")</f>
        <v>0007 -  INSTITUTO NACIONAL DE FORMACIÓN Y CAPACITACIÓN MAGISTERIAL</v>
      </c>
      <c r="C7" s="443"/>
      <c r="D7" s="443"/>
    </row>
    <row r="8" spans="1:4" x14ac:dyDescent="0.25">
      <c r="A8" s="24"/>
      <c r="B8" s="24"/>
      <c r="C8" s="24"/>
      <c r="D8" s="24"/>
    </row>
    <row r="9" spans="1:4" s="12" customFormat="1" x14ac:dyDescent="0.25">
      <c r="A9" s="9" t="s">
        <v>1</v>
      </c>
      <c r="B9" s="8" t="s">
        <v>2</v>
      </c>
      <c r="C9" s="8" t="s">
        <v>3</v>
      </c>
      <c r="D9" s="8" t="s">
        <v>4</v>
      </c>
    </row>
    <row r="10" spans="1:4" s="2" customFormat="1" ht="30" customHeight="1" x14ac:dyDescent="0.25">
      <c r="A10" s="11" t="s">
        <v>888</v>
      </c>
      <c r="B10" s="10" t="s">
        <v>889</v>
      </c>
      <c r="C10" s="6" t="s">
        <v>736</v>
      </c>
      <c r="D10" s="3"/>
    </row>
    <row r="11" spans="1:4" s="2" customFormat="1" ht="125.25" customHeight="1" x14ac:dyDescent="0.25">
      <c r="A11" s="11" t="s">
        <v>890</v>
      </c>
      <c r="B11" s="10" t="s">
        <v>891</v>
      </c>
      <c r="C11" s="6" t="s">
        <v>797</v>
      </c>
      <c r="D11" s="3"/>
    </row>
    <row r="12" spans="1:4" s="2" customFormat="1" ht="30" customHeight="1" x14ac:dyDescent="0.25">
      <c r="A12" s="253" t="s">
        <v>892</v>
      </c>
      <c r="B12" s="10" t="s">
        <v>893</v>
      </c>
      <c r="C12" s="6" t="s">
        <v>894</v>
      </c>
      <c r="D12" s="3"/>
    </row>
    <row r="13" spans="1:4" s="2" customFormat="1" ht="30" customHeight="1" x14ac:dyDescent="0.25">
      <c r="A13" s="254"/>
      <c r="B13" s="10" t="s">
        <v>895</v>
      </c>
      <c r="C13" s="6" t="s">
        <v>896</v>
      </c>
      <c r="D13" s="3"/>
    </row>
    <row r="14" spans="1:4" s="2" customFormat="1" ht="30" customHeight="1" x14ac:dyDescent="0.25">
      <c r="A14" s="255"/>
      <c r="B14" s="10" t="s">
        <v>897</v>
      </c>
      <c r="C14" s="6" t="s">
        <v>898</v>
      </c>
      <c r="D14" s="3"/>
    </row>
    <row r="15" spans="1:4" s="2" customFormat="1" ht="30" customHeight="1" x14ac:dyDescent="0.25">
      <c r="A15" s="11" t="s">
        <v>890</v>
      </c>
      <c r="B15" s="10" t="s">
        <v>34</v>
      </c>
      <c r="C15" s="6" t="s">
        <v>737</v>
      </c>
      <c r="D15" s="3"/>
    </row>
    <row r="16" spans="1:4" s="2" customFormat="1" ht="36" customHeight="1" x14ac:dyDescent="0.25">
      <c r="A16" s="11" t="s">
        <v>890</v>
      </c>
      <c r="B16" s="10" t="s">
        <v>899</v>
      </c>
      <c r="C16" s="2" t="s">
        <v>804</v>
      </c>
      <c r="D16" s="3"/>
    </row>
    <row r="17" spans="1:4" s="2" customFormat="1" ht="30" customHeight="1" x14ac:dyDescent="0.25">
      <c r="A17" s="11" t="s">
        <v>890</v>
      </c>
      <c r="B17" s="10" t="s">
        <v>610</v>
      </c>
      <c r="C17" s="6" t="s">
        <v>815</v>
      </c>
      <c r="D17" s="3"/>
    </row>
    <row r="18" spans="1:4" s="2" customFormat="1" ht="30" customHeight="1" x14ac:dyDescent="0.25">
      <c r="A18" s="11" t="s">
        <v>890</v>
      </c>
      <c r="B18" s="10" t="s">
        <v>901</v>
      </c>
      <c r="C18" s="6" t="s">
        <v>808</v>
      </c>
      <c r="D18" s="3" t="s">
        <v>809</v>
      </c>
    </row>
    <row r="19" spans="1:4" s="2" customFormat="1" ht="30" customHeight="1" x14ac:dyDescent="0.25">
      <c r="A19" s="11" t="s">
        <v>890</v>
      </c>
      <c r="B19" s="10" t="s">
        <v>902</v>
      </c>
      <c r="C19" s="140">
        <v>9227</v>
      </c>
      <c r="D19" s="3"/>
    </row>
    <row r="20" spans="1:4" s="2" customFormat="1" ht="30" customHeight="1" x14ac:dyDescent="0.25">
      <c r="A20" s="11" t="s">
        <v>890</v>
      </c>
      <c r="B20" s="10" t="s">
        <v>903</v>
      </c>
      <c r="C20" s="6">
        <v>2023</v>
      </c>
      <c r="D20" s="3"/>
    </row>
    <row r="21" spans="1:4" s="2" customFormat="1" ht="30" customHeight="1" x14ac:dyDescent="0.25">
      <c r="A21" s="11" t="s">
        <v>904</v>
      </c>
      <c r="B21" s="10" t="s">
        <v>28</v>
      </c>
      <c r="C21" s="140" t="s">
        <v>913</v>
      </c>
      <c r="D21" s="3"/>
    </row>
    <row r="22" spans="1:4" s="2" customFormat="1" ht="30" customHeight="1" x14ac:dyDescent="0.25">
      <c r="A22" s="11" t="s">
        <v>906</v>
      </c>
      <c r="B22" s="10" t="s">
        <v>907</v>
      </c>
      <c r="C22" s="6" t="s">
        <v>739</v>
      </c>
      <c r="D22" s="3"/>
    </row>
    <row r="23" spans="1:4" s="2" customFormat="1" ht="99" customHeight="1" x14ac:dyDescent="0.25">
      <c r="A23" s="11" t="s">
        <v>908</v>
      </c>
      <c r="B23" s="10" t="s">
        <v>909</v>
      </c>
      <c r="C23" s="6" t="s">
        <v>745</v>
      </c>
      <c r="D23" s="3"/>
    </row>
    <row r="24" spans="1:4" s="2" customFormat="1" ht="70.5" customHeight="1" x14ac:dyDescent="0.25">
      <c r="A24" s="11" t="s">
        <v>908</v>
      </c>
      <c r="B24" s="10" t="s">
        <v>911</v>
      </c>
      <c r="C24" s="6" t="s">
        <v>914</v>
      </c>
      <c r="D24" s="3"/>
    </row>
  </sheetData>
  <mergeCells count="7">
    <mergeCell ref="A12:A14"/>
    <mergeCell ref="A1:D1"/>
    <mergeCell ref="B2:D2"/>
    <mergeCell ref="B4:D4"/>
    <mergeCell ref="B5:D5"/>
    <mergeCell ref="B6:D6"/>
    <mergeCell ref="B7:D7"/>
  </mergeCell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AEC7D7ED-C639-4AE2-ACA1-CC3EBCB05F5C}">
          <x14:formula1>
            <xm:f>'Conf.'!$AS$2:$AS$1048576</xm:f>
          </x14:formula1>
          <xm:sqref>C14</xm:sqref>
        </x14:dataValidation>
        <x14:dataValidation type="list" allowBlank="1" showInputMessage="1" showErrorMessage="1" xr:uid="{583115C8-E005-4C6B-8F93-AE19EC8A57BF}">
          <x14:formula1>
            <xm:f>'Conf.'!$AQ$2:$AQ$1048576</xm:f>
          </x14:formula1>
          <xm:sqref>C13</xm:sqref>
        </x14:dataValidation>
        <x14:dataValidation type="list" allowBlank="1" showInputMessage="1" showErrorMessage="1" xr:uid="{30F072D5-C359-44B8-BAD2-655B24F58CB0}">
          <x14:formula1>
            <xm:f>'Conf.'!$AO$2:$AO$1048576</xm:f>
          </x14:formula1>
          <xm:sqref>C12</xm:sqref>
        </x14:dataValidation>
        <x14:dataValidation type="list" allowBlank="1" showInputMessage="1" showErrorMessage="1" xr:uid="{C6940CD4-0A3D-4284-A85D-9E9675831AA2}">
          <x14:formula1>
            <xm:f>'Conf.'!$I$2:$I$1048576</xm:f>
          </x14:formula1>
          <xm:sqref>B4</xm:sqref>
        </x14:dataValidation>
        <x14:dataValidation type="list" allowBlank="1" showInputMessage="1" showErrorMessage="1" xr:uid="{02C7CC24-3B2B-4921-928F-69E9288D8CCD}">
          <x14:formula1>
            <xm:f>'12. Prod'!$D$5:$D$1048576</xm:f>
          </x14:formula1>
          <xm:sqref>C10</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C5FFF-B6A3-4C1F-9201-4D3452883FF9}">
  <sheetPr>
    <tabColor rgb="FF002060"/>
  </sheetPr>
  <dimension ref="A1:O447"/>
  <sheetViews>
    <sheetView showGridLines="0" zoomScale="85" zoomScaleNormal="85" workbookViewId="0">
      <pane ySplit="9" topLeftCell="A10" activePane="bottomLeft" state="frozen"/>
      <selection pane="bottomLeft" activeCell="E10" sqref="E10"/>
    </sheetView>
  </sheetViews>
  <sheetFormatPr baseColWidth="10" defaultColWidth="11.42578125" defaultRowHeight="15" x14ac:dyDescent="0.25"/>
  <cols>
    <col min="1" max="4" width="22.42578125" style="2" customWidth="1"/>
    <col min="5" max="5" width="31" style="2" customWidth="1"/>
    <col min="6" max="6" width="16.140625" style="2" bestFit="1" customWidth="1"/>
    <col min="7" max="7" width="12" style="2" customWidth="1"/>
    <col min="8" max="9" width="22.140625" style="2" bestFit="1" customWidth="1"/>
    <col min="10" max="11" width="23.42578125" style="2" bestFit="1" customWidth="1"/>
    <col min="12" max="12" width="15.42578125" style="2" customWidth="1"/>
    <col min="13" max="13" width="22.85546875" style="2" customWidth="1"/>
    <col min="14" max="15" width="38.7109375" style="2" customWidth="1"/>
    <col min="16" max="16" width="9.28515625" style="2" bestFit="1" customWidth="1"/>
    <col min="17" max="16383" width="9.140625" style="2"/>
    <col min="16384" max="16384" width="11.42578125" style="2" bestFit="1" customWidth="1"/>
  </cols>
  <sheetData>
    <row r="1" spans="1:15" ht="18.75" customHeight="1" x14ac:dyDescent="0.25">
      <c r="A1" s="245" t="s">
        <v>915</v>
      </c>
      <c r="B1" s="245"/>
      <c r="C1" s="245"/>
      <c r="D1" s="245"/>
      <c r="E1" s="245"/>
      <c r="F1" s="245"/>
      <c r="G1" s="245"/>
      <c r="H1" s="245"/>
      <c r="I1" s="245"/>
      <c r="J1" s="245"/>
      <c r="K1" s="245"/>
      <c r="L1" s="245"/>
      <c r="M1" s="245"/>
      <c r="N1" s="245"/>
      <c r="O1" s="245"/>
    </row>
    <row r="2" spans="1:15" ht="100.5" customHeight="1" x14ac:dyDescent="0.25">
      <c r="A2" s="9" t="s">
        <v>176</v>
      </c>
      <c r="B2" s="252" t="s">
        <v>916</v>
      </c>
      <c r="C2" s="252"/>
      <c r="D2" s="252"/>
      <c r="E2" s="252"/>
      <c r="F2" s="252"/>
      <c r="G2" s="252"/>
      <c r="H2" s="252"/>
      <c r="I2" s="252"/>
      <c r="J2" s="252"/>
      <c r="K2" s="252"/>
      <c r="L2" s="252"/>
      <c r="M2" s="252"/>
      <c r="N2" s="252"/>
      <c r="O2" s="252"/>
    </row>
    <row r="3" spans="1:15" ht="20.100000000000001" customHeight="1" x14ac:dyDescent="0.25"/>
    <row r="4" spans="1:15" ht="20.100000000000001" customHeight="1" x14ac:dyDescent="0.25">
      <c r="A4" s="44" t="s">
        <v>857</v>
      </c>
      <c r="B4" s="251" t="s">
        <v>858</v>
      </c>
      <c r="C4" s="251"/>
      <c r="D4" s="251"/>
      <c r="F4" s="444" t="s">
        <v>917</v>
      </c>
      <c r="G4" s="444"/>
      <c r="H4" s="4">
        <v>2025</v>
      </c>
      <c r="I4" s="4">
        <v>2026</v>
      </c>
      <c r="J4" s="4">
        <v>2027</v>
      </c>
      <c r="K4" s="4">
        <v>2028</v>
      </c>
    </row>
    <row r="5" spans="1:15" ht="20.100000000000001" customHeight="1" x14ac:dyDescent="0.25">
      <c r="A5" s="45" t="s">
        <v>859</v>
      </c>
      <c r="B5" s="251" t="str">
        <f>IFERROR(VLOOKUP($B4,'Conf.'!$I:$R,8,0),"")</f>
        <v>0206 -  MINISTERIO DE EDUCACIÓN</v>
      </c>
      <c r="C5" s="251"/>
      <c r="D5" s="251"/>
      <c r="F5" s="445" t="s">
        <v>918</v>
      </c>
      <c r="G5" s="445"/>
      <c r="H5" s="446">
        <f>+SUMIF($H$10:$H$1048576,H$4,$M$10:$M$1048576)</f>
        <v>2464503668</v>
      </c>
      <c r="I5" s="446">
        <f>+SUMIF($H$10:$H$1048576,I$4,$M$10:$M$1048576)</f>
        <v>2552573539.420001</v>
      </c>
      <c r="J5" s="446">
        <f>+SUMIF($H$10:$H$1048576,J$4,$M$10:$M$1048576)</f>
        <v>2654678964.8999996</v>
      </c>
      <c r="K5" s="446">
        <f>+SUMIF($H$10:$H$1048576,K$4,$M$10:$M$1048576)</f>
        <v>2760862581.079999</v>
      </c>
    </row>
    <row r="6" spans="1:15" ht="20.100000000000001" customHeight="1" x14ac:dyDescent="0.25">
      <c r="A6" s="45" t="s">
        <v>860</v>
      </c>
      <c r="B6" s="251" t="str">
        <f>IFERROR(VLOOKUP($B4,'Conf.'!$I:$R,9,0),"")</f>
        <v>01 -  MINISTERIO DE EDUCACION</v>
      </c>
      <c r="C6" s="251"/>
      <c r="D6" s="251"/>
      <c r="F6" s="445"/>
      <c r="G6" s="445"/>
      <c r="H6" s="447"/>
      <c r="I6" s="447"/>
      <c r="J6" s="447"/>
      <c r="K6" s="447"/>
    </row>
    <row r="7" spans="1:15" ht="20.100000000000001" customHeight="1" x14ac:dyDescent="0.25">
      <c r="A7" s="45" t="s">
        <v>485</v>
      </c>
      <c r="B7" s="251" t="str">
        <f>IFERROR(VLOOKUP($B4,'Conf.'!$I:$R,10,0),"")</f>
        <v>0001 -  MINISTERIO DE EDUCACIÓN</v>
      </c>
      <c r="C7" s="251"/>
      <c r="D7" s="251"/>
    </row>
    <row r="8" spans="1:15" ht="20.100000000000001" customHeight="1" x14ac:dyDescent="0.25"/>
    <row r="9" spans="1:15" s="12" customFormat="1" ht="30" x14ac:dyDescent="0.25">
      <c r="A9" s="25" t="s">
        <v>861</v>
      </c>
      <c r="B9" s="25" t="s">
        <v>723</v>
      </c>
      <c r="C9" s="25" t="s">
        <v>862</v>
      </c>
      <c r="D9" s="25" t="s">
        <v>863</v>
      </c>
      <c r="E9" s="25" t="s">
        <v>919</v>
      </c>
      <c r="F9" s="25" t="s">
        <v>920</v>
      </c>
      <c r="G9" s="25" t="s">
        <v>921</v>
      </c>
      <c r="H9" s="25" t="s">
        <v>922</v>
      </c>
      <c r="I9" s="25" t="s">
        <v>923</v>
      </c>
      <c r="J9" s="25" t="s">
        <v>924</v>
      </c>
      <c r="K9" s="131" t="s">
        <v>925</v>
      </c>
      <c r="L9" s="25" t="s">
        <v>926</v>
      </c>
      <c r="M9" s="131" t="s">
        <v>927</v>
      </c>
      <c r="N9" s="25" t="s">
        <v>529</v>
      </c>
      <c r="O9" s="25" t="s">
        <v>4</v>
      </c>
    </row>
    <row r="10" spans="1:15" s="186" customFormat="1" ht="45" x14ac:dyDescent="0.25">
      <c r="A10" s="96" t="s">
        <v>869</v>
      </c>
      <c r="B10" s="4" t="s">
        <v>871</v>
      </c>
      <c r="C10" s="96"/>
      <c r="D10" s="232" t="s">
        <v>875</v>
      </c>
      <c r="E10" s="233" t="s">
        <v>928</v>
      </c>
      <c r="F10" s="223" t="s">
        <v>929</v>
      </c>
      <c r="G10" s="96" t="s">
        <v>930</v>
      </c>
      <c r="H10" s="96">
        <v>2025</v>
      </c>
      <c r="I10" s="219">
        <v>32</v>
      </c>
      <c r="J10" s="213">
        <v>1</v>
      </c>
      <c r="K10" s="213">
        <f>I10*J10</f>
        <v>32</v>
      </c>
      <c r="L10" s="129">
        <v>55000</v>
      </c>
      <c r="M10" s="212">
        <f>+K10*L10</f>
        <v>1760000</v>
      </c>
      <c r="N10" s="72"/>
      <c r="O10" s="96"/>
    </row>
    <row r="11" spans="1:15" s="186" customFormat="1" ht="105" x14ac:dyDescent="0.25">
      <c r="A11" s="96" t="s">
        <v>869</v>
      </c>
      <c r="B11" s="96" t="s">
        <v>853</v>
      </c>
      <c r="C11" s="96"/>
      <c r="D11" s="96" t="s">
        <v>931</v>
      </c>
      <c r="E11" s="222" t="s">
        <v>932</v>
      </c>
      <c r="F11" s="223" t="s">
        <v>929</v>
      </c>
      <c r="G11" s="96" t="s">
        <v>933</v>
      </c>
      <c r="H11" s="96">
        <v>2025</v>
      </c>
      <c r="I11" s="219">
        <v>3000</v>
      </c>
      <c r="J11" s="213">
        <v>1</v>
      </c>
      <c r="K11" s="213">
        <f>I11*J11</f>
        <v>3000</v>
      </c>
      <c r="L11" s="129">
        <v>45000</v>
      </c>
      <c r="M11" s="212">
        <f>+K11*L11</f>
        <v>135000000</v>
      </c>
      <c r="N11" s="72"/>
      <c r="O11" s="96"/>
    </row>
    <row r="12" spans="1:15" s="186" customFormat="1" ht="105" x14ac:dyDescent="0.25">
      <c r="A12" s="96" t="s">
        <v>869</v>
      </c>
      <c r="B12" s="96" t="s">
        <v>853</v>
      </c>
      <c r="C12" s="96"/>
      <c r="D12" s="96" t="s">
        <v>931</v>
      </c>
      <c r="E12" s="222" t="s">
        <v>934</v>
      </c>
      <c r="F12" s="223" t="s">
        <v>929</v>
      </c>
      <c r="G12" s="96" t="s">
        <v>935</v>
      </c>
      <c r="H12" s="97">
        <v>2025</v>
      </c>
      <c r="I12" s="218">
        <v>4040</v>
      </c>
      <c r="J12" s="224">
        <v>1</v>
      </c>
      <c r="K12" s="213">
        <f t="shared" ref="K12:K75" si="0">I12*J12</f>
        <v>4040</v>
      </c>
      <c r="L12" s="129">
        <v>1100</v>
      </c>
      <c r="M12" s="212">
        <f t="shared" ref="M12:M75" si="1">+K12*L12</f>
        <v>4444000</v>
      </c>
      <c r="N12" s="72"/>
      <c r="O12" s="96"/>
    </row>
    <row r="13" spans="1:15" s="188" customFormat="1" ht="105" x14ac:dyDescent="0.25">
      <c r="A13" s="96" t="s">
        <v>869</v>
      </c>
      <c r="B13" s="96" t="s">
        <v>853</v>
      </c>
      <c r="C13" s="96"/>
      <c r="D13" s="96" t="s">
        <v>931</v>
      </c>
      <c r="E13" s="100" t="s">
        <v>936</v>
      </c>
      <c r="F13" s="223" t="s">
        <v>929</v>
      </c>
      <c r="G13" s="96" t="s">
        <v>935</v>
      </c>
      <c r="H13" s="97">
        <v>2025</v>
      </c>
      <c r="I13" s="218">
        <v>3758</v>
      </c>
      <c r="J13" s="224">
        <v>1</v>
      </c>
      <c r="K13" s="213">
        <f t="shared" si="0"/>
        <v>3758</v>
      </c>
      <c r="L13" s="129">
        <v>1200</v>
      </c>
      <c r="M13" s="212">
        <f t="shared" si="1"/>
        <v>4509600</v>
      </c>
      <c r="N13" s="72"/>
      <c r="O13" s="77"/>
    </row>
    <row r="14" spans="1:15" s="188" customFormat="1" ht="105" x14ac:dyDescent="0.25">
      <c r="A14" s="96"/>
      <c r="B14" s="96" t="s">
        <v>853</v>
      </c>
      <c r="C14" s="96"/>
      <c r="D14" s="96" t="s">
        <v>931</v>
      </c>
      <c r="E14" s="222" t="s">
        <v>937</v>
      </c>
      <c r="F14" s="223" t="s">
        <v>929</v>
      </c>
      <c r="G14" s="96" t="s">
        <v>935</v>
      </c>
      <c r="H14" s="97">
        <v>2025</v>
      </c>
      <c r="I14" s="218">
        <v>4545</v>
      </c>
      <c r="J14" s="224">
        <v>1</v>
      </c>
      <c r="K14" s="213">
        <f t="shared" si="0"/>
        <v>4545</v>
      </c>
      <c r="L14" s="129">
        <v>1490</v>
      </c>
      <c r="M14" s="212">
        <f t="shared" si="1"/>
        <v>6772050</v>
      </c>
      <c r="N14" s="72"/>
      <c r="O14" s="77"/>
    </row>
    <row r="15" spans="1:15" s="188" customFormat="1" ht="105" x14ac:dyDescent="0.25">
      <c r="A15" s="77" t="s">
        <v>869</v>
      </c>
      <c r="B15" s="96" t="s">
        <v>853</v>
      </c>
      <c r="C15" s="96"/>
      <c r="D15" s="96" t="s">
        <v>931</v>
      </c>
      <c r="E15" s="222" t="s">
        <v>938</v>
      </c>
      <c r="F15" s="223" t="s">
        <v>929</v>
      </c>
      <c r="G15" s="96" t="s">
        <v>935</v>
      </c>
      <c r="H15" s="97">
        <v>2025</v>
      </c>
      <c r="I15" s="218">
        <v>11110</v>
      </c>
      <c r="J15" s="224">
        <v>1</v>
      </c>
      <c r="K15" s="213">
        <f t="shared" si="0"/>
        <v>11110</v>
      </c>
      <c r="L15" s="129">
        <v>600</v>
      </c>
      <c r="M15" s="212">
        <f t="shared" si="1"/>
        <v>6666000</v>
      </c>
      <c r="N15" s="72"/>
      <c r="O15" s="77"/>
    </row>
    <row r="16" spans="1:15" s="188" customFormat="1" ht="105" x14ac:dyDescent="0.25">
      <c r="A16" s="77"/>
      <c r="B16" s="96" t="s">
        <v>853</v>
      </c>
      <c r="C16" s="96"/>
      <c r="D16" s="96" t="s">
        <v>931</v>
      </c>
      <c r="E16" s="100" t="s">
        <v>939</v>
      </c>
      <c r="F16" s="223" t="s">
        <v>929</v>
      </c>
      <c r="G16" s="96" t="s">
        <v>935</v>
      </c>
      <c r="H16" s="97">
        <v>2025</v>
      </c>
      <c r="I16" s="218">
        <v>146346</v>
      </c>
      <c r="J16" s="224">
        <v>1</v>
      </c>
      <c r="K16" s="213">
        <f t="shared" si="0"/>
        <v>146346</v>
      </c>
      <c r="L16" s="129">
        <v>200</v>
      </c>
      <c r="M16" s="212">
        <f t="shared" si="1"/>
        <v>29269200</v>
      </c>
      <c r="N16" s="72"/>
      <c r="O16" s="77"/>
    </row>
    <row r="17" spans="1:15" s="188" customFormat="1" ht="105" x14ac:dyDescent="0.25">
      <c r="A17" s="96" t="s">
        <v>869</v>
      </c>
      <c r="B17" s="96" t="s">
        <v>853</v>
      </c>
      <c r="C17" s="96"/>
      <c r="D17" s="96" t="s">
        <v>931</v>
      </c>
      <c r="E17" s="100" t="s">
        <v>940</v>
      </c>
      <c r="F17" s="223" t="s">
        <v>929</v>
      </c>
      <c r="G17" s="96" t="s">
        <v>935</v>
      </c>
      <c r="H17" s="97">
        <v>2025</v>
      </c>
      <c r="I17" s="220">
        <v>145873</v>
      </c>
      <c r="J17" s="224">
        <v>1</v>
      </c>
      <c r="K17" s="213">
        <f t="shared" si="0"/>
        <v>145873</v>
      </c>
      <c r="L17" s="129">
        <v>200</v>
      </c>
      <c r="M17" s="212">
        <f t="shared" si="1"/>
        <v>29174600</v>
      </c>
      <c r="N17" s="72"/>
      <c r="O17" s="77"/>
    </row>
    <row r="18" spans="1:15" s="188" customFormat="1" ht="105" x14ac:dyDescent="0.25">
      <c r="A18" s="96" t="s">
        <v>869</v>
      </c>
      <c r="B18" s="96" t="s">
        <v>853</v>
      </c>
      <c r="C18" s="96"/>
      <c r="D18" s="96" t="s">
        <v>931</v>
      </c>
      <c r="E18" s="100" t="s">
        <v>941</v>
      </c>
      <c r="F18" s="223" t="s">
        <v>929</v>
      </c>
      <c r="G18" s="96" t="s">
        <v>935</v>
      </c>
      <c r="H18" s="97">
        <v>2025</v>
      </c>
      <c r="I18" s="220">
        <v>159362</v>
      </c>
      <c r="J18" s="224">
        <v>1</v>
      </c>
      <c r="K18" s="213">
        <f t="shared" si="0"/>
        <v>159362</v>
      </c>
      <c r="L18" s="129">
        <v>200</v>
      </c>
      <c r="M18" s="212">
        <f t="shared" si="1"/>
        <v>31872400</v>
      </c>
      <c r="N18" s="72"/>
      <c r="O18" s="77"/>
    </row>
    <row r="19" spans="1:15" s="188" customFormat="1" ht="105" x14ac:dyDescent="0.25">
      <c r="A19" s="96" t="s">
        <v>869</v>
      </c>
      <c r="B19" s="96" t="s">
        <v>853</v>
      </c>
      <c r="C19" s="96"/>
      <c r="D19" s="96" t="s">
        <v>931</v>
      </c>
      <c r="E19" s="100" t="s">
        <v>942</v>
      </c>
      <c r="F19" s="223" t="s">
        <v>929</v>
      </c>
      <c r="G19" s="96" t="s">
        <v>943</v>
      </c>
      <c r="H19" s="97">
        <v>2025</v>
      </c>
      <c r="I19" s="215">
        <v>7</v>
      </c>
      <c r="J19" s="224">
        <v>1</v>
      </c>
      <c r="K19" s="213">
        <f t="shared" si="0"/>
        <v>7</v>
      </c>
      <c r="L19" s="129">
        <v>267</v>
      </c>
      <c r="M19" s="212">
        <f t="shared" si="1"/>
        <v>1869</v>
      </c>
      <c r="N19" s="72"/>
      <c r="O19" s="77"/>
    </row>
    <row r="20" spans="1:15" s="188" customFormat="1" ht="105" x14ac:dyDescent="0.25">
      <c r="A20" s="96" t="s">
        <v>869</v>
      </c>
      <c r="B20" s="96" t="s">
        <v>853</v>
      </c>
      <c r="C20" s="96"/>
      <c r="D20" s="96" t="s">
        <v>931</v>
      </c>
      <c r="E20" s="100" t="s">
        <v>944</v>
      </c>
      <c r="F20" s="223" t="s">
        <v>945</v>
      </c>
      <c r="G20" s="96" t="s">
        <v>946</v>
      </c>
      <c r="H20" s="97">
        <v>2025</v>
      </c>
      <c r="I20" s="215">
        <v>136</v>
      </c>
      <c r="J20" s="224">
        <v>1</v>
      </c>
      <c r="K20" s="213">
        <f t="shared" si="0"/>
        <v>136</v>
      </c>
      <c r="L20" s="129">
        <v>300</v>
      </c>
      <c r="M20" s="212">
        <f t="shared" si="1"/>
        <v>40800</v>
      </c>
      <c r="N20" s="72"/>
      <c r="O20" s="77"/>
    </row>
    <row r="21" spans="1:15" s="188" customFormat="1" ht="105" x14ac:dyDescent="0.25">
      <c r="A21" s="96" t="s">
        <v>869</v>
      </c>
      <c r="B21" s="96" t="s">
        <v>853</v>
      </c>
      <c r="C21" s="96"/>
      <c r="D21" s="96" t="s">
        <v>931</v>
      </c>
      <c r="E21" s="100" t="s">
        <v>947</v>
      </c>
      <c r="F21" s="223" t="s">
        <v>929</v>
      </c>
      <c r="G21" s="96" t="s">
        <v>948</v>
      </c>
      <c r="H21" s="97">
        <v>2025</v>
      </c>
      <c r="I21" s="215">
        <v>14</v>
      </c>
      <c r="J21" s="224">
        <v>1</v>
      </c>
      <c r="K21" s="213">
        <f t="shared" si="0"/>
        <v>14</v>
      </c>
      <c r="L21" s="129">
        <v>42915</v>
      </c>
      <c r="M21" s="212">
        <f t="shared" si="1"/>
        <v>600810</v>
      </c>
      <c r="N21" s="72"/>
      <c r="O21" s="77"/>
    </row>
    <row r="22" spans="1:15" s="188" customFormat="1" ht="105" x14ac:dyDescent="0.25">
      <c r="A22" s="96" t="s">
        <v>869</v>
      </c>
      <c r="B22" s="96" t="s">
        <v>853</v>
      </c>
      <c r="C22" s="96"/>
      <c r="D22" s="96" t="s">
        <v>931</v>
      </c>
      <c r="E22" s="100" t="s">
        <v>949</v>
      </c>
      <c r="F22" s="223" t="s">
        <v>929</v>
      </c>
      <c r="G22" s="96" t="s">
        <v>948</v>
      </c>
      <c r="H22" s="97">
        <v>2025</v>
      </c>
      <c r="I22" s="225">
        <v>7</v>
      </c>
      <c r="J22" s="224">
        <v>1</v>
      </c>
      <c r="K22" s="213">
        <f t="shared" si="0"/>
        <v>7</v>
      </c>
      <c r="L22" s="129">
        <v>40065</v>
      </c>
      <c r="M22" s="212">
        <f t="shared" si="1"/>
        <v>280455</v>
      </c>
      <c r="N22" s="72"/>
      <c r="O22" s="77"/>
    </row>
    <row r="23" spans="1:15" s="188" customFormat="1" ht="90" x14ac:dyDescent="0.25">
      <c r="A23" s="96" t="s">
        <v>869</v>
      </c>
      <c r="B23" s="96" t="s">
        <v>853</v>
      </c>
      <c r="C23" s="96"/>
      <c r="D23" s="77" t="s">
        <v>950</v>
      </c>
      <c r="E23" s="100" t="s">
        <v>951</v>
      </c>
      <c r="F23" s="223" t="s">
        <v>952</v>
      </c>
      <c r="G23" s="96" t="s">
        <v>930</v>
      </c>
      <c r="H23" s="97">
        <v>2025</v>
      </c>
      <c r="I23" s="220">
        <v>1212</v>
      </c>
      <c r="J23" s="224">
        <v>1</v>
      </c>
      <c r="K23" s="213">
        <f t="shared" si="0"/>
        <v>1212</v>
      </c>
      <c r="L23" s="129">
        <v>4000</v>
      </c>
      <c r="M23" s="212">
        <f t="shared" si="1"/>
        <v>4848000</v>
      </c>
      <c r="N23" s="72"/>
      <c r="O23" s="96"/>
    </row>
    <row r="24" spans="1:15" s="188" customFormat="1" ht="90" x14ac:dyDescent="0.25">
      <c r="A24" s="96" t="s">
        <v>869</v>
      </c>
      <c r="B24" s="96" t="s">
        <v>853</v>
      </c>
      <c r="C24" s="96"/>
      <c r="D24" s="77" t="s">
        <v>950</v>
      </c>
      <c r="E24" s="100" t="s">
        <v>953</v>
      </c>
      <c r="F24" s="223" t="s">
        <v>954</v>
      </c>
      <c r="G24" s="96" t="s">
        <v>955</v>
      </c>
      <c r="H24" s="97">
        <v>2025</v>
      </c>
      <c r="I24" s="215">
        <v>152</v>
      </c>
      <c r="J24" s="224">
        <v>1</v>
      </c>
      <c r="K24" s="213">
        <f t="shared" si="0"/>
        <v>152</v>
      </c>
      <c r="L24" s="129">
        <v>250000</v>
      </c>
      <c r="M24" s="212">
        <f t="shared" si="1"/>
        <v>38000000</v>
      </c>
      <c r="N24" s="72"/>
      <c r="O24" s="96"/>
    </row>
    <row r="25" spans="1:15" s="188" customFormat="1" ht="90" x14ac:dyDescent="0.25">
      <c r="A25" s="96" t="s">
        <v>869</v>
      </c>
      <c r="B25" s="96" t="s">
        <v>853</v>
      </c>
      <c r="C25" s="96"/>
      <c r="D25" s="77" t="s">
        <v>950</v>
      </c>
      <c r="E25" s="100" t="s">
        <v>956</v>
      </c>
      <c r="F25" s="223" t="s">
        <v>954</v>
      </c>
      <c r="G25" s="96" t="s">
        <v>957</v>
      </c>
      <c r="H25" s="97">
        <v>2025</v>
      </c>
      <c r="I25" s="215">
        <v>667</v>
      </c>
      <c r="J25" s="224">
        <v>1</v>
      </c>
      <c r="K25" s="213">
        <f t="shared" si="0"/>
        <v>667</v>
      </c>
      <c r="L25" s="129">
        <v>25</v>
      </c>
      <c r="M25" s="212">
        <f t="shared" si="1"/>
        <v>16675</v>
      </c>
      <c r="N25" s="72"/>
      <c r="O25" s="96"/>
    </row>
    <row r="26" spans="1:15" s="188" customFormat="1" ht="90" x14ac:dyDescent="0.25">
      <c r="A26" s="96" t="s">
        <v>869</v>
      </c>
      <c r="B26" s="96" t="s">
        <v>853</v>
      </c>
      <c r="C26" s="96"/>
      <c r="D26" s="77" t="s">
        <v>950</v>
      </c>
      <c r="E26" s="100" t="s">
        <v>958</v>
      </c>
      <c r="F26" s="223" t="s">
        <v>954</v>
      </c>
      <c r="G26" s="96" t="s">
        <v>959</v>
      </c>
      <c r="H26" s="97">
        <v>2025</v>
      </c>
      <c r="I26" s="215">
        <v>667</v>
      </c>
      <c r="J26" s="224">
        <v>1</v>
      </c>
      <c r="K26" s="213">
        <f t="shared" si="0"/>
        <v>667</v>
      </c>
      <c r="L26" s="129">
        <v>300</v>
      </c>
      <c r="M26" s="212">
        <f t="shared" si="1"/>
        <v>200100</v>
      </c>
      <c r="N26" s="72"/>
      <c r="O26" s="96"/>
    </row>
    <row r="27" spans="1:15" s="188" customFormat="1" ht="90" x14ac:dyDescent="0.25">
      <c r="A27" s="96" t="s">
        <v>869</v>
      </c>
      <c r="B27" s="96" t="s">
        <v>853</v>
      </c>
      <c r="C27" s="96"/>
      <c r="D27" s="77" t="s">
        <v>950</v>
      </c>
      <c r="E27" s="100" t="s">
        <v>960</v>
      </c>
      <c r="F27" s="223" t="s">
        <v>954</v>
      </c>
      <c r="G27" s="96" t="s">
        <v>959</v>
      </c>
      <c r="H27" s="97">
        <v>2025</v>
      </c>
      <c r="I27" s="215">
        <v>667</v>
      </c>
      <c r="J27" s="224">
        <v>1</v>
      </c>
      <c r="K27" s="213">
        <f t="shared" si="0"/>
        <v>667</v>
      </c>
      <c r="L27" s="129">
        <v>100</v>
      </c>
      <c r="M27" s="212">
        <f t="shared" si="1"/>
        <v>66700</v>
      </c>
      <c r="N27" s="72"/>
      <c r="O27" s="96"/>
    </row>
    <row r="28" spans="1:15" s="188" customFormat="1" ht="90" x14ac:dyDescent="0.25">
      <c r="A28" s="96" t="s">
        <v>869</v>
      </c>
      <c r="B28" s="96" t="s">
        <v>853</v>
      </c>
      <c r="C28" s="96"/>
      <c r="D28" s="77" t="s">
        <v>950</v>
      </c>
      <c r="E28" s="100" t="s">
        <v>961</v>
      </c>
      <c r="F28" s="223" t="s">
        <v>954</v>
      </c>
      <c r="G28" s="96" t="s">
        <v>962</v>
      </c>
      <c r="H28" s="97">
        <v>2025</v>
      </c>
      <c r="I28" s="215">
        <v>667</v>
      </c>
      <c r="J28" s="224">
        <v>1</v>
      </c>
      <c r="K28" s="213">
        <f t="shared" si="0"/>
        <v>667</v>
      </c>
      <c r="L28" s="129">
        <v>10</v>
      </c>
      <c r="M28" s="212">
        <f t="shared" si="1"/>
        <v>6670</v>
      </c>
      <c r="N28" s="72"/>
      <c r="O28" s="96"/>
    </row>
    <row r="29" spans="1:15" s="188" customFormat="1" ht="90" x14ac:dyDescent="0.25">
      <c r="A29" s="96" t="s">
        <v>869</v>
      </c>
      <c r="B29" s="96" t="s">
        <v>853</v>
      </c>
      <c r="C29" s="96"/>
      <c r="D29" s="77" t="s">
        <v>950</v>
      </c>
      <c r="E29" s="100" t="s">
        <v>963</v>
      </c>
      <c r="F29" s="223" t="s">
        <v>954</v>
      </c>
      <c r="G29" s="96" t="s">
        <v>935</v>
      </c>
      <c r="H29" s="97">
        <v>2025</v>
      </c>
      <c r="I29" s="215">
        <v>667</v>
      </c>
      <c r="J29" s="224">
        <v>1</v>
      </c>
      <c r="K29" s="213">
        <f t="shared" si="0"/>
        <v>667</v>
      </c>
      <c r="L29" s="129">
        <v>100</v>
      </c>
      <c r="M29" s="212">
        <f t="shared" si="1"/>
        <v>66700</v>
      </c>
      <c r="N29" s="72"/>
      <c r="O29" s="96"/>
    </row>
    <row r="30" spans="1:15" s="188" customFormat="1" ht="90" x14ac:dyDescent="0.25">
      <c r="A30" s="96" t="s">
        <v>869</v>
      </c>
      <c r="B30" s="96" t="s">
        <v>853</v>
      </c>
      <c r="C30" s="96"/>
      <c r="D30" s="77" t="s">
        <v>950</v>
      </c>
      <c r="E30" s="100" t="s">
        <v>964</v>
      </c>
      <c r="F30" s="223" t="s">
        <v>954</v>
      </c>
      <c r="G30" s="96" t="s">
        <v>955</v>
      </c>
      <c r="H30" s="97">
        <v>2025</v>
      </c>
      <c r="I30" s="220">
        <v>5050</v>
      </c>
      <c r="J30" s="224">
        <v>1</v>
      </c>
      <c r="K30" s="213">
        <f t="shared" si="0"/>
        <v>5050</v>
      </c>
      <c r="L30" s="129">
        <v>20000</v>
      </c>
      <c r="M30" s="212">
        <f t="shared" si="1"/>
        <v>101000000</v>
      </c>
      <c r="N30" s="72"/>
      <c r="O30" s="96"/>
    </row>
    <row r="31" spans="1:15" s="188" customFormat="1" ht="90" x14ac:dyDescent="0.25">
      <c r="A31" s="96" t="s">
        <v>869</v>
      </c>
      <c r="B31" s="96" t="s">
        <v>853</v>
      </c>
      <c r="C31" s="96"/>
      <c r="D31" s="77" t="s">
        <v>950</v>
      </c>
      <c r="E31" s="100" t="s">
        <v>965</v>
      </c>
      <c r="F31" s="223" t="s">
        <v>954</v>
      </c>
      <c r="G31" s="96" t="s">
        <v>966</v>
      </c>
      <c r="H31" s="97">
        <v>2025</v>
      </c>
      <c r="I31" s="220">
        <v>106505</v>
      </c>
      <c r="J31" s="224">
        <v>1</v>
      </c>
      <c r="K31" s="213">
        <f t="shared" si="0"/>
        <v>106505</v>
      </c>
      <c r="L31" s="129">
        <v>300</v>
      </c>
      <c r="M31" s="212">
        <f t="shared" si="1"/>
        <v>31951500</v>
      </c>
      <c r="N31" s="72"/>
      <c r="O31" s="96"/>
    </row>
    <row r="32" spans="1:15" s="188" customFormat="1" ht="90" x14ac:dyDescent="0.25">
      <c r="A32" s="96" t="s">
        <v>869</v>
      </c>
      <c r="B32" s="96" t="s">
        <v>853</v>
      </c>
      <c r="C32" s="96"/>
      <c r="D32" s="77" t="s">
        <v>950</v>
      </c>
      <c r="E32" s="100" t="s">
        <v>967</v>
      </c>
      <c r="F32" s="223" t="s">
        <v>954</v>
      </c>
      <c r="G32" s="96" t="s">
        <v>962</v>
      </c>
      <c r="H32" s="97">
        <v>2025</v>
      </c>
      <c r="I32" s="220">
        <v>127805</v>
      </c>
      <c r="J32" s="224">
        <v>1</v>
      </c>
      <c r="K32" s="213">
        <f t="shared" si="0"/>
        <v>127805</v>
      </c>
      <c r="L32" s="129">
        <v>10</v>
      </c>
      <c r="M32" s="212">
        <f t="shared" si="1"/>
        <v>1278050</v>
      </c>
      <c r="N32" s="72"/>
      <c r="O32" s="96"/>
    </row>
    <row r="33" spans="1:15" s="188" customFormat="1" ht="90" x14ac:dyDescent="0.25">
      <c r="A33" s="96" t="s">
        <v>869</v>
      </c>
      <c r="B33" s="96" t="s">
        <v>853</v>
      </c>
      <c r="C33" s="96"/>
      <c r="D33" s="77" t="s">
        <v>950</v>
      </c>
      <c r="E33" s="100" t="s">
        <v>968</v>
      </c>
      <c r="F33" s="223" t="s">
        <v>954</v>
      </c>
      <c r="G33" s="96" t="s">
        <v>962</v>
      </c>
      <c r="H33" s="97">
        <v>2025</v>
      </c>
      <c r="I33" s="220">
        <v>127805</v>
      </c>
      <c r="J33" s="224">
        <v>1</v>
      </c>
      <c r="K33" s="213">
        <f t="shared" si="0"/>
        <v>127805</v>
      </c>
      <c r="L33" s="129">
        <v>15</v>
      </c>
      <c r="M33" s="212">
        <f t="shared" si="1"/>
        <v>1917075</v>
      </c>
      <c r="N33" s="72"/>
      <c r="O33" s="96"/>
    </row>
    <row r="34" spans="1:15" s="188" customFormat="1" ht="90" x14ac:dyDescent="0.25">
      <c r="A34" s="96" t="s">
        <v>869</v>
      </c>
      <c r="B34" s="96" t="s">
        <v>853</v>
      </c>
      <c r="C34" s="96"/>
      <c r="D34" s="77" t="s">
        <v>950</v>
      </c>
      <c r="E34" s="100" t="s">
        <v>969</v>
      </c>
      <c r="F34" s="223" t="s">
        <v>954</v>
      </c>
      <c r="G34" s="96" t="s">
        <v>957</v>
      </c>
      <c r="H34" s="97">
        <v>2025</v>
      </c>
      <c r="I34" s="220">
        <v>127805</v>
      </c>
      <c r="J34" s="224">
        <v>1</v>
      </c>
      <c r="K34" s="213">
        <f t="shared" si="0"/>
        <v>127805</v>
      </c>
      <c r="L34" s="129">
        <v>50</v>
      </c>
      <c r="M34" s="212">
        <f t="shared" si="1"/>
        <v>6390250</v>
      </c>
      <c r="N34" s="72"/>
      <c r="O34" s="96"/>
    </row>
    <row r="35" spans="1:15" s="188" customFormat="1" ht="90" x14ac:dyDescent="0.25">
      <c r="A35" s="96" t="s">
        <v>869</v>
      </c>
      <c r="B35" s="96" t="s">
        <v>853</v>
      </c>
      <c r="C35" s="96"/>
      <c r="D35" s="77" t="s">
        <v>950</v>
      </c>
      <c r="E35" s="100" t="s">
        <v>970</v>
      </c>
      <c r="F35" s="223" t="s">
        <v>954</v>
      </c>
      <c r="G35" s="96" t="s">
        <v>957</v>
      </c>
      <c r="H35" s="97">
        <v>2025</v>
      </c>
      <c r="I35" s="220">
        <v>21301</v>
      </c>
      <c r="J35" s="224">
        <v>1</v>
      </c>
      <c r="K35" s="213">
        <f t="shared" si="0"/>
        <v>21301</v>
      </c>
      <c r="L35" s="129">
        <v>25</v>
      </c>
      <c r="M35" s="212">
        <f t="shared" si="1"/>
        <v>532525</v>
      </c>
      <c r="N35" s="72"/>
      <c r="O35" s="96"/>
    </row>
    <row r="36" spans="1:15" s="188" customFormat="1" ht="90" x14ac:dyDescent="0.25">
      <c r="A36" s="96" t="s">
        <v>869</v>
      </c>
      <c r="B36" s="96" t="s">
        <v>853</v>
      </c>
      <c r="C36" s="96"/>
      <c r="D36" s="77" t="s">
        <v>950</v>
      </c>
      <c r="E36" s="100" t="s">
        <v>971</v>
      </c>
      <c r="F36" s="223" t="s">
        <v>954</v>
      </c>
      <c r="G36" s="96" t="s">
        <v>959</v>
      </c>
      <c r="H36" s="97">
        <v>2025</v>
      </c>
      <c r="I36" s="220">
        <v>21301</v>
      </c>
      <c r="J36" s="224">
        <v>1</v>
      </c>
      <c r="K36" s="213">
        <f t="shared" si="0"/>
        <v>21301</v>
      </c>
      <c r="L36" s="129">
        <v>300</v>
      </c>
      <c r="M36" s="212">
        <f t="shared" si="1"/>
        <v>6390300</v>
      </c>
      <c r="N36" s="72"/>
      <c r="O36" s="96"/>
    </row>
    <row r="37" spans="1:15" s="188" customFormat="1" ht="90" x14ac:dyDescent="0.25">
      <c r="A37" s="96" t="s">
        <v>869</v>
      </c>
      <c r="B37" s="96" t="s">
        <v>853</v>
      </c>
      <c r="C37" s="96"/>
      <c r="D37" s="77" t="s">
        <v>950</v>
      </c>
      <c r="E37" s="100" t="s">
        <v>972</v>
      </c>
      <c r="F37" s="223" t="s">
        <v>954</v>
      </c>
      <c r="G37" s="96" t="s">
        <v>959</v>
      </c>
      <c r="H37" s="97">
        <v>2025</v>
      </c>
      <c r="I37" s="220">
        <v>21301</v>
      </c>
      <c r="J37" s="224">
        <v>1</v>
      </c>
      <c r="K37" s="213">
        <f t="shared" si="0"/>
        <v>21301</v>
      </c>
      <c r="L37" s="129">
        <v>100</v>
      </c>
      <c r="M37" s="212">
        <f t="shared" si="1"/>
        <v>2130100</v>
      </c>
      <c r="N37" s="72"/>
      <c r="O37" s="96"/>
    </row>
    <row r="38" spans="1:15" s="188" customFormat="1" ht="90" x14ac:dyDescent="0.25">
      <c r="A38" s="96" t="s">
        <v>869</v>
      </c>
      <c r="B38" s="96" t="s">
        <v>853</v>
      </c>
      <c r="C38" s="96"/>
      <c r="D38" s="77" t="s">
        <v>950</v>
      </c>
      <c r="E38" s="100" t="s">
        <v>973</v>
      </c>
      <c r="F38" s="223" t="s">
        <v>954</v>
      </c>
      <c r="G38" s="96" t="s">
        <v>962</v>
      </c>
      <c r="H38" s="97">
        <v>2025</v>
      </c>
      <c r="I38" s="220">
        <v>21301</v>
      </c>
      <c r="J38" s="224">
        <v>1</v>
      </c>
      <c r="K38" s="213">
        <f t="shared" si="0"/>
        <v>21301</v>
      </c>
      <c r="L38" s="129">
        <v>10</v>
      </c>
      <c r="M38" s="212">
        <f t="shared" si="1"/>
        <v>213010</v>
      </c>
      <c r="N38" s="72"/>
      <c r="O38" s="96"/>
    </row>
    <row r="39" spans="1:15" s="188" customFormat="1" ht="90" x14ac:dyDescent="0.25">
      <c r="A39" s="96" t="s">
        <v>869</v>
      </c>
      <c r="B39" s="96" t="s">
        <v>853</v>
      </c>
      <c r="C39" s="96"/>
      <c r="D39" s="77" t="s">
        <v>950</v>
      </c>
      <c r="E39" s="100" t="s">
        <v>974</v>
      </c>
      <c r="F39" s="223" t="s">
        <v>954</v>
      </c>
      <c r="G39" s="96" t="s">
        <v>935</v>
      </c>
      <c r="H39" s="97">
        <v>2025</v>
      </c>
      <c r="I39" s="220">
        <v>21301</v>
      </c>
      <c r="J39" s="224">
        <v>1</v>
      </c>
      <c r="K39" s="213">
        <f t="shared" si="0"/>
        <v>21301</v>
      </c>
      <c r="L39" s="129">
        <v>10</v>
      </c>
      <c r="M39" s="212">
        <f t="shared" si="1"/>
        <v>213010</v>
      </c>
      <c r="N39" s="72"/>
      <c r="O39" s="96"/>
    </row>
    <row r="40" spans="1:15" s="188" customFormat="1" ht="120" x14ac:dyDescent="0.25">
      <c r="A40" s="96" t="s">
        <v>869</v>
      </c>
      <c r="B40" s="96" t="s">
        <v>853</v>
      </c>
      <c r="C40" s="96"/>
      <c r="D40" s="72" t="s">
        <v>975</v>
      </c>
      <c r="E40" s="100" t="s">
        <v>976</v>
      </c>
      <c r="F40" s="223" t="s">
        <v>952</v>
      </c>
      <c r="G40" s="96" t="s">
        <v>930</v>
      </c>
      <c r="H40" s="96">
        <v>2025</v>
      </c>
      <c r="I40" s="226">
        <v>109</v>
      </c>
      <c r="J40" s="213">
        <v>1</v>
      </c>
      <c r="K40" s="213">
        <f t="shared" si="0"/>
        <v>109</v>
      </c>
      <c r="L40" s="129">
        <v>4000</v>
      </c>
      <c r="M40" s="212">
        <f t="shared" si="1"/>
        <v>436000</v>
      </c>
      <c r="N40" s="72"/>
      <c r="O40" s="96"/>
    </row>
    <row r="41" spans="1:15" s="188" customFormat="1" ht="120" x14ac:dyDescent="0.25">
      <c r="A41" s="96" t="s">
        <v>869</v>
      </c>
      <c r="B41" s="96" t="s">
        <v>853</v>
      </c>
      <c r="C41" s="96"/>
      <c r="D41" s="72" t="s">
        <v>975</v>
      </c>
      <c r="E41" s="100" t="s">
        <v>977</v>
      </c>
      <c r="F41" s="223" t="s">
        <v>954</v>
      </c>
      <c r="G41" s="96" t="s">
        <v>955</v>
      </c>
      <c r="H41" s="96">
        <v>2025</v>
      </c>
      <c r="I41" s="212">
        <v>141</v>
      </c>
      <c r="J41" s="213">
        <v>1</v>
      </c>
      <c r="K41" s="213">
        <f t="shared" si="0"/>
        <v>141</v>
      </c>
      <c r="L41" s="129">
        <v>20000</v>
      </c>
      <c r="M41" s="212">
        <f t="shared" si="1"/>
        <v>2820000</v>
      </c>
      <c r="N41" s="72"/>
      <c r="O41" s="96"/>
    </row>
    <row r="42" spans="1:15" s="188" customFormat="1" ht="120" x14ac:dyDescent="0.25">
      <c r="A42" s="96" t="s">
        <v>869</v>
      </c>
      <c r="B42" s="96" t="s">
        <v>853</v>
      </c>
      <c r="C42" s="96"/>
      <c r="D42" s="72" t="s">
        <v>975</v>
      </c>
      <c r="E42" s="100" t="s">
        <v>978</v>
      </c>
      <c r="F42" s="223" t="s">
        <v>954</v>
      </c>
      <c r="G42" s="96" t="s">
        <v>957</v>
      </c>
      <c r="H42" s="96">
        <v>2025</v>
      </c>
      <c r="I42" s="212">
        <v>141</v>
      </c>
      <c r="J42" s="213">
        <v>1</v>
      </c>
      <c r="K42" s="213">
        <f t="shared" si="0"/>
        <v>141</v>
      </c>
      <c r="L42" s="129">
        <v>25</v>
      </c>
      <c r="M42" s="212">
        <f t="shared" si="1"/>
        <v>3525</v>
      </c>
      <c r="N42" s="72"/>
      <c r="O42" s="96"/>
    </row>
    <row r="43" spans="1:15" s="188" customFormat="1" ht="120" x14ac:dyDescent="0.25">
      <c r="A43" s="96" t="s">
        <v>869</v>
      </c>
      <c r="B43" s="96" t="s">
        <v>853</v>
      </c>
      <c r="C43" s="96"/>
      <c r="D43" s="72" t="s">
        <v>975</v>
      </c>
      <c r="E43" s="100" t="s">
        <v>979</v>
      </c>
      <c r="F43" s="223" t="s">
        <v>954</v>
      </c>
      <c r="G43" s="96" t="s">
        <v>959</v>
      </c>
      <c r="H43" s="96">
        <v>2025</v>
      </c>
      <c r="I43" s="212">
        <v>141</v>
      </c>
      <c r="J43" s="213">
        <v>1</v>
      </c>
      <c r="K43" s="213">
        <f t="shared" si="0"/>
        <v>141</v>
      </c>
      <c r="L43" s="129">
        <v>300</v>
      </c>
      <c r="M43" s="212">
        <f t="shared" si="1"/>
        <v>42300</v>
      </c>
      <c r="N43" s="72"/>
      <c r="O43" s="96"/>
    </row>
    <row r="44" spans="1:15" s="188" customFormat="1" ht="120" x14ac:dyDescent="0.25">
      <c r="A44" s="96" t="s">
        <v>869</v>
      </c>
      <c r="B44" s="96" t="s">
        <v>853</v>
      </c>
      <c r="C44" s="96"/>
      <c r="D44" s="72" t="s">
        <v>975</v>
      </c>
      <c r="E44" s="100" t="s">
        <v>980</v>
      </c>
      <c r="F44" s="223" t="s">
        <v>954</v>
      </c>
      <c r="G44" s="96" t="s">
        <v>959</v>
      </c>
      <c r="H44" s="96">
        <v>2025</v>
      </c>
      <c r="I44" s="212">
        <v>141</v>
      </c>
      <c r="J44" s="213">
        <v>1</v>
      </c>
      <c r="K44" s="213">
        <f t="shared" si="0"/>
        <v>141</v>
      </c>
      <c r="L44" s="129">
        <v>100</v>
      </c>
      <c r="M44" s="212">
        <f t="shared" si="1"/>
        <v>14100</v>
      </c>
      <c r="N44" s="72"/>
      <c r="O44" s="96"/>
    </row>
    <row r="45" spans="1:15" s="188" customFormat="1" ht="120" x14ac:dyDescent="0.25">
      <c r="A45" s="96" t="s">
        <v>869</v>
      </c>
      <c r="B45" s="96" t="s">
        <v>853</v>
      </c>
      <c r="C45" s="96"/>
      <c r="D45" s="72" t="s">
        <v>975</v>
      </c>
      <c r="E45" s="100" t="s">
        <v>981</v>
      </c>
      <c r="F45" s="223" t="s">
        <v>954</v>
      </c>
      <c r="G45" s="96" t="s">
        <v>959</v>
      </c>
      <c r="H45" s="96">
        <v>2025</v>
      </c>
      <c r="I45" s="212">
        <v>141</v>
      </c>
      <c r="J45" s="213">
        <v>1</v>
      </c>
      <c r="K45" s="213">
        <f t="shared" si="0"/>
        <v>141</v>
      </c>
      <c r="L45" s="129">
        <v>10</v>
      </c>
      <c r="M45" s="212">
        <f t="shared" si="1"/>
        <v>1410</v>
      </c>
      <c r="N45" s="72"/>
      <c r="O45" s="96"/>
    </row>
    <row r="46" spans="1:15" s="188" customFormat="1" ht="120" x14ac:dyDescent="0.25">
      <c r="A46" s="96" t="s">
        <v>869</v>
      </c>
      <c r="B46" s="96" t="s">
        <v>853</v>
      </c>
      <c r="C46" s="96"/>
      <c r="D46" s="72" t="s">
        <v>975</v>
      </c>
      <c r="E46" s="100" t="s">
        <v>982</v>
      </c>
      <c r="F46" s="223" t="s">
        <v>954</v>
      </c>
      <c r="G46" s="96" t="s">
        <v>935</v>
      </c>
      <c r="H46" s="96">
        <v>2025</v>
      </c>
      <c r="I46" s="212">
        <v>141</v>
      </c>
      <c r="J46" s="213">
        <v>1</v>
      </c>
      <c r="K46" s="213">
        <f t="shared" si="0"/>
        <v>141</v>
      </c>
      <c r="L46" s="129">
        <v>350</v>
      </c>
      <c r="M46" s="212">
        <f t="shared" si="1"/>
        <v>49350</v>
      </c>
      <c r="N46" s="72"/>
      <c r="O46" s="96"/>
    </row>
    <row r="47" spans="1:15" s="188" customFormat="1" ht="90" x14ac:dyDescent="0.25">
      <c r="A47" s="96" t="s">
        <v>869</v>
      </c>
      <c r="B47" s="96" t="s">
        <v>853</v>
      </c>
      <c r="C47" s="96"/>
      <c r="D47" s="72" t="s">
        <v>983</v>
      </c>
      <c r="E47" s="100" t="s">
        <v>984</v>
      </c>
      <c r="F47" s="227" t="s">
        <v>985</v>
      </c>
      <c r="G47" s="96" t="s">
        <v>930</v>
      </c>
      <c r="H47" s="96">
        <v>2025</v>
      </c>
      <c r="I47" s="212">
        <v>1929</v>
      </c>
      <c r="J47" s="213">
        <v>1</v>
      </c>
      <c r="K47" s="213">
        <f t="shared" si="0"/>
        <v>1929</v>
      </c>
      <c r="L47" s="129">
        <v>2000</v>
      </c>
      <c r="M47" s="212">
        <f t="shared" si="1"/>
        <v>3858000</v>
      </c>
      <c r="N47" s="72"/>
      <c r="O47" s="96"/>
    </row>
    <row r="48" spans="1:15" s="188" customFormat="1" ht="90" x14ac:dyDescent="0.25">
      <c r="A48" s="96" t="s">
        <v>869</v>
      </c>
      <c r="B48" s="96" t="s">
        <v>853</v>
      </c>
      <c r="C48" s="96"/>
      <c r="D48" s="72" t="s">
        <v>983</v>
      </c>
      <c r="E48" s="100" t="s">
        <v>986</v>
      </c>
      <c r="F48" s="227" t="s">
        <v>985</v>
      </c>
      <c r="G48" s="96" t="s">
        <v>955</v>
      </c>
      <c r="H48" s="96">
        <v>2025</v>
      </c>
      <c r="I48" s="212">
        <v>20</v>
      </c>
      <c r="J48" s="213">
        <v>1</v>
      </c>
      <c r="K48" s="213">
        <f t="shared" si="0"/>
        <v>20</v>
      </c>
      <c r="L48" s="129">
        <v>25000</v>
      </c>
      <c r="M48" s="212">
        <f t="shared" si="1"/>
        <v>500000</v>
      </c>
      <c r="N48" s="72"/>
      <c r="O48" s="96"/>
    </row>
    <row r="49" spans="1:15" s="188" customFormat="1" ht="90" x14ac:dyDescent="0.25">
      <c r="A49" s="96" t="s">
        <v>869</v>
      </c>
      <c r="B49" s="96" t="s">
        <v>853</v>
      </c>
      <c r="C49" s="96"/>
      <c r="D49" s="72" t="s">
        <v>983</v>
      </c>
      <c r="E49" s="100" t="s">
        <v>987</v>
      </c>
      <c r="F49" s="227" t="s">
        <v>952</v>
      </c>
      <c r="G49" s="96" t="s">
        <v>930</v>
      </c>
      <c r="H49" s="96">
        <v>2025</v>
      </c>
      <c r="I49" s="212">
        <v>16</v>
      </c>
      <c r="J49" s="213">
        <v>1</v>
      </c>
      <c r="K49" s="213">
        <f t="shared" si="0"/>
        <v>16</v>
      </c>
      <c r="L49" s="129">
        <v>5000</v>
      </c>
      <c r="M49" s="212">
        <f t="shared" si="1"/>
        <v>80000</v>
      </c>
      <c r="N49" s="72"/>
      <c r="O49" s="96"/>
    </row>
    <row r="50" spans="1:15" s="188" customFormat="1" ht="90" x14ac:dyDescent="0.25">
      <c r="A50" s="96" t="s">
        <v>869</v>
      </c>
      <c r="B50" s="96" t="s">
        <v>853</v>
      </c>
      <c r="C50" s="96"/>
      <c r="D50" s="72" t="s">
        <v>983</v>
      </c>
      <c r="E50" s="100" t="s">
        <v>988</v>
      </c>
      <c r="F50" s="227" t="s">
        <v>954</v>
      </c>
      <c r="G50" s="96" t="s">
        <v>957</v>
      </c>
      <c r="H50" s="96">
        <v>2025</v>
      </c>
      <c r="I50" s="212">
        <v>10</v>
      </c>
      <c r="J50" s="213">
        <v>1</v>
      </c>
      <c r="K50" s="213">
        <f t="shared" si="0"/>
        <v>10</v>
      </c>
      <c r="L50" s="129">
        <v>250</v>
      </c>
      <c r="M50" s="212">
        <f t="shared" si="1"/>
        <v>2500</v>
      </c>
      <c r="N50" s="72"/>
      <c r="O50" s="96"/>
    </row>
    <row r="51" spans="1:15" s="188" customFormat="1" ht="90" x14ac:dyDescent="0.25">
      <c r="A51" s="96" t="s">
        <v>869</v>
      </c>
      <c r="B51" s="96" t="s">
        <v>853</v>
      </c>
      <c r="C51" s="96"/>
      <c r="D51" s="72" t="s">
        <v>983</v>
      </c>
      <c r="E51" s="100" t="s">
        <v>978</v>
      </c>
      <c r="F51" s="227" t="s">
        <v>954</v>
      </c>
      <c r="G51" s="96" t="s">
        <v>959</v>
      </c>
      <c r="H51" s="96">
        <v>2025</v>
      </c>
      <c r="I51" s="212">
        <v>22</v>
      </c>
      <c r="J51" s="213">
        <v>1</v>
      </c>
      <c r="K51" s="213">
        <f t="shared" si="0"/>
        <v>22</v>
      </c>
      <c r="L51" s="129">
        <v>25</v>
      </c>
      <c r="M51" s="212">
        <f t="shared" si="1"/>
        <v>550</v>
      </c>
      <c r="N51" s="72"/>
      <c r="O51" s="96"/>
    </row>
    <row r="52" spans="1:15" s="188" customFormat="1" ht="90" x14ac:dyDescent="0.25">
      <c r="A52" s="96" t="s">
        <v>869</v>
      </c>
      <c r="B52" s="96" t="s">
        <v>853</v>
      </c>
      <c r="C52" s="96"/>
      <c r="D52" s="72" t="s">
        <v>983</v>
      </c>
      <c r="E52" s="100" t="s">
        <v>979</v>
      </c>
      <c r="F52" s="227" t="s">
        <v>954</v>
      </c>
      <c r="G52" s="96" t="s">
        <v>959</v>
      </c>
      <c r="H52" s="96">
        <v>2025</v>
      </c>
      <c r="I52" s="212">
        <v>36</v>
      </c>
      <c r="J52" s="213">
        <v>1</v>
      </c>
      <c r="K52" s="213">
        <f t="shared" si="0"/>
        <v>36</v>
      </c>
      <c r="L52" s="129">
        <v>300</v>
      </c>
      <c r="M52" s="212">
        <f t="shared" si="1"/>
        <v>10800</v>
      </c>
      <c r="N52" s="72"/>
      <c r="O52" s="96"/>
    </row>
    <row r="53" spans="1:15" s="188" customFormat="1" ht="90" x14ac:dyDescent="0.25">
      <c r="A53" s="96" t="s">
        <v>869</v>
      </c>
      <c r="B53" s="96" t="s">
        <v>853</v>
      </c>
      <c r="C53" s="96"/>
      <c r="D53" s="72" t="s">
        <v>983</v>
      </c>
      <c r="E53" s="100" t="s">
        <v>980</v>
      </c>
      <c r="F53" s="227" t="s">
        <v>954</v>
      </c>
      <c r="G53" s="96" t="s">
        <v>959</v>
      </c>
      <c r="H53" s="96">
        <v>2025</v>
      </c>
      <c r="I53" s="212">
        <v>53</v>
      </c>
      <c r="J53" s="213">
        <v>1</v>
      </c>
      <c r="K53" s="213">
        <f t="shared" si="0"/>
        <v>53</v>
      </c>
      <c r="L53" s="129">
        <v>100</v>
      </c>
      <c r="M53" s="212">
        <f t="shared" si="1"/>
        <v>5300</v>
      </c>
      <c r="N53" s="72"/>
      <c r="O53" s="96"/>
    </row>
    <row r="54" spans="1:15" s="188" customFormat="1" ht="90" x14ac:dyDescent="0.25">
      <c r="A54" s="96" t="s">
        <v>869</v>
      </c>
      <c r="B54" s="96" t="s">
        <v>853</v>
      </c>
      <c r="C54" s="96"/>
      <c r="D54" s="72" t="s">
        <v>983</v>
      </c>
      <c r="E54" s="100" t="s">
        <v>981</v>
      </c>
      <c r="F54" s="227" t="s">
        <v>954</v>
      </c>
      <c r="G54" s="96" t="s">
        <v>962</v>
      </c>
      <c r="H54" s="96">
        <v>2025</v>
      </c>
      <c r="I54" s="219">
        <v>71</v>
      </c>
      <c r="J54" s="213">
        <v>1</v>
      </c>
      <c r="K54" s="213">
        <f t="shared" si="0"/>
        <v>71</v>
      </c>
      <c r="L54" s="129">
        <v>10</v>
      </c>
      <c r="M54" s="212">
        <f t="shared" si="1"/>
        <v>710</v>
      </c>
      <c r="N54" s="72"/>
      <c r="O54" s="96"/>
    </row>
    <row r="55" spans="1:15" s="188" customFormat="1" ht="90" x14ac:dyDescent="0.25">
      <c r="A55" s="96" t="s">
        <v>869</v>
      </c>
      <c r="B55" s="96" t="s">
        <v>853</v>
      </c>
      <c r="C55" s="96"/>
      <c r="D55" s="72" t="s">
        <v>989</v>
      </c>
      <c r="E55" s="100" t="s">
        <v>990</v>
      </c>
      <c r="F55" s="223" t="s">
        <v>985</v>
      </c>
      <c r="G55" s="96" t="s">
        <v>930</v>
      </c>
      <c r="H55" s="97">
        <v>2025</v>
      </c>
      <c r="I55" s="215">
        <v>985</v>
      </c>
      <c r="J55" s="224">
        <v>1</v>
      </c>
      <c r="K55" s="213">
        <f t="shared" si="0"/>
        <v>985</v>
      </c>
      <c r="L55" s="129">
        <v>500</v>
      </c>
      <c r="M55" s="212">
        <f t="shared" si="1"/>
        <v>492500</v>
      </c>
      <c r="N55" s="72"/>
      <c r="O55" s="96"/>
    </row>
    <row r="56" spans="1:15" s="188" customFormat="1" ht="90" x14ac:dyDescent="0.25">
      <c r="A56" s="96" t="s">
        <v>869</v>
      </c>
      <c r="B56" s="96" t="s">
        <v>853</v>
      </c>
      <c r="C56" s="96"/>
      <c r="D56" s="72" t="s">
        <v>989</v>
      </c>
      <c r="E56" s="100" t="s">
        <v>991</v>
      </c>
      <c r="F56" s="223" t="s">
        <v>954</v>
      </c>
      <c r="G56" s="96" t="s">
        <v>935</v>
      </c>
      <c r="H56" s="97">
        <v>2025</v>
      </c>
      <c r="I56" s="220">
        <v>4672</v>
      </c>
      <c r="J56" s="224">
        <v>1</v>
      </c>
      <c r="K56" s="213">
        <f t="shared" si="0"/>
        <v>4672</v>
      </c>
      <c r="L56" s="129">
        <v>920</v>
      </c>
      <c r="M56" s="212">
        <f t="shared" si="1"/>
        <v>4298240</v>
      </c>
      <c r="N56" s="72"/>
      <c r="O56" s="96"/>
    </row>
    <row r="57" spans="1:15" s="188" customFormat="1" ht="90" x14ac:dyDescent="0.25">
      <c r="A57" s="96" t="s">
        <v>869</v>
      </c>
      <c r="B57" s="96" t="s">
        <v>853</v>
      </c>
      <c r="C57" s="96"/>
      <c r="D57" s="72" t="s">
        <v>989</v>
      </c>
      <c r="E57" s="100" t="s">
        <v>992</v>
      </c>
      <c r="F57" s="223" t="s">
        <v>954</v>
      </c>
      <c r="G57" s="96" t="s">
        <v>935</v>
      </c>
      <c r="H57" s="97">
        <v>2025</v>
      </c>
      <c r="I57" s="220">
        <v>7070</v>
      </c>
      <c r="J57" s="224">
        <v>1</v>
      </c>
      <c r="K57" s="213">
        <f t="shared" si="0"/>
        <v>7070</v>
      </c>
      <c r="L57" s="129">
        <v>25000</v>
      </c>
      <c r="M57" s="212">
        <f t="shared" si="1"/>
        <v>176750000</v>
      </c>
      <c r="N57" s="72"/>
      <c r="O57" s="96"/>
    </row>
    <row r="58" spans="1:15" s="188" customFormat="1" ht="90" x14ac:dyDescent="0.25">
      <c r="A58" s="96" t="s">
        <v>869</v>
      </c>
      <c r="B58" s="96" t="s">
        <v>853</v>
      </c>
      <c r="C58" s="96"/>
      <c r="D58" s="72" t="s">
        <v>989</v>
      </c>
      <c r="E58" s="100" t="s">
        <v>993</v>
      </c>
      <c r="F58" s="223" t="s">
        <v>994</v>
      </c>
      <c r="G58" s="96" t="s">
        <v>935</v>
      </c>
      <c r="H58" s="97">
        <v>2025</v>
      </c>
      <c r="I58" s="220">
        <v>383416</v>
      </c>
      <c r="J58" s="224">
        <v>1</v>
      </c>
      <c r="K58" s="213">
        <f t="shared" si="0"/>
        <v>383416</v>
      </c>
      <c r="L58" s="129">
        <v>10</v>
      </c>
      <c r="M58" s="212">
        <f t="shared" si="1"/>
        <v>3834160</v>
      </c>
      <c r="N58" s="72"/>
      <c r="O58" s="96"/>
    </row>
    <row r="59" spans="1:15" s="188" customFormat="1" ht="90" x14ac:dyDescent="0.25">
      <c r="A59" s="96" t="s">
        <v>869</v>
      </c>
      <c r="B59" s="96" t="s">
        <v>853</v>
      </c>
      <c r="C59" s="96"/>
      <c r="D59" s="72" t="s">
        <v>989</v>
      </c>
      <c r="E59" s="100" t="s">
        <v>995</v>
      </c>
      <c r="F59" s="223" t="s">
        <v>994</v>
      </c>
      <c r="G59" s="96" t="s">
        <v>948</v>
      </c>
      <c r="H59" s="97">
        <v>2025</v>
      </c>
      <c r="I59" s="220">
        <v>36360</v>
      </c>
      <c r="J59" s="224">
        <v>1</v>
      </c>
      <c r="K59" s="213">
        <f t="shared" si="0"/>
        <v>36360</v>
      </c>
      <c r="L59" s="129">
        <v>3065</v>
      </c>
      <c r="M59" s="212">
        <f t="shared" si="1"/>
        <v>111443400</v>
      </c>
      <c r="N59" s="72"/>
      <c r="O59" s="96"/>
    </row>
    <row r="60" spans="1:15" s="188" customFormat="1" ht="90" x14ac:dyDescent="0.25">
      <c r="A60" s="96" t="s">
        <v>869</v>
      </c>
      <c r="B60" s="96" t="s">
        <v>853</v>
      </c>
      <c r="C60" s="96"/>
      <c r="D60" s="72" t="s">
        <v>996</v>
      </c>
      <c r="E60" s="100" t="s">
        <v>995</v>
      </c>
      <c r="F60" s="223" t="s">
        <v>994</v>
      </c>
      <c r="G60" s="96" t="s">
        <v>948</v>
      </c>
      <c r="H60" s="96">
        <v>2025</v>
      </c>
      <c r="I60" s="220">
        <v>36360</v>
      </c>
      <c r="J60" s="213">
        <v>1</v>
      </c>
      <c r="K60" s="213">
        <f t="shared" si="0"/>
        <v>36360</v>
      </c>
      <c r="L60" s="129">
        <v>3065</v>
      </c>
      <c r="M60" s="212">
        <f t="shared" si="1"/>
        <v>111443400</v>
      </c>
      <c r="N60" s="72"/>
      <c r="O60" s="96"/>
    </row>
    <row r="61" spans="1:15" s="188" customFormat="1" ht="90" x14ac:dyDescent="0.25">
      <c r="A61" s="96" t="s">
        <v>869</v>
      </c>
      <c r="B61" s="96" t="s">
        <v>853</v>
      </c>
      <c r="C61" s="96"/>
      <c r="D61" s="72" t="s">
        <v>996</v>
      </c>
      <c r="E61" s="100" t="s">
        <v>997</v>
      </c>
      <c r="F61" s="223" t="s">
        <v>994</v>
      </c>
      <c r="G61" s="96" t="s">
        <v>948</v>
      </c>
      <c r="H61" s="96">
        <v>2025</v>
      </c>
      <c r="I61" s="220">
        <v>36360</v>
      </c>
      <c r="J61" s="213">
        <v>1</v>
      </c>
      <c r="K61" s="213">
        <f t="shared" si="0"/>
        <v>36360</v>
      </c>
      <c r="L61" s="129">
        <v>2862</v>
      </c>
      <c r="M61" s="212">
        <f t="shared" si="1"/>
        <v>104062320</v>
      </c>
      <c r="N61" s="72"/>
      <c r="O61" s="96"/>
    </row>
    <row r="62" spans="1:15" s="188" customFormat="1" ht="90" x14ac:dyDescent="0.25">
      <c r="A62" s="96" t="s">
        <v>869</v>
      </c>
      <c r="B62" s="96" t="s">
        <v>853</v>
      </c>
      <c r="C62" s="96"/>
      <c r="D62" s="72" t="s">
        <v>996</v>
      </c>
      <c r="E62" s="100" t="s">
        <v>998</v>
      </c>
      <c r="F62" s="223" t="s">
        <v>954</v>
      </c>
      <c r="G62" s="96" t="s">
        <v>948</v>
      </c>
      <c r="H62" s="96">
        <v>2025</v>
      </c>
      <c r="I62" s="212">
        <v>145872</v>
      </c>
      <c r="J62" s="213">
        <v>1</v>
      </c>
      <c r="K62" s="213">
        <f t="shared" si="0"/>
        <v>145872</v>
      </c>
      <c r="L62" s="129">
        <v>100</v>
      </c>
      <c r="M62" s="212">
        <f t="shared" si="1"/>
        <v>14587200</v>
      </c>
      <c r="N62" s="72"/>
      <c r="O62" s="96"/>
    </row>
    <row r="63" spans="1:15" s="188" customFormat="1" ht="90" x14ac:dyDescent="0.25">
      <c r="A63" s="96" t="s">
        <v>869</v>
      </c>
      <c r="B63" s="96" t="s">
        <v>853</v>
      </c>
      <c r="C63" s="96"/>
      <c r="D63" s="72" t="s">
        <v>996</v>
      </c>
      <c r="E63" s="100" t="s">
        <v>999</v>
      </c>
      <c r="F63" s="223" t="s">
        <v>994</v>
      </c>
      <c r="G63" s="96" t="s">
        <v>935</v>
      </c>
      <c r="H63" s="96">
        <v>2025</v>
      </c>
      <c r="I63" s="212">
        <v>88100</v>
      </c>
      <c r="J63" s="213">
        <v>1</v>
      </c>
      <c r="K63" s="213">
        <f t="shared" si="0"/>
        <v>88100</v>
      </c>
      <c r="L63" s="129">
        <v>920</v>
      </c>
      <c r="M63" s="212">
        <f t="shared" si="1"/>
        <v>81052000</v>
      </c>
      <c r="N63" s="72"/>
      <c r="O63" s="96"/>
    </row>
    <row r="64" spans="1:15" s="188" customFormat="1" ht="105" x14ac:dyDescent="0.25">
      <c r="A64" s="96" t="s">
        <v>869</v>
      </c>
      <c r="B64" s="96" t="s">
        <v>854</v>
      </c>
      <c r="C64" s="96"/>
      <c r="D64" s="96" t="s">
        <v>1000</v>
      </c>
      <c r="E64" s="222" t="s">
        <v>1001</v>
      </c>
      <c r="F64" s="223" t="s">
        <v>929</v>
      </c>
      <c r="G64" s="96" t="s">
        <v>935</v>
      </c>
      <c r="H64" s="96">
        <v>2025</v>
      </c>
      <c r="I64" s="218">
        <v>4040</v>
      </c>
      <c r="J64" s="213">
        <v>1</v>
      </c>
      <c r="K64" s="213">
        <f t="shared" si="0"/>
        <v>4040</v>
      </c>
      <c r="L64" s="129">
        <v>1800</v>
      </c>
      <c r="M64" s="212">
        <f t="shared" si="1"/>
        <v>7272000</v>
      </c>
      <c r="N64" s="72"/>
      <c r="O64" s="96"/>
    </row>
    <row r="65" spans="1:15" s="188" customFormat="1" ht="105" x14ac:dyDescent="0.25">
      <c r="A65" s="96" t="s">
        <v>869</v>
      </c>
      <c r="B65" s="96" t="s">
        <v>854</v>
      </c>
      <c r="C65" s="96"/>
      <c r="D65" s="96" t="s">
        <v>1000</v>
      </c>
      <c r="E65" s="100" t="s">
        <v>1002</v>
      </c>
      <c r="F65" s="223" t="s">
        <v>929</v>
      </c>
      <c r="G65" s="96" t="s">
        <v>935</v>
      </c>
      <c r="H65" s="96">
        <v>2025</v>
      </c>
      <c r="I65" s="218">
        <v>3758</v>
      </c>
      <c r="J65" s="213">
        <v>1</v>
      </c>
      <c r="K65" s="213">
        <f t="shared" si="0"/>
        <v>3758</v>
      </c>
      <c r="L65" s="129">
        <v>1680</v>
      </c>
      <c r="M65" s="212">
        <f t="shared" si="1"/>
        <v>6313440</v>
      </c>
      <c r="N65" s="72"/>
      <c r="O65" s="96"/>
    </row>
    <row r="66" spans="1:15" s="188" customFormat="1" ht="105" x14ac:dyDescent="0.25">
      <c r="A66" s="96" t="s">
        <v>869</v>
      </c>
      <c r="B66" s="96" t="s">
        <v>854</v>
      </c>
      <c r="C66" s="96"/>
      <c r="D66" s="96" t="s">
        <v>1000</v>
      </c>
      <c r="E66" s="222" t="s">
        <v>1003</v>
      </c>
      <c r="F66" s="223" t="s">
        <v>929</v>
      </c>
      <c r="G66" s="96" t="s">
        <v>935</v>
      </c>
      <c r="H66" s="96">
        <v>2025</v>
      </c>
      <c r="I66" s="218">
        <v>4545</v>
      </c>
      <c r="J66" s="213">
        <v>1</v>
      </c>
      <c r="K66" s="213">
        <f t="shared" si="0"/>
        <v>4545</v>
      </c>
      <c r="L66" s="129">
        <v>2010</v>
      </c>
      <c r="M66" s="212">
        <f t="shared" si="1"/>
        <v>9135450</v>
      </c>
      <c r="N66" s="72"/>
      <c r="O66" s="96"/>
    </row>
    <row r="67" spans="1:15" s="188" customFormat="1" ht="105" x14ac:dyDescent="0.25">
      <c r="A67" s="96" t="s">
        <v>869</v>
      </c>
      <c r="B67" s="96" t="s">
        <v>854</v>
      </c>
      <c r="C67" s="96"/>
      <c r="D67" s="96" t="s">
        <v>1000</v>
      </c>
      <c r="E67" s="222" t="s">
        <v>1004</v>
      </c>
      <c r="F67" s="223" t="s">
        <v>929</v>
      </c>
      <c r="G67" s="96" t="s">
        <v>935</v>
      </c>
      <c r="H67" s="96">
        <v>2025</v>
      </c>
      <c r="I67" s="218">
        <v>11110</v>
      </c>
      <c r="J67" s="213">
        <v>1</v>
      </c>
      <c r="K67" s="213">
        <f t="shared" si="0"/>
        <v>11110</v>
      </c>
      <c r="L67" s="129">
        <v>880</v>
      </c>
      <c r="M67" s="212">
        <f t="shared" si="1"/>
        <v>9776800</v>
      </c>
      <c r="N67" s="72"/>
      <c r="O67" s="96"/>
    </row>
    <row r="68" spans="1:15" s="188" customFormat="1" ht="105" x14ac:dyDescent="0.25">
      <c r="A68" s="96" t="s">
        <v>869</v>
      </c>
      <c r="B68" s="96" t="s">
        <v>854</v>
      </c>
      <c r="C68" s="96"/>
      <c r="D68" s="96" t="s">
        <v>1000</v>
      </c>
      <c r="E68" s="100" t="s">
        <v>939</v>
      </c>
      <c r="F68" s="223" t="s">
        <v>929</v>
      </c>
      <c r="G68" s="96" t="s">
        <v>935</v>
      </c>
      <c r="H68" s="96">
        <v>2025</v>
      </c>
      <c r="I68" s="218">
        <v>146346</v>
      </c>
      <c r="J68" s="213">
        <v>1</v>
      </c>
      <c r="K68" s="213">
        <f t="shared" si="0"/>
        <v>146346</v>
      </c>
      <c r="L68" s="129">
        <v>200</v>
      </c>
      <c r="M68" s="212">
        <f t="shared" si="1"/>
        <v>29269200</v>
      </c>
      <c r="N68" s="72"/>
      <c r="O68" s="96"/>
    </row>
    <row r="69" spans="1:15" s="188" customFormat="1" ht="105" x14ac:dyDescent="0.25">
      <c r="A69" s="96" t="s">
        <v>869</v>
      </c>
      <c r="B69" s="96" t="s">
        <v>854</v>
      </c>
      <c r="C69" s="96"/>
      <c r="D69" s="96" t="s">
        <v>1000</v>
      </c>
      <c r="E69" s="100" t="s">
        <v>940</v>
      </c>
      <c r="F69" s="223" t="s">
        <v>929</v>
      </c>
      <c r="G69" s="96" t="s">
        <v>935</v>
      </c>
      <c r="H69" s="96">
        <v>2025</v>
      </c>
      <c r="I69" s="220">
        <v>145873</v>
      </c>
      <c r="J69" s="213">
        <v>1</v>
      </c>
      <c r="K69" s="213">
        <f t="shared" si="0"/>
        <v>145873</v>
      </c>
      <c r="L69" s="129">
        <v>200</v>
      </c>
      <c r="M69" s="212">
        <f t="shared" si="1"/>
        <v>29174600</v>
      </c>
      <c r="N69" s="72"/>
      <c r="O69" s="96"/>
    </row>
    <row r="70" spans="1:15" s="188" customFormat="1" ht="105" x14ac:dyDescent="0.25">
      <c r="A70" s="96" t="s">
        <v>869</v>
      </c>
      <c r="B70" s="96" t="s">
        <v>854</v>
      </c>
      <c r="C70" s="96"/>
      <c r="D70" s="96" t="s">
        <v>1000</v>
      </c>
      <c r="E70" s="100" t="s">
        <v>941</v>
      </c>
      <c r="F70" s="223" t="s">
        <v>929</v>
      </c>
      <c r="G70" s="96" t="s">
        <v>935</v>
      </c>
      <c r="H70" s="96">
        <v>2025</v>
      </c>
      <c r="I70" s="220">
        <v>159362</v>
      </c>
      <c r="J70" s="213">
        <v>1</v>
      </c>
      <c r="K70" s="213">
        <f t="shared" si="0"/>
        <v>159362</v>
      </c>
      <c r="L70" s="129">
        <v>200</v>
      </c>
      <c r="M70" s="212">
        <f t="shared" si="1"/>
        <v>31872400</v>
      </c>
      <c r="N70" s="72"/>
      <c r="O70" s="96"/>
    </row>
    <row r="71" spans="1:15" s="188" customFormat="1" ht="105" x14ac:dyDescent="0.25">
      <c r="A71" s="96" t="s">
        <v>869</v>
      </c>
      <c r="B71" s="96" t="s">
        <v>854</v>
      </c>
      <c r="C71" s="96"/>
      <c r="D71" s="96" t="s">
        <v>1000</v>
      </c>
      <c r="E71" s="100" t="s">
        <v>942</v>
      </c>
      <c r="F71" s="223" t="s">
        <v>929</v>
      </c>
      <c r="G71" s="96" t="s">
        <v>943</v>
      </c>
      <c r="H71" s="96">
        <v>2025</v>
      </c>
      <c r="I71" s="215">
        <v>7</v>
      </c>
      <c r="J71" s="213">
        <v>1</v>
      </c>
      <c r="K71" s="213">
        <f t="shared" si="0"/>
        <v>7</v>
      </c>
      <c r="L71" s="129">
        <v>267</v>
      </c>
      <c r="M71" s="212">
        <f t="shared" si="1"/>
        <v>1869</v>
      </c>
      <c r="N71" s="72"/>
      <c r="O71" s="96"/>
    </row>
    <row r="72" spans="1:15" s="188" customFormat="1" ht="105" x14ac:dyDescent="0.25">
      <c r="A72" s="96" t="s">
        <v>869</v>
      </c>
      <c r="B72" s="96" t="s">
        <v>854</v>
      </c>
      <c r="C72" s="96"/>
      <c r="D72" s="96" t="s">
        <v>1000</v>
      </c>
      <c r="E72" s="100" t="s">
        <v>944</v>
      </c>
      <c r="F72" s="223" t="s">
        <v>929</v>
      </c>
      <c r="G72" s="96" t="s">
        <v>946</v>
      </c>
      <c r="H72" s="96">
        <v>2025</v>
      </c>
      <c r="I72" s="215">
        <v>136</v>
      </c>
      <c r="J72" s="213">
        <v>1</v>
      </c>
      <c r="K72" s="213">
        <f t="shared" si="0"/>
        <v>136</v>
      </c>
      <c r="L72" s="129">
        <v>300</v>
      </c>
      <c r="M72" s="212">
        <f t="shared" si="1"/>
        <v>40800</v>
      </c>
      <c r="N72" s="72"/>
      <c r="O72" s="96"/>
    </row>
    <row r="73" spans="1:15" s="188" customFormat="1" ht="105" x14ac:dyDescent="0.25">
      <c r="A73" s="96" t="s">
        <v>869</v>
      </c>
      <c r="B73" s="96" t="s">
        <v>854</v>
      </c>
      <c r="C73" s="96"/>
      <c r="D73" s="96" t="s">
        <v>1000</v>
      </c>
      <c r="E73" s="100" t="s">
        <v>947</v>
      </c>
      <c r="F73" s="223" t="s">
        <v>929</v>
      </c>
      <c r="G73" s="96" t="s">
        <v>948</v>
      </c>
      <c r="H73" s="96">
        <v>2025</v>
      </c>
      <c r="I73" s="215">
        <v>14</v>
      </c>
      <c r="J73" s="213">
        <v>1</v>
      </c>
      <c r="K73" s="213">
        <f t="shared" si="0"/>
        <v>14</v>
      </c>
      <c r="L73" s="129">
        <v>42915</v>
      </c>
      <c r="M73" s="212">
        <f t="shared" si="1"/>
        <v>600810</v>
      </c>
      <c r="N73" s="72"/>
      <c r="O73" s="96"/>
    </row>
    <row r="74" spans="1:15" s="188" customFormat="1" ht="105" x14ac:dyDescent="0.25">
      <c r="A74" s="96" t="s">
        <v>869</v>
      </c>
      <c r="B74" s="96" t="s">
        <v>854</v>
      </c>
      <c r="C74" s="96"/>
      <c r="D74" s="96" t="s">
        <v>1000</v>
      </c>
      <c r="E74" s="100" t="s">
        <v>949</v>
      </c>
      <c r="F74" s="223" t="s">
        <v>929</v>
      </c>
      <c r="G74" s="96" t="s">
        <v>948</v>
      </c>
      <c r="H74" s="96">
        <v>2025</v>
      </c>
      <c r="I74" s="215">
        <v>7</v>
      </c>
      <c r="J74" s="213">
        <v>1</v>
      </c>
      <c r="K74" s="213">
        <f t="shared" si="0"/>
        <v>7</v>
      </c>
      <c r="L74" s="129">
        <v>40065</v>
      </c>
      <c r="M74" s="212">
        <f t="shared" si="1"/>
        <v>280455</v>
      </c>
      <c r="N74" s="72"/>
      <c r="O74" s="96"/>
    </row>
    <row r="75" spans="1:15" s="188" customFormat="1" ht="90" x14ac:dyDescent="0.25">
      <c r="A75" s="96" t="s">
        <v>869</v>
      </c>
      <c r="B75" s="96" t="s">
        <v>854</v>
      </c>
      <c r="C75" s="96"/>
      <c r="D75" s="72" t="s">
        <v>1005</v>
      </c>
      <c r="E75" s="100" t="s">
        <v>1006</v>
      </c>
      <c r="F75" s="223" t="s">
        <v>952</v>
      </c>
      <c r="G75" s="96" t="s">
        <v>930</v>
      </c>
      <c r="H75" s="97">
        <v>2025</v>
      </c>
      <c r="I75" s="212">
        <v>1212</v>
      </c>
      <c r="J75" s="224">
        <v>1</v>
      </c>
      <c r="K75" s="213">
        <f t="shared" si="0"/>
        <v>1212</v>
      </c>
      <c r="L75" s="129">
        <v>4000</v>
      </c>
      <c r="M75" s="212">
        <f t="shared" si="1"/>
        <v>4848000</v>
      </c>
      <c r="N75" s="72"/>
      <c r="O75" s="96"/>
    </row>
    <row r="76" spans="1:15" s="188" customFormat="1" ht="90" x14ac:dyDescent="0.25">
      <c r="A76" s="96" t="s">
        <v>869</v>
      </c>
      <c r="B76" s="96" t="s">
        <v>854</v>
      </c>
      <c r="C76" s="96"/>
      <c r="D76" s="72" t="s">
        <v>1005</v>
      </c>
      <c r="E76" s="100" t="s">
        <v>953</v>
      </c>
      <c r="F76" s="223" t="s">
        <v>954</v>
      </c>
      <c r="G76" s="96" t="s">
        <v>955</v>
      </c>
      <c r="H76" s="97">
        <v>2025</v>
      </c>
      <c r="I76" s="212">
        <v>667</v>
      </c>
      <c r="J76" s="224">
        <v>1</v>
      </c>
      <c r="K76" s="213">
        <f t="shared" ref="K76:K139" si="2">I76*J76</f>
        <v>667</v>
      </c>
      <c r="L76" s="129">
        <v>250000</v>
      </c>
      <c r="M76" s="212">
        <f t="shared" ref="M76:M139" si="3">+K76*L76</f>
        <v>166750000</v>
      </c>
      <c r="N76" s="72"/>
      <c r="O76" s="96"/>
    </row>
    <row r="77" spans="1:15" s="188" customFormat="1" ht="90" x14ac:dyDescent="0.25">
      <c r="A77" s="96" t="s">
        <v>869</v>
      </c>
      <c r="B77" s="96" t="s">
        <v>854</v>
      </c>
      <c r="C77" s="96"/>
      <c r="D77" s="72" t="s">
        <v>1005</v>
      </c>
      <c r="E77" s="100" t="s">
        <v>956</v>
      </c>
      <c r="F77" s="223" t="s">
        <v>954</v>
      </c>
      <c r="G77" s="96" t="s">
        <v>957</v>
      </c>
      <c r="H77" s="97">
        <v>2025</v>
      </c>
      <c r="I77" s="212">
        <v>667</v>
      </c>
      <c r="J77" s="224">
        <v>1</v>
      </c>
      <c r="K77" s="213">
        <f t="shared" si="2"/>
        <v>667</v>
      </c>
      <c r="L77" s="129">
        <v>25</v>
      </c>
      <c r="M77" s="212">
        <f t="shared" si="3"/>
        <v>16675</v>
      </c>
      <c r="N77" s="72"/>
      <c r="O77" s="96"/>
    </row>
    <row r="78" spans="1:15" s="188" customFormat="1" ht="90" x14ac:dyDescent="0.25">
      <c r="A78" s="96" t="s">
        <v>869</v>
      </c>
      <c r="B78" s="96" t="s">
        <v>854</v>
      </c>
      <c r="C78" s="96"/>
      <c r="D78" s="72" t="s">
        <v>1005</v>
      </c>
      <c r="E78" s="100" t="s">
        <v>958</v>
      </c>
      <c r="F78" s="223" t="s">
        <v>954</v>
      </c>
      <c r="G78" s="96" t="s">
        <v>959</v>
      </c>
      <c r="H78" s="97">
        <v>2025</v>
      </c>
      <c r="I78" s="212">
        <v>667</v>
      </c>
      <c r="J78" s="224">
        <v>1</v>
      </c>
      <c r="K78" s="213">
        <f t="shared" si="2"/>
        <v>667</v>
      </c>
      <c r="L78" s="129">
        <v>300</v>
      </c>
      <c r="M78" s="212">
        <f t="shared" si="3"/>
        <v>200100</v>
      </c>
      <c r="N78" s="72"/>
      <c r="O78" s="96"/>
    </row>
    <row r="79" spans="1:15" s="188" customFormat="1" ht="90" x14ac:dyDescent="0.25">
      <c r="A79" s="96" t="s">
        <v>869</v>
      </c>
      <c r="B79" s="96" t="s">
        <v>854</v>
      </c>
      <c r="C79" s="96"/>
      <c r="D79" s="72" t="s">
        <v>1005</v>
      </c>
      <c r="E79" s="100" t="s">
        <v>960</v>
      </c>
      <c r="F79" s="223" t="s">
        <v>954</v>
      </c>
      <c r="G79" s="96" t="s">
        <v>959</v>
      </c>
      <c r="H79" s="97">
        <v>2025</v>
      </c>
      <c r="I79" s="212">
        <v>667</v>
      </c>
      <c r="J79" s="224">
        <v>1</v>
      </c>
      <c r="K79" s="213">
        <f t="shared" si="2"/>
        <v>667</v>
      </c>
      <c r="L79" s="129">
        <v>100</v>
      </c>
      <c r="M79" s="212">
        <f t="shared" si="3"/>
        <v>66700</v>
      </c>
      <c r="N79" s="72"/>
      <c r="O79" s="96"/>
    </row>
    <row r="80" spans="1:15" s="188" customFormat="1" ht="90" x14ac:dyDescent="0.25">
      <c r="A80" s="96" t="s">
        <v>869</v>
      </c>
      <c r="B80" s="96" t="s">
        <v>854</v>
      </c>
      <c r="C80" s="96"/>
      <c r="D80" s="72" t="s">
        <v>1005</v>
      </c>
      <c r="E80" s="100" t="s">
        <v>961</v>
      </c>
      <c r="F80" s="223" t="s">
        <v>954</v>
      </c>
      <c r="G80" s="96" t="s">
        <v>962</v>
      </c>
      <c r="H80" s="97">
        <v>2025</v>
      </c>
      <c r="I80" s="212">
        <v>667</v>
      </c>
      <c r="J80" s="224">
        <v>1</v>
      </c>
      <c r="K80" s="213">
        <f t="shared" si="2"/>
        <v>667</v>
      </c>
      <c r="L80" s="129">
        <v>10</v>
      </c>
      <c r="M80" s="212">
        <f t="shared" si="3"/>
        <v>6670</v>
      </c>
      <c r="N80" s="72"/>
      <c r="O80" s="96"/>
    </row>
    <row r="81" spans="1:15" s="188" customFormat="1" ht="90" x14ac:dyDescent="0.25">
      <c r="A81" s="96" t="s">
        <v>869</v>
      </c>
      <c r="B81" s="96" t="s">
        <v>854</v>
      </c>
      <c r="C81" s="96"/>
      <c r="D81" s="72" t="s">
        <v>1005</v>
      </c>
      <c r="E81" s="100" t="s">
        <v>963</v>
      </c>
      <c r="F81" s="223" t="s">
        <v>954</v>
      </c>
      <c r="G81" s="96" t="s">
        <v>935</v>
      </c>
      <c r="H81" s="97">
        <v>2025</v>
      </c>
      <c r="I81" s="212">
        <v>667</v>
      </c>
      <c r="J81" s="224">
        <v>1</v>
      </c>
      <c r="K81" s="213">
        <f t="shared" si="2"/>
        <v>667</v>
      </c>
      <c r="L81" s="129">
        <v>100</v>
      </c>
      <c r="M81" s="212">
        <f t="shared" si="3"/>
        <v>66700</v>
      </c>
      <c r="N81" s="72"/>
      <c r="O81" s="96"/>
    </row>
    <row r="82" spans="1:15" s="188" customFormat="1" ht="90" x14ac:dyDescent="0.25">
      <c r="A82" s="96" t="s">
        <v>869</v>
      </c>
      <c r="B82" s="96" t="s">
        <v>854</v>
      </c>
      <c r="C82" s="96"/>
      <c r="D82" s="72" t="s">
        <v>1005</v>
      </c>
      <c r="E82" s="100" t="s">
        <v>964</v>
      </c>
      <c r="F82" s="223" t="s">
        <v>954</v>
      </c>
      <c r="G82" s="96" t="s">
        <v>955</v>
      </c>
      <c r="H82" s="97">
        <v>2025</v>
      </c>
      <c r="I82" s="226">
        <v>21301</v>
      </c>
      <c r="J82" s="224">
        <v>1</v>
      </c>
      <c r="K82" s="213">
        <f t="shared" si="2"/>
        <v>21301</v>
      </c>
      <c r="L82" s="129">
        <v>20000</v>
      </c>
      <c r="M82" s="212">
        <f t="shared" si="3"/>
        <v>426020000</v>
      </c>
      <c r="N82" s="72"/>
      <c r="O82" s="96"/>
    </row>
    <row r="83" spans="1:15" s="188" customFormat="1" ht="90" x14ac:dyDescent="0.25">
      <c r="A83" s="96" t="s">
        <v>869</v>
      </c>
      <c r="B83" s="96" t="s">
        <v>854</v>
      </c>
      <c r="C83" s="96"/>
      <c r="D83" s="72" t="s">
        <v>1005</v>
      </c>
      <c r="E83" s="100" t="s">
        <v>965</v>
      </c>
      <c r="F83" s="223" t="s">
        <v>954</v>
      </c>
      <c r="G83" s="96" t="s">
        <v>966</v>
      </c>
      <c r="H83" s="97">
        <v>2025</v>
      </c>
      <c r="I83" s="212">
        <v>106505</v>
      </c>
      <c r="J83" s="224">
        <v>1</v>
      </c>
      <c r="K83" s="213">
        <f t="shared" si="2"/>
        <v>106505</v>
      </c>
      <c r="L83" s="129">
        <v>300</v>
      </c>
      <c r="M83" s="212">
        <f t="shared" si="3"/>
        <v>31951500</v>
      </c>
      <c r="N83" s="72"/>
      <c r="O83" s="96"/>
    </row>
    <row r="84" spans="1:15" s="188" customFormat="1" ht="90" x14ac:dyDescent="0.25">
      <c r="A84" s="96" t="s">
        <v>869</v>
      </c>
      <c r="B84" s="96" t="s">
        <v>854</v>
      </c>
      <c r="C84" s="96"/>
      <c r="D84" s="72" t="s">
        <v>1005</v>
      </c>
      <c r="E84" s="100" t="s">
        <v>967</v>
      </c>
      <c r="F84" s="223" t="s">
        <v>954</v>
      </c>
      <c r="G84" s="96" t="s">
        <v>962</v>
      </c>
      <c r="H84" s="97">
        <v>2025</v>
      </c>
      <c r="I84" s="212">
        <v>127805</v>
      </c>
      <c r="J84" s="224">
        <v>1</v>
      </c>
      <c r="K84" s="213">
        <f t="shared" si="2"/>
        <v>127805</v>
      </c>
      <c r="L84" s="129">
        <v>10</v>
      </c>
      <c r="M84" s="212">
        <f t="shared" si="3"/>
        <v>1278050</v>
      </c>
      <c r="N84" s="72"/>
      <c r="O84" s="96"/>
    </row>
    <row r="85" spans="1:15" s="188" customFormat="1" ht="90" x14ac:dyDescent="0.25">
      <c r="A85" s="96" t="s">
        <v>869</v>
      </c>
      <c r="B85" s="96" t="s">
        <v>854</v>
      </c>
      <c r="C85" s="96"/>
      <c r="D85" s="72" t="s">
        <v>1005</v>
      </c>
      <c r="E85" s="100" t="s">
        <v>968</v>
      </c>
      <c r="F85" s="223" t="s">
        <v>954</v>
      </c>
      <c r="G85" s="96" t="s">
        <v>962</v>
      </c>
      <c r="H85" s="97">
        <v>2025</v>
      </c>
      <c r="I85" s="212">
        <v>127805</v>
      </c>
      <c r="J85" s="224">
        <v>1</v>
      </c>
      <c r="K85" s="213">
        <f t="shared" si="2"/>
        <v>127805</v>
      </c>
      <c r="L85" s="129">
        <v>15</v>
      </c>
      <c r="M85" s="212">
        <f t="shared" si="3"/>
        <v>1917075</v>
      </c>
      <c r="N85" s="72"/>
      <c r="O85" s="96"/>
    </row>
    <row r="86" spans="1:15" s="188" customFormat="1" ht="90" x14ac:dyDescent="0.25">
      <c r="A86" s="96" t="s">
        <v>869</v>
      </c>
      <c r="B86" s="96" t="s">
        <v>854</v>
      </c>
      <c r="C86" s="96"/>
      <c r="D86" s="72" t="s">
        <v>1005</v>
      </c>
      <c r="E86" s="100" t="s">
        <v>969</v>
      </c>
      <c r="F86" s="223" t="s">
        <v>954</v>
      </c>
      <c r="G86" s="96" t="s">
        <v>957</v>
      </c>
      <c r="H86" s="97">
        <v>2025</v>
      </c>
      <c r="I86" s="212">
        <v>127805</v>
      </c>
      <c r="J86" s="224">
        <v>1</v>
      </c>
      <c r="K86" s="213">
        <f t="shared" si="2"/>
        <v>127805</v>
      </c>
      <c r="L86" s="129">
        <v>50</v>
      </c>
      <c r="M86" s="212">
        <f t="shared" si="3"/>
        <v>6390250</v>
      </c>
      <c r="N86" s="72"/>
      <c r="O86" s="96"/>
    </row>
    <row r="87" spans="1:15" s="188" customFormat="1" ht="90" x14ac:dyDescent="0.25">
      <c r="A87" s="96" t="s">
        <v>869</v>
      </c>
      <c r="B87" s="96" t="s">
        <v>854</v>
      </c>
      <c r="C87" s="96"/>
      <c r="D87" s="72" t="s">
        <v>1005</v>
      </c>
      <c r="E87" s="100" t="s">
        <v>970</v>
      </c>
      <c r="F87" s="223" t="s">
        <v>954</v>
      </c>
      <c r="G87" s="96" t="s">
        <v>957</v>
      </c>
      <c r="H87" s="97">
        <v>2025</v>
      </c>
      <c r="I87" s="212">
        <v>21301</v>
      </c>
      <c r="J87" s="224">
        <v>1</v>
      </c>
      <c r="K87" s="213">
        <f t="shared" si="2"/>
        <v>21301</v>
      </c>
      <c r="L87" s="129">
        <v>25</v>
      </c>
      <c r="M87" s="212">
        <f t="shared" si="3"/>
        <v>532525</v>
      </c>
      <c r="N87" s="72"/>
      <c r="O87" s="96"/>
    </row>
    <row r="88" spans="1:15" s="188" customFormat="1" ht="90" x14ac:dyDescent="0.25">
      <c r="A88" s="96" t="s">
        <v>869</v>
      </c>
      <c r="B88" s="96" t="s">
        <v>854</v>
      </c>
      <c r="C88" s="96"/>
      <c r="D88" s="72" t="s">
        <v>1005</v>
      </c>
      <c r="E88" s="100" t="s">
        <v>971</v>
      </c>
      <c r="F88" s="223" t="s">
        <v>954</v>
      </c>
      <c r="G88" s="96" t="s">
        <v>959</v>
      </c>
      <c r="H88" s="97">
        <v>2025</v>
      </c>
      <c r="I88" s="212">
        <v>21301</v>
      </c>
      <c r="J88" s="224">
        <v>1</v>
      </c>
      <c r="K88" s="213">
        <f t="shared" si="2"/>
        <v>21301</v>
      </c>
      <c r="L88" s="129">
        <v>300</v>
      </c>
      <c r="M88" s="212">
        <f t="shared" si="3"/>
        <v>6390300</v>
      </c>
      <c r="N88" s="72"/>
      <c r="O88" s="96"/>
    </row>
    <row r="89" spans="1:15" s="188" customFormat="1" ht="90" x14ac:dyDescent="0.25">
      <c r="A89" s="96" t="s">
        <v>869</v>
      </c>
      <c r="B89" s="96" t="s">
        <v>854</v>
      </c>
      <c r="C89" s="96"/>
      <c r="D89" s="72" t="s">
        <v>1005</v>
      </c>
      <c r="E89" s="100" t="s">
        <v>972</v>
      </c>
      <c r="F89" s="223" t="s">
        <v>954</v>
      </c>
      <c r="G89" s="96" t="s">
        <v>959</v>
      </c>
      <c r="H89" s="97">
        <v>2025</v>
      </c>
      <c r="I89" s="212">
        <v>21301</v>
      </c>
      <c r="J89" s="224">
        <v>1</v>
      </c>
      <c r="K89" s="213">
        <f t="shared" si="2"/>
        <v>21301</v>
      </c>
      <c r="L89" s="129">
        <v>100</v>
      </c>
      <c r="M89" s="212">
        <f t="shared" si="3"/>
        <v>2130100</v>
      </c>
      <c r="N89" s="72"/>
      <c r="O89" s="96"/>
    </row>
    <row r="90" spans="1:15" s="188" customFormat="1" ht="90" x14ac:dyDescent="0.25">
      <c r="A90" s="96" t="s">
        <v>869</v>
      </c>
      <c r="B90" s="96" t="s">
        <v>854</v>
      </c>
      <c r="C90" s="96"/>
      <c r="D90" s="72" t="s">
        <v>1005</v>
      </c>
      <c r="E90" s="100" t="s">
        <v>973</v>
      </c>
      <c r="F90" s="223" t="s">
        <v>954</v>
      </c>
      <c r="G90" s="96" t="s">
        <v>962</v>
      </c>
      <c r="H90" s="97">
        <v>2025</v>
      </c>
      <c r="I90" s="212">
        <v>21301</v>
      </c>
      <c r="J90" s="224">
        <v>1</v>
      </c>
      <c r="K90" s="213">
        <f t="shared" si="2"/>
        <v>21301</v>
      </c>
      <c r="L90" s="129">
        <v>10</v>
      </c>
      <c r="M90" s="212">
        <f t="shared" si="3"/>
        <v>213010</v>
      </c>
      <c r="N90" s="72"/>
      <c r="O90" s="96"/>
    </row>
    <row r="91" spans="1:15" s="188" customFormat="1" ht="90" x14ac:dyDescent="0.25">
      <c r="A91" s="96" t="s">
        <v>869</v>
      </c>
      <c r="B91" s="96" t="s">
        <v>854</v>
      </c>
      <c r="C91" s="96"/>
      <c r="D91" s="72" t="s">
        <v>1005</v>
      </c>
      <c r="E91" s="100" t="s">
        <v>974</v>
      </c>
      <c r="F91" s="223" t="s">
        <v>954</v>
      </c>
      <c r="G91" s="96" t="s">
        <v>935</v>
      </c>
      <c r="H91" s="97">
        <v>2025</v>
      </c>
      <c r="I91" s="212">
        <v>21301</v>
      </c>
      <c r="J91" s="224">
        <v>1</v>
      </c>
      <c r="K91" s="213">
        <f t="shared" si="2"/>
        <v>21301</v>
      </c>
      <c r="L91" s="129">
        <v>10</v>
      </c>
      <c r="M91" s="212">
        <f t="shared" si="3"/>
        <v>213010</v>
      </c>
      <c r="N91" s="72"/>
      <c r="O91" s="96"/>
    </row>
    <row r="92" spans="1:15" s="188" customFormat="1" ht="120" x14ac:dyDescent="0.25">
      <c r="A92" s="96" t="s">
        <v>869</v>
      </c>
      <c r="B92" s="96" t="s">
        <v>854</v>
      </c>
      <c r="C92" s="96"/>
      <c r="D92" s="72" t="s">
        <v>975</v>
      </c>
      <c r="E92" s="100" t="s">
        <v>976</v>
      </c>
      <c r="F92" s="223" t="s">
        <v>952</v>
      </c>
      <c r="G92" s="96" t="s">
        <v>930</v>
      </c>
      <c r="H92" s="97">
        <v>2025</v>
      </c>
      <c r="I92" s="217">
        <v>109</v>
      </c>
      <c r="J92" s="224">
        <v>1</v>
      </c>
      <c r="K92" s="213">
        <f t="shared" si="2"/>
        <v>109</v>
      </c>
      <c r="L92" s="129">
        <v>4000</v>
      </c>
      <c r="M92" s="212">
        <f t="shared" si="3"/>
        <v>436000</v>
      </c>
      <c r="N92" s="72"/>
      <c r="O92" s="96"/>
    </row>
    <row r="93" spans="1:15" s="188" customFormat="1" ht="120" x14ac:dyDescent="0.25">
      <c r="A93" s="96" t="s">
        <v>869</v>
      </c>
      <c r="B93" s="96" t="s">
        <v>854</v>
      </c>
      <c r="C93" s="96"/>
      <c r="D93" s="72" t="s">
        <v>975</v>
      </c>
      <c r="E93" s="100" t="s">
        <v>977</v>
      </c>
      <c r="F93" s="223" t="s">
        <v>954</v>
      </c>
      <c r="G93" s="96" t="s">
        <v>955</v>
      </c>
      <c r="H93" s="97">
        <v>2025</v>
      </c>
      <c r="I93" s="215">
        <v>141</v>
      </c>
      <c r="J93" s="224">
        <v>1</v>
      </c>
      <c r="K93" s="213">
        <f t="shared" si="2"/>
        <v>141</v>
      </c>
      <c r="L93" s="129">
        <v>20000</v>
      </c>
      <c r="M93" s="212">
        <f t="shared" si="3"/>
        <v>2820000</v>
      </c>
      <c r="N93" s="72"/>
      <c r="O93" s="96"/>
    </row>
    <row r="94" spans="1:15" s="188" customFormat="1" ht="120" x14ac:dyDescent="0.25">
      <c r="A94" s="96" t="s">
        <v>869</v>
      </c>
      <c r="B94" s="96" t="s">
        <v>854</v>
      </c>
      <c r="C94" s="96"/>
      <c r="D94" s="72" t="s">
        <v>975</v>
      </c>
      <c r="E94" s="100" t="s">
        <v>978</v>
      </c>
      <c r="F94" s="223" t="s">
        <v>954</v>
      </c>
      <c r="G94" s="96" t="s">
        <v>957</v>
      </c>
      <c r="H94" s="97">
        <v>2025</v>
      </c>
      <c r="I94" s="215">
        <v>141</v>
      </c>
      <c r="J94" s="224">
        <v>1</v>
      </c>
      <c r="K94" s="213">
        <f t="shared" si="2"/>
        <v>141</v>
      </c>
      <c r="L94" s="129">
        <v>25</v>
      </c>
      <c r="M94" s="212">
        <f t="shared" si="3"/>
        <v>3525</v>
      </c>
      <c r="N94" s="72"/>
      <c r="O94" s="96"/>
    </row>
    <row r="95" spans="1:15" s="188" customFormat="1" ht="120" x14ac:dyDescent="0.25">
      <c r="A95" s="96" t="s">
        <v>869</v>
      </c>
      <c r="B95" s="96" t="s">
        <v>854</v>
      </c>
      <c r="C95" s="96"/>
      <c r="D95" s="72" t="s">
        <v>975</v>
      </c>
      <c r="E95" s="100" t="s">
        <v>979</v>
      </c>
      <c r="F95" s="223" t="s">
        <v>954</v>
      </c>
      <c r="G95" s="96" t="s">
        <v>959</v>
      </c>
      <c r="H95" s="97">
        <v>2025</v>
      </c>
      <c r="I95" s="215">
        <v>141</v>
      </c>
      <c r="J95" s="224">
        <v>1</v>
      </c>
      <c r="K95" s="213">
        <f t="shared" si="2"/>
        <v>141</v>
      </c>
      <c r="L95" s="129">
        <v>300</v>
      </c>
      <c r="M95" s="212">
        <f t="shared" si="3"/>
        <v>42300</v>
      </c>
      <c r="N95" s="72"/>
      <c r="O95" s="96"/>
    </row>
    <row r="96" spans="1:15" s="188" customFormat="1" ht="120" x14ac:dyDescent="0.25">
      <c r="A96" s="96" t="s">
        <v>869</v>
      </c>
      <c r="B96" s="96" t="s">
        <v>854</v>
      </c>
      <c r="C96" s="96"/>
      <c r="D96" s="72" t="s">
        <v>975</v>
      </c>
      <c r="E96" s="100" t="s">
        <v>980</v>
      </c>
      <c r="F96" s="223" t="s">
        <v>954</v>
      </c>
      <c r="G96" s="96" t="s">
        <v>959</v>
      </c>
      <c r="H96" s="97">
        <v>2025</v>
      </c>
      <c r="I96" s="215">
        <v>141</v>
      </c>
      <c r="J96" s="224">
        <v>1</v>
      </c>
      <c r="K96" s="213">
        <f t="shared" si="2"/>
        <v>141</v>
      </c>
      <c r="L96" s="129">
        <v>100</v>
      </c>
      <c r="M96" s="212">
        <f t="shared" si="3"/>
        <v>14100</v>
      </c>
      <c r="N96" s="72"/>
      <c r="O96" s="96"/>
    </row>
    <row r="97" spans="1:15" s="188" customFormat="1" ht="120" x14ac:dyDescent="0.25">
      <c r="A97" s="96" t="s">
        <v>869</v>
      </c>
      <c r="B97" s="96" t="s">
        <v>854</v>
      </c>
      <c r="C97" s="96"/>
      <c r="D97" s="72" t="s">
        <v>975</v>
      </c>
      <c r="E97" s="100" t="s">
        <v>981</v>
      </c>
      <c r="F97" s="223" t="s">
        <v>954</v>
      </c>
      <c r="G97" s="96" t="s">
        <v>959</v>
      </c>
      <c r="H97" s="97">
        <v>2025</v>
      </c>
      <c r="I97" s="215">
        <v>141</v>
      </c>
      <c r="J97" s="224">
        <v>1</v>
      </c>
      <c r="K97" s="213">
        <f t="shared" si="2"/>
        <v>141</v>
      </c>
      <c r="L97" s="129">
        <v>10</v>
      </c>
      <c r="M97" s="212">
        <f t="shared" si="3"/>
        <v>1410</v>
      </c>
      <c r="N97" s="72"/>
      <c r="O97" s="96"/>
    </row>
    <row r="98" spans="1:15" s="188" customFormat="1" ht="120" x14ac:dyDescent="0.25">
      <c r="A98" s="96" t="s">
        <v>869</v>
      </c>
      <c r="B98" s="96" t="s">
        <v>854</v>
      </c>
      <c r="C98" s="96"/>
      <c r="D98" s="72" t="s">
        <v>975</v>
      </c>
      <c r="E98" s="100" t="s">
        <v>982</v>
      </c>
      <c r="F98" s="223" t="s">
        <v>954</v>
      </c>
      <c r="G98" s="96" t="s">
        <v>935</v>
      </c>
      <c r="H98" s="97">
        <v>2025</v>
      </c>
      <c r="I98" s="215">
        <v>141</v>
      </c>
      <c r="J98" s="224">
        <v>1</v>
      </c>
      <c r="K98" s="213">
        <f t="shared" si="2"/>
        <v>141</v>
      </c>
      <c r="L98" s="129">
        <v>350</v>
      </c>
      <c r="M98" s="212">
        <f t="shared" si="3"/>
        <v>49350</v>
      </c>
      <c r="N98" s="72"/>
      <c r="O98" s="96"/>
    </row>
    <row r="99" spans="1:15" s="188" customFormat="1" ht="75" x14ac:dyDescent="0.25">
      <c r="A99" s="96" t="s">
        <v>869</v>
      </c>
      <c r="B99" s="96" t="s">
        <v>854</v>
      </c>
      <c r="C99" s="96"/>
      <c r="D99" s="77" t="s">
        <v>1007</v>
      </c>
      <c r="E99" s="100" t="s">
        <v>984</v>
      </c>
      <c r="F99" s="227" t="s">
        <v>985</v>
      </c>
      <c r="G99" s="96" t="s">
        <v>930</v>
      </c>
      <c r="H99" s="96">
        <v>2025</v>
      </c>
      <c r="I99" s="212">
        <v>1929</v>
      </c>
      <c r="J99" s="213">
        <v>1</v>
      </c>
      <c r="K99" s="213">
        <f t="shared" si="2"/>
        <v>1929</v>
      </c>
      <c r="L99" s="129">
        <v>2000</v>
      </c>
      <c r="M99" s="212">
        <f t="shared" si="3"/>
        <v>3858000</v>
      </c>
      <c r="N99" s="72"/>
      <c r="O99" s="96"/>
    </row>
    <row r="100" spans="1:15" s="188" customFormat="1" ht="75" x14ac:dyDescent="0.25">
      <c r="A100" s="96" t="s">
        <v>869</v>
      </c>
      <c r="B100" s="96" t="s">
        <v>854</v>
      </c>
      <c r="C100" s="96"/>
      <c r="D100" s="77" t="s">
        <v>1007</v>
      </c>
      <c r="E100" s="100" t="s">
        <v>986</v>
      </c>
      <c r="F100" s="227" t="s">
        <v>985</v>
      </c>
      <c r="G100" s="96" t="s">
        <v>955</v>
      </c>
      <c r="H100" s="96">
        <v>2025</v>
      </c>
      <c r="I100" s="212">
        <v>20</v>
      </c>
      <c r="J100" s="213">
        <v>1</v>
      </c>
      <c r="K100" s="213">
        <f t="shared" si="2"/>
        <v>20</v>
      </c>
      <c r="L100" s="129">
        <v>25000</v>
      </c>
      <c r="M100" s="212">
        <f t="shared" si="3"/>
        <v>500000</v>
      </c>
      <c r="N100" s="72"/>
      <c r="O100" s="96"/>
    </row>
    <row r="101" spans="1:15" s="188" customFormat="1" ht="75" x14ac:dyDescent="0.25">
      <c r="A101" s="96" t="s">
        <v>869</v>
      </c>
      <c r="B101" s="96" t="s">
        <v>854</v>
      </c>
      <c r="C101" s="96"/>
      <c r="D101" s="77" t="s">
        <v>1007</v>
      </c>
      <c r="E101" s="100" t="s">
        <v>987</v>
      </c>
      <c r="F101" s="227" t="s">
        <v>952</v>
      </c>
      <c r="G101" s="96" t="s">
        <v>930</v>
      </c>
      <c r="H101" s="96">
        <v>2025</v>
      </c>
      <c r="I101" s="212">
        <v>16</v>
      </c>
      <c r="J101" s="213">
        <v>1</v>
      </c>
      <c r="K101" s="213">
        <f t="shared" si="2"/>
        <v>16</v>
      </c>
      <c r="L101" s="129">
        <v>5000</v>
      </c>
      <c r="M101" s="212">
        <f t="shared" si="3"/>
        <v>80000</v>
      </c>
      <c r="N101" s="72"/>
      <c r="O101" s="96"/>
    </row>
    <row r="102" spans="1:15" s="188" customFormat="1" ht="75" x14ac:dyDescent="0.25">
      <c r="A102" s="96" t="s">
        <v>869</v>
      </c>
      <c r="B102" s="96" t="s">
        <v>854</v>
      </c>
      <c r="C102" s="96"/>
      <c r="D102" s="77" t="s">
        <v>1007</v>
      </c>
      <c r="E102" s="100" t="s">
        <v>988</v>
      </c>
      <c r="F102" s="227" t="s">
        <v>954</v>
      </c>
      <c r="G102" s="96" t="s">
        <v>957</v>
      </c>
      <c r="H102" s="96">
        <v>2025</v>
      </c>
      <c r="I102" s="212">
        <v>10</v>
      </c>
      <c r="J102" s="213">
        <v>1</v>
      </c>
      <c r="K102" s="213">
        <f t="shared" si="2"/>
        <v>10</v>
      </c>
      <c r="L102" s="129">
        <v>250</v>
      </c>
      <c r="M102" s="212">
        <f t="shared" si="3"/>
        <v>2500</v>
      </c>
      <c r="N102" s="72"/>
      <c r="O102" s="96"/>
    </row>
    <row r="103" spans="1:15" s="188" customFormat="1" ht="75" x14ac:dyDescent="0.25">
      <c r="A103" s="96" t="s">
        <v>869</v>
      </c>
      <c r="B103" s="96" t="s">
        <v>854</v>
      </c>
      <c r="C103" s="96"/>
      <c r="D103" s="77" t="s">
        <v>1007</v>
      </c>
      <c r="E103" s="100" t="s">
        <v>978</v>
      </c>
      <c r="F103" s="227" t="s">
        <v>954</v>
      </c>
      <c r="G103" s="96" t="s">
        <v>959</v>
      </c>
      <c r="H103" s="96">
        <v>2025</v>
      </c>
      <c r="I103" s="212">
        <v>22</v>
      </c>
      <c r="J103" s="213">
        <v>1</v>
      </c>
      <c r="K103" s="213">
        <f t="shared" si="2"/>
        <v>22</v>
      </c>
      <c r="L103" s="129">
        <v>25</v>
      </c>
      <c r="M103" s="212">
        <f t="shared" si="3"/>
        <v>550</v>
      </c>
      <c r="N103" s="72"/>
      <c r="O103" s="96"/>
    </row>
    <row r="104" spans="1:15" s="188" customFormat="1" ht="75" x14ac:dyDescent="0.25">
      <c r="A104" s="96" t="s">
        <v>869</v>
      </c>
      <c r="B104" s="96" t="s">
        <v>854</v>
      </c>
      <c r="C104" s="96"/>
      <c r="D104" s="77" t="s">
        <v>1007</v>
      </c>
      <c r="E104" s="100" t="s">
        <v>979</v>
      </c>
      <c r="F104" s="227" t="s">
        <v>954</v>
      </c>
      <c r="G104" s="96" t="s">
        <v>959</v>
      </c>
      <c r="H104" s="96">
        <v>2025</v>
      </c>
      <c r="I104" s="212">
        <v>36</v>
      </c>
      <c r="J104" s="213">
        <v>1</v>
      </c>
      <c r="K104" s="213">
        <f t="shared" si="2"/>
        <v>36</v>
      </c>
      <c r="L104" s="129">
        <v>300</v>
      </c>
      <c r="M104" s="212">
        <f t="shared" si="3"/>
        <v>10800</v>
      </c>
      <c r="N104" s="72"/>
      <c r="O104" s="96"/>
    </row>
    <row r="105" spans="1:15" s="188" customFormat="1" ht="75" x14ac:dyDescent="0.25">
      <c r="A105" s="96" t="s">
        <v>869</v>
      </c>
      <c r="B105" s="96" t="s">
        <v>854</v>
      </c>
      <c r="C105" s="96"/>
      <c r="D105" s="77" t="s">
        <v>1007</v>
      </c>
      <c r="E105" s="100" t="s">
        <v>980</v>
      </c>
      <c r="F105" s="227" t="s">
        <v>954</v>
      </c>
      <c r="G105" s="96" t="s">
        <v>959</v>
      </c>
      <c r="H105" s="96">
        <v>2025</v>
      </c>
      <c r="I105" s="212">
        <v>53</v>
      </c>
      <c r="J105" s="213">
        <v>1</v>
      </c>
      <c r="K105" s="213">
        <f t="shared" si="2"/>
        <v>53</v>
      </c>
      <c r="L105" s="129">
        <v>100</v>
      </c>
      <c r="M105" s="212">
        <f t="shared" si="3"/>
        <v>5300</v>
      </c>
      <c r="N105" s="72"/>
      <c r="O105" s="96"/>
    </row>
    <row r="106" spans="1:15" s="188" customFormat="1" ht="75" x14ac:dyDescent="0.25">
      <c r="A106" s="96" t="s">
        <v>869</v>
      </c>
      <c r="B106" s="96" t="s">
        <v>854</v>
      </c>
      <c r="C106" s="96"/>
      <c r="D106" s="77" t="s">
        <v>1007</v>
      </c>
      <c r="E106" s="100" t="s">
        <v>981</v>
      </c>
      <c r="F106" s="227" t="s">
        <v>954</v>
      </c>
      <c r="G106" s="96" t="s">
        <v>962</v>
      </c>
      <c r="H106" s="96">
        <v>2025</v>
      </c>
      <c r="I106" s="219">
        <v>71</v>
      </c>
      <c r="J106" s="213">
        <v>1</v>
      </c>
      <c r="K106" s="213">
        <f t="shared" si="2"/>
        <v>71</v>
      </c>
      <c r="L106" s="129">
        <v>10</v>
      </c>
      <c r="M106" s="212">
        <f t="shared" si="3"/>
        <v>710</v>
      </c>
      <c r="N106" s="72"/>
      <c r="O106" s="96"/>
    </row>
    <row r="107" spans="1:15" s="188" customFormat="1" ht="75" x14ac:dyDescent="0.25">
      <c r="A107" s="96" t="s">
        <v>869</v>
      </c>
      <c r="B107" s="96" t="s">
        <v>854</v>
      </c>
      <c r="C107" s="96"/>
      <c r="D107" s="72" t="s">
        <v>989</v>
      </c>
      <c r="E107" s="100" t="s">
        <v>990</v>
      </c>
      <c r="F107" s="223" t="s">
        <v>985</v>
      </c>
      <c r="G107" s="96" t="s">
        <v>930</v>
      </c>
      <c r="H107" s="97">
        <v>2025</v>
      </c>
      <c r="I107" s="215">
        <v>985</v>
      </c>
      <c r="J107" s="224">
        <v>1</v>
      </c>
      <c r="K107" s="213">
        <f t="shared" si="2"/>
        <v>985</v>
      </c>
      <c r="L107" s="129">
        <v>500</v>
      </c>
      <c r="M107" s="212">
        <f t="shared" si="3"/>
        <v>492500</v>
      </c>
      <c r="N107" s="72"/>
      <c r="O107" s="96"/>
    </row>
    <row r="108" spans="1:15" s="188" customFormat="1" ht="75" x14ac:dyDescent="0.25">
      <c r="A108" s="96" t="s">
        <v>869</v>
      </c>
      <c r="B108" s="96" t="s">
        <v>854</v>
      </c>
      <c r="C108" s="96"/>
      <c r="D108" s="72" t="s">
        <v>989</v>
      </c>
      <c r="E108" s="100" t="s">
        <v>991</v>
      </c>
      <c r="F108" s="223" t="s">
        <v>954</v>
      </c>
      <c r="G108" s="96" t="s">
        <v>935</v>
      </c>
      <c r="H108" s="97">
        <v>2025</v>
      </c>
      <c r="I108" s="220">
        <v>4672</v>
      </c>
      <c r="J108" s="224">
        <v>1</v>
      </c>
      <c r="K108" s="213">
        <f t="shared" si="2"/>
        <v>4672</v>
      </c>
      <c r="L108" s="129">
        <v>920</v>
      </c>
      <c r="M108" s="212">
        <f t="shared" si="3"/>
        <v>4298240</v>
      </c>
      <c r="N108" s="72"/>
      <c r="O108" s="96"/>
    </row>
    <row r="109" spans="1:15" s="188" customFormat="1" ht="75" x14ac:dyDescent="0.25">
      <c r="A109" s="96" t="s">
        <v>869</v>
      </c>
      <c r="B109" s="96" t="s">
        <v>854</v>
      </c>
      <c r="C109" s="96"/>
      <c r="D109" s="72" t="s">
        <v>989</v>
      </c>
      <c r="E109" s="100" t="s">
        <v>992</v>
      </c>
      <c r="F109" s="223" t="s">
        <v>954</v>
      </c>
      <c r="G109" s="96" t="s">
        <v>935</v>
      </c>
      <c r="H109" s="97">
        <v>2025</v>
      </c>
      <c r="I109" s="220">
        <v>7070</v>
      </c>
      <c r="J109" s="224">
        <v>1</v>
      </c>
      <c r="K109" s="213">
        <f t="shared" si="2"/>
        <v>7070</v>
      </c>
      <c r="L109" s="129">
        <v>25000</v>
      </c>
      <c r="M109" s="212">
        <f t="shared" si="3"/>
        <v>176750000</v>
      </c>
      <c r="N109" s="72"/>
      <c r="O109" s="96"/>
    </row>
    <row r="110" spans="1:15" s="188" customFormat="1" ht="75" x14ac:dyDescent="0.25">
      <c r="A110" s="96" t="s">
        <v>869</v>
      </c>
      <c r="B110" s="96" t="s">
        <v>854</v>
      </c>
      <c r="C110" s="96"/>
      <c r="D110" s="72" t="s">
        <v>989</v>
      </c>
      <c r="E110" s="100" t="s">
        <v>993</v>
      </c>
      <c r="F110" s="223" t="s">
        <v>994</v>
      </c>
      <c r="G110" s="96" t="s">
        <v>935</v>
      </c>
      <c r="H110" s="97">
        <v>2025</v>
      </c>
      <c r="I110" s="220">
        <v>383416</v>
      </c>
      <c r="J110" s="224">
        <v>1</v>
      </c>
      <c r="K110" s="213">
        <f t="shared" si="2"/>
        <v>383416</v>
      </c>
      <c r="L110" s="129">
        <v>10</v>
      </c>
      <c r="M110" s="212">
        <f t="shared" si="3"/>
        <v>3834160</v>
      </c>
      <c r="N110" s="72"/>
      <c r="O110" s="96"/>
    </row>
    <row r="111" spans="1:15" s="188" customFormat="1" ht="75" x14ac:dyDescent="0.25">
      <c r="A111" s="96" t="s">
        <v>869</v>
      </c>
      <c r="B111" s="96" t="s">
        <v>854</v>
      </c>
      <c r="C111" s="96"/>
      <c r="D111" s="72" t="s">
        <v>989</v>
      </c>
      <c r="E111" s="100" t="s">
        <v>995</v>
      </c>
      <c r="F111" s="223" t="s">
        <v>994</v>
      </c>
      <c r="G111" s="96" t="s">
        <v>948</v>
      </c>
      <c r="H111" s="97">
        <v>2025</v>
      </c>
      <c r="I111" s="221">
        <v>36360</v>
      </c>
      <c r="J111" s="224">
        <v>1</v>
      </c>
      <c r="K111" s="213">
        <f t="shared" si="2"/>
        <v>36360</v>
      </c>
      <c r="L111" s="129">
        <v>3065</v>
      </c>
      <c r="M111" s="212">
        <f t="shared" si="3"/>
        <v>111443400</v>
      </c>
      <c r="N111" s="72"/>
      <c r="O111" s="96"/>
    </row>
    <row r="112" spans="1:15" s="188" customFormat="1" ht="75" x14ac:dyDescent="0.25">
      <c r="A112" s="96" t="s">
        <v>869</v>
      </c>
      <c r="B112" s="96" t="s">
        <v>854</v>
      </c>
      <c r="C112" s="96"/>
      <c r="D112" s="72" t="s">
        <v>996</v>
      </c>
      <c r="E112" s="100" t="s">
        <v>995</v>
      </c>
      <c r="F112" s="223" t="s">
        <v>994</v>
      </c>
      <c r="G112" s="96" t="s">
        <v>948</v>
      </c>
      <c r="H112" s="97">
        <v>2025</v>
      </c>
      <c r="I112" s="220">
        <v>36360</v>
      </c>
      <c r="J112" s="224">
        <v>1</v>
      </c>
      <c r="K112" s="213">
        <f t="shared" si="2"/>
        <v>36360</v>
      </c>
      <c r="L112" s="129">
        <v>3065</v>
      </c>
      <c r="M112" s="212">
        <f t="shared" si="3"/>
        <v>111443400</v>
      </c>
      <c r="N112" s="72"/>
      <c r="O112" s="96"/>
    </row>
    <row r="113" spans="1:15" s="188" customFormat="1" ht="75" x14ac:dyDescent="0.25">
      <c r="A113" s="96" t="s">
        <v>869</v>
      </c>
      <c r="B113" s="96" t="s">
        <v>854</v>
      </c>
      <c r="C113" s="96"/>
      <c r="D113" s="72" t="s">
        <v>996</v>
      </c>
      <c r="E113" s="100" t="s">
        <v>997</v>
      </c>
      <c r="F113" s="223" t="s">
        <v>994</v>
      </c>
      <c r="G113" s="96" t="s">
        <v>948</v>
      </c>
      <c r="H113" s="97">
        <v>2025</v>
      </c>
      <c r="I113" s="220">
        <v>36360</v>
      </c>
      <c r="J113" s="224">
        <v>1</v>
      </c>
      <c r="K113" s="213">
        <f t="shared" si="2"/>
        <v>36360</v>
      </c>
      <c r="L113" s="129">
        <v>2862</v>
      </c>
      <c r="M113" s="212">
        <f t="shared" si="3"/>
        <v>104062320</v>
      </c>
      <c r="N113" s="72"/>
      <c r="O113" s="96"/>
    </row>
    <row r="114" spans="1:15" s="188" customFormat="1" ht="75" x14ac:dyDescent="0.25">
      <c r="A114" s="96" t="s">
        <v>869</v>
      </c>
      <c r="B114" s="96" t="s">
        <v>854</v>
      </c>
      <c r="C114" s="96"/>
      <c r="D114" s="72" t="s">
        <v>996</v>
      </c>
      <c r="E114" s="100" t="s">
        <v>998</v>
      </c>
      <c r="F114" s="223" t="s">
        <v>954</v>
      </c>
      <c r="G114" s="96" t="s">
        <v>948</v>
      </c>
      <c r="H114" s="97">
        <v>2025</v>
      </c>
      <c r="I114" s="220">
        <v>145872</v>
      </c>
      <c r="J114" s="224">
        <v>2</v>
      </c>
      <c r="K114" s="213">
        <f t="shared" si="2"/>
        <v>291744</v>
      </c>
      <c r="L114" s="129">
        <v>100</v>
      </c>
      <c r="M114" s="212">
        <f t="shared" si="3"/>
        <v>29174400</v>
      </c>
      <c r="N114" s="72"/>
      <c r="O114" s="96"/>
    </row>
    <row r="115" spans="1:15" s="188" customFormat="1" ht="75" x14ac:dyDescent="0.25">
      <c r="A115" s="96" t="s">
        <v>869</v>
      </c>
      <c r="B115" s="96" t="s">
        <v>854</v>
      </c>
      <c r="C115" s="96"/>
      <c r="D115" s="72" t="s">
        <v>996</v>
      </c>
      <c r="E115" s="100" t="s">
        <v>999</v>
      </c>
      <c r="F115" s="223" t="s">
        <v>994</v>
      </c>
      <c r="G115" s="96" t="s">
        <v>935</v>
      </c>
      <c r="H115" s="97">
        <v>2025</v>
      </c>
      <c r="I115" s="220">
        <v>88100</v>
      </c>
      <c r="J115" s="224">
        <v>1</v>
      </c>
      <c r="K115" s="213">
        <f t="shared" si="2"/>
        <v>88100</v>
      </c>
      <c r="L115" s="129">
        <v>920</v>
      </c>
      <c r="M115" s="212">
        <f t="shared" si="3"/>
        <v>81052000</v>
      </c>
      <c r="N115" s="72"/>
      <c r="O115" s="96"/>
    </row>
    <row r="116" spans="1:15" s="188" customFormat="1" ht="45" x14ac:dyDescent="0.25">
      <c r="A116" s="96" t="s">
        <v>869</v>
      </c>
      <c r="B116" s="4" t="s">
        <v>871</v>
      </c>
      <c r="C116" s="96"/>
      <c r="D116" s="232" t="s">
        <v>875</v>
      </c>
      <c r="E116" s="233" t="s">
        <v>928</v>
      </c>
      <c r="F116" s="223" t="s">
        <v>929</v>
      </c>
      <c r="G116" s="96" t="s">
        <v>930</v>
      </c>
      <c r="H116" s="96">
        <v>2026</v>
      </c>
      <c r="I116" s="219">
        <v>32</v>
      </c>
      <c r="J116" s="213">
        <v>1</v>
      </c>
      <c r="K116" s="213">
        <f t="shared" si="2"/>
        <v>32</v>
      </c>
      <c r="L116" s="228">
        <v>57200</v>
      </c>
      <c r="M116" s="212">
        <f t="shared" si="3"/>
        <v>1830400</v>
      </c>
      <c r="N116" s="72"/>
      <c r="O116" s="96"/>
    </row>
    <row r="117" spans="1:15" s="188" customFormat="1" ht="105" x14ac:dyDescent="0.25">
      <c r="A117" s="96" t="s">
        <v>869</v>
      </c>
      <c r="B117" s="96" t="s">
        <v>853</v>
      </c>
      <c r="C117" s="96"/>
      <c r="D117" s="96" t="s">
        <v>931</v>
      </c>
      <c r="E117" s="222" t="s">
        <v>1008</v>
      </c>
      <c r="F117" s="223" t="s">
        <v>929</v>
      </c>
      <c r="G117" s="96" t="s">
        <v>933</v>
      </c>
      <c r="H117" s="96">
        <v>2026</v>
      </c>
      <c r="I117" s="219">
        <v>3000</v>
      </c>
      <c r="J117" s="213">
        <v>1</v>
      </c>
      <c r="K117" s="213">
        <f t="shared" ref="K117" si="4">I117*J117</f>
        <v>3000</v>
      </c>
      <c r="L117" s="228">
        <v>46800</v>
      </c>
      <c r="M117" s="212">
        <f t="shared" ref="M117" si="5">+K117*L117</f>
        <v>140400000</v>
      </c>
      <c r="N117" s="72"/>
      <c r="O117" s="96"/>
    </row>
    <row r="118" spans="1:15" s="188" customFormat="1" ht="105" x14ac:dyDescent="0.25">
      <c r="A118" s="96" t="s">
        <v>869</v>
      </c>
      <c r="B118" s="96" t="s">
        <v>853</v>
      </c>
      <c r="C118" s="96"/>
      <c r="D118" s="96" t="s">
        <v>931</v>
      </c>
      <c r="E118" s="222" t="s">
        <v>934</v>
      </c>
      <c r="F118" s="223" t="s">
        <v>929</v>
      </c>
      <c r="G118" s="96" t="s">
        <v>935</v>
      </c>
      <c r="H118" s="96">
        <v>2026</v>
      </c>
      <c r="I118" s="218">
        <v>4040</v>
      </c>
      <c r="J118" s="213">
        <v>1</v>
      </c>
      <c r="K118" s="214">
        <f t="shared" si="2"/>
        <v>4040</v>
      </c>
      <c r="L118" s="218">
        <v>1144</v>
      </c>
      <c r="M118" s="216">
        <f t="shared" si="3"/>
        <v>4621760</v>
      </c>
      <c r="N118" s="72"/>
      <c r="O118" s="96"/>
    </row>
    <row r="119" spans="1:15" s="188" customFormat="1" ht="105" x14ac:dyDescent="0.25">
      <c r="A119" s="96" t="s">
        <v>869</v>
      </c>
      <c r="B119" s="96" t="s">
        <v>853</v>
      </c>
      <c r="C119" s="96"/>
      <c r="D119" s="96" t="s">
        <v>931</v>
      </c>
      <c r="E119" s="100" t="s">
        <v>936</v>
      </c>
      <c r="F119" s="223" t="s">
        <v>929</v>
      </c>
      <c r="G119" s="96" t="s">
        <v>935</v>
      </c>
      <c r="H119" s="96">
        <v>2026</v>
      </c>
      <c r="I119" s="218">
        <v>3758</v>
      </c>
      <c r="J119" s="213">
        <v>1</v>
      </c>
      <c r="K119" s="214">
        <f t="shared" si="2"/>
        <v>3758</v>
      </c>
      <c r="L119" s="218">
        <v>1248</v>
      </c>
      <c r="M119" s="216">
        <f t="shared" si="3"/>
        <v>4689984</v>
      </c>
      <c r="N119" s="72"/>
      <c r="O119" s="96"/>
    </row>
    <row r="120" spans="1:15" s="188" customFormat="1" ht="105" x14ac:dyDescent="0.25">
      <c r="A120" s="96" t="s">
        <v>869</v>
      </c>
      <c r="B120" s="96" t="s">
        <v>853</v>
      </c>
      <c r="C120" s="96"/>
      <c r="D120" s="96" t="s">
        <v>931</v>
      </c>
      <c r="E120" s="222" t="s">
        <v>937</v>
      </c>
      <c r="F120" s="223" t="s">
        <v>929</v>
      </c>
      <c r="G120" s="96" t="s">
        <v>935</v>
      </c>
      <c r="H120" s="96">
        <v>2026</v>
      </c>
      <c r="I120" s="218">
        <v>4545</v>
      </c>
      <c r="J120" s="213">
        <v>1</v>
      </c>
      <c r="K120" s="214">
        <f t="shared" si="2"/>
        <v>4545</v>
      </c>
      <c r="L120" s="218">
        <v>1549.6</v>
      </c>
      <c r="M120" s="216">
        <f t="shared" si="3"/>
        <v>7042932</v>
      </c>
      <c r="N120" s="72"/>
      <c r="O120" s="96"/>
    </row>
    <row r="121" spans="1:15" s="188" customFormat="1" ht="105" x14ac:dyDescent="0.25">
      <c r="A121" s="96" t="s">
        <v>869</v>
      </c>
      <c r="B121" s="96" t="s">
        <v>853</v>
      </c>
      <c r="C121" s="96"/>
      <c r="D121" s="96" t="s">
        <v>931</v>
      </c>
      <c r="E121" s="222" t="s">
        <v>938</v>
      </c>
      <c r="F121" s="223" t="s">
        <v>929</v>
      </c>
      <c r="G121" s="96" t="s">
        <v>935</v>
      </c>
      <c r="H121" s="96">
        <v>2026</v>
      </c>
      <c r="I121" s="218">
        <v>11110</v>
      </c>
      <c r="J121" s="213">
        <v>1</v>
      </c>
      <c r="K121" s="214">
        <f t="shared" si="2"/>
        <v>11110</v>
      </c>
      <c r="L121" s="215">
        <v>624</v>
      </c>
      <c r="M121" s="216">
        <f t="shared" si="3"/>
        <v>6932640</v>
      </c>
      <c r="N121" s="72"/>
      <c r="O121" s="96"/>
    </row>
    <row r="122" spans="1:15" s="188" customFormat="1" ht="105" x14ac:dyDescent="0.25">
      <c r="A122" s="96" t="s">
        <v>869</v>
      </c>
      <c r="B122" s="96" t="s">
        <v>853</v>
      </c>
      <c r="C122" s="96"/>
      <c r="D122" s="96" t="s">
        <v>931</v>
      </c>
      <c r="E122" s="100" t="s">
        <v>939</v>
      </c>
      <c r="F122" s="223" t="s">
        <v>929</v>
      </c>
      <c r="G122" s="96" t="s">
        <v>935</v>
      </c>
      <c r="H122" s="96">
        <v>2026</v>
      </c>
      <c r="I122" s="218">
        <v>146346</v>
      </c>
      <c r="J122" s="213">
        <v>1</v>
      </c>
      <c r="K122" s="214">
        <f t="shared" si="2"/>
        <v>146346</v>
      </c>
      <c r="L122" s="215">
        <v>208</v>
      </c>
      <c r="M122" s="216">
        <f t="shared" si="3"/>
        <v>30439968</v>
      </c>
      <c r="N122" s="72"/>
      <c r="O122" s="96"/>
    </row>
    <row r="123" spans="1:15" s="188" customFormat="1" ht="105" x14ac:dyDescent="0.25">
      <c r="A123" s="96" t="s">
        <v>869</v>
      </c>
      <c r="B123" s="96" t="s">
        <v>853</v>
      </c>
      <c r="C123" s="96"/>
      <c r="D123" s="96" t="s">
        <v>931</v>
      </c>
      <c r="E123" s="100" t="s">
        <v>940</v>
      </c>
      <c r="F123" s="223" t="s">
        <v>929</v>
      </c>
      <c r="G123" s="96" t="s">
        <v>935</v>
      </c>
      <c r="H123" s="96">
        <v>2026</v>
      </c>
      <c r="I123" s="220">
        <v>145873</v>
      </c>
      <c r="J123" s="213">
        <v>1</v>
      </c>
      <c r="K123" s="214">
        <f t="shared" si="2"/>
        <v>145873</v>
      </c>
      <c r="L123" s="215">
        <v>208</v>
      </c>
      <c r="M123" s="216">
        <f t="shared" si="3"/>
        <v>30341584</v>
      </c>
      <c r="N123" s="72"/>
      <c r="O123" s="96"/>
    </row>
    <row r="124" spans="1:15" s="188" customFormat="1" ht="105" x14ac:dyDescent="0.25">
      <c r="A124" s="96" t="s">
        <v>869</v>
      </c>
      <c r="B124" s="96" t="s">
        <v>853</v>
      </c>
      <c r="C124" s="96"/>
      <c r="D124" s="96" t="s">
        <v>931</v>
      </c>
      <c r="E124" s="100" t="s">
        <v>941</v>
      </c>
      <c r="F124" s="223" t="s">
        <v>929</v>
      </c>
      <c r="G124" s="96" t="s">
        <v>935</v>
      </c>
      <c r="H124" s="96">
        <v>2026</v>
      </c>
      <c r="I124" s="220">
        <v>159362</v>
      </c>
      <c r="J124" s="213">
        <v>1</v>
      </c>
      <c r="K124" s="214">
        <f t="shared" si="2"/>
        <v>159362</v>
      </c>
      <c r="L124" s="215">
        <v>208</v>
      </c>
      <c r="M124" s="216">
        <f t="shared" si="3"/>
        <v>33147296</v>
      </c>
      <c r="N124" s="72"/>
      <c r="O124" s="96"/>
    </row>
    <row r="125" spans="1:15" s="188" customFormat="1" ht="105" x14ac:dyDescent="0.25">
      <c r="A125" s="96" t="s">
        <v>869</v>
      </c>
      <c r="B125" s="96" t="s">
        <v>853</v>
      </c>
      <c r="C125" s="96"/>
      <c r="D125" s="96" t="s">
        <v>931</v>
      </c>
      <c r="E125" s="100" t="s">
        <v>942</v>
      </c>
      <c r="F125" s="223" t="s">
        <v>929</v>
      </c>
      <c r="G125" s="96" t="s">
        <v>943</v>
      </c>
      <c r="H125" s="96">
        <v>2026</v>
      </c>
      <c r="I125" s="215">
        <v>7</v>
      </c>
      <c r="J125" s="213">
        <v>1</v>
      </c>
      <c r="K125" s="214">
        <f t="shared" si="2"/>
        <v>7</v>
      </c>
      <c r="L125" s="215">
        <v>278.13</v>
      </c>
      <c r="M125" s="216">
        <f t="shared" si="3"/>
        <v>1946.9099999999999</v>
      </c>
      <c r="N125" s="72"/>
      <c r="O125" s="96"/>
    </row>
    <row r="126" spans="1:15" s="188" customFormat="1" ht="105" x14ac:dyDescent="0.25">
      <c r="A126" s="96" t="s">
        <v>869</v>
      </c>
      <c r="B126" s="96" t="s">
        <v>853</v>
      </c>
      <c r="C126" s="96"/>
      <c r="D126" s="96" t="s">
        <v>931</v>
      </c>
      <c r="E126" s="100" t="s">
        <v>944</v>
      </c>
      <c r="F126" s="223" t="s">
        <v>945</v>
      </c>
      <c r="G126" s="96" t="s">
        <v>946</v>
      </c>
      <c r="H126" s="96">
        <v>2026</v>
      </c>
      <c r="I126" s="215">
        <v>136</v>
      </c>
      <c r="J126" s="213">
        <v>1</v>
      </c>
      <c r="K126" s="214">
        <f t="shared" si="2"/>
        <v>136</v>
      </c>
      <c r="L126" s="215">
        <v>312</v>
      </c>
      <c r="M126" s="216">
        <f t="shared" si="3"/>
        <v>42432</v>
      </c>
      <c r="N126" s="72"/>
      <c r="O126" s="96"/>
    </row>
    <row r="127" spans="1:15" s="188" customFormat="1" ht="105" x14ac:dyDescent="0.25">
      <c r="A127" s="96" t="s">
        <v>869</v>
      </c>
      <c r="B127" s="96" t="s">
        <v>853</v>
      </c>
      <c r="C127" s="96"/>
      <c r="D127" s="96" t="s">
        <v>931</v>
      </c>
      <c r="E127" s="100" t="s">
        <v>947</v>
      </c>
      <c r="F127" s="223" t="s">
        <v>929</v>
      </c>
      <c r="G127" s="96" t="s">
        <v>948</v>
      </c>
      <c r="H127" s="96">
        <v>2026</v>
      </c>
      <c r="I127" s="215">
        <v>14</v>
      </c>
      <c r="J127" s="213">
        <v>1</v>
      </c>
      <c r="K127" s="214">
        <f t="shared" si="2"/>
        <v>14</v>
      </c>
      <c r="L127" s="218">
        <v>44631.6</v>
      </c>
      <c r="M127" s="216">
        <f t="shared" si="3"/>
        <v>624842.4</v>
      </c>
      <c r="N127" s="72"/>
      <c r="O127" s="96"/>
    </row>
    <row r="128" spans="1:15" s="188" customFormat="1" ht="105" x14ac:dyDescent="0.25">
      <c r="A128" s="96" t="s">
        <v>869</v>
      </c>
      <c r="B128" s="96" t="s">
        <v>853</v>
      </c>
      <c r="C128" s="96"/>
      <c r="D128" s="96" t="s">
        <v>931</v>
      </c>
      <c r="E128" s="100" t="s">
        <v>949</v>
      </c>
      <c r="F128" s="223" t="s">
        <v>929</v>
      </c>
      <c r="G128" s="96" t="s">
        <v>948</v>
      </c>
      <c r="H128" s="96">
        <v>2026</v>
      </c>
      <c r="I128" s="225">
        <v>7</v>
      </c>
      <c r="J128" s="213">
        <v>1</v>
      </c>
      <c r="K128" s="214">
        <f t="shared" si="2"/>
        <v>7</v>
      </c>
      <c r="L128" s="218">
        <v>41667.599999999999</v>
      </c>
      <c r="M128" s="216">
        <f t="shared" si="3"/>
        <v>291673.2</v>
      </c>
      <c r="N128" s="72"/>
      <c r="O128" s="96"/>
    </row>
    <row r="129" spans="1:15" s="188" customFormat="1" ht="90" x14ac:dyDescent="0.25">
      <c r="A129" s="96" t="s">
        <v>869</v>
      </c>
      <c r="B129" s="96" t="s">
        <v>750</v>
      </c>
      <c r="C129" s="96"/>
      <c r="D129" s="77" t="s">
        <v>950</v>
      </c>
      <c r="E129" s="100" t="s">
        <v>951</v>
      </c>
      <c r="F129" s="223" t="s">
        <v>952</v>
      </c>
      <c r="G129" s="96" t="s">
        <v>930</v>
      </c>
      <c r="H129" s="96">
        <v>2026</v>
      </c>
      <c r="I129" s="220">
        <v>1212</v>
      </c>
      <c r="J129" s="213">
        <v>1</v>
      </c>
      <c r="K129" s="214">
        <f t="shared" si="2"/>
        <v>1212</v>
      </c>
      <c r="L129" s="218">
        <v>4160</v>
      </c>
      <c r="M129" s="216">
        <f t="shared" si="3"/>
        <v>5041920</v>
      </c>
      <c r="N129" s="72"/>
      <c r="O129" s="96"/>
    </row>
    <row r="130" spans="1:15" s="188" customFormat="1" ht="90" x14ac:dyDescent="0.25">
      <c r="A130" s="96" t="s">
        <v>869</v>
      </c>
      <c r="B130" s="96" t="s">
        <v>750</v>
      </c>
      <c r="C130" s="96"/>
      <c r="D130" s="77" t="s">
        <v>950</v>
      </c>
      <c r="E130" s="100" t="s">
        <v>953</v>
      </c>
      <c r="F130" s="223" t="s">
        <v>954</v>
      </c>
      <c r="G130" s="96" t="s">
        <v>955</v>
      </c>
      <c r="H130" s="96">
        <v>2026</v>
      </c>
      <c r="I130" s="215">
        <v>152</v>
      </c>
      <c r="J130" s="213">
        <v>1</v>
      </c>
      <c r="K130" s="214">
        <f t="shared" si="2"/>
        <v>152</v>
      </c>
      <c r="L130" s="218">
        <v>260000</v>
      </c>
      <c r="M130" s="216">
        <f t="shared" si="3"/>
        <v>39520000</v>
      </c>
      <c r="N130" s="72"/>
      <c r="O130" s="96"/>
    </row>
    <row r="131" spans="1:15" s="188" customFormat="1" ht="90" x14ac:dyDescent="0.25">
      <c r="A131" s="96" t="s">
        <v>869</v>
      </c>
      <c r="B131" s="96" t="s">
        <v>750</v>
      </c>
      <c r="C131" s="96"/>
      <c r="D131" s="77" t="s">
        <v>950</v>
      </c>
      <c r="E131" s="100" t="s">
        <v>956</v>
      </c>
      <c r="F131" s="223" t="s">
        <v>954</v>
      </c>
      <c r="G131" s="96" t="s">
        <v>957</v>
      </c>
      <c r="H131" s="96">
        <v>2026</v>
      </c>
      <c r="I131" s="215">
        <v>667</v>
      </c>
      <c r="J131" s="213">
        <v>1</v>
      </c>
      <c r="K131" s="214">
        <f t="shared" si="2"/>
        <v>667</v>
      </c>
      <c r="L131" s="215">
        <v>26</v>
      </c>
      <c r="M131" s="216">
        <f t="shared" si="3"/>
        <v>17342</v>
      </c>
      <c r="N131" s="72"/>
      <c r="O131" s="96"/>
    </row>
    <row r="132" spans="1:15" s="188" customFormat="1" ht="90" x14ac:dyDescent="0.25">
      <c r="A132" s="96" t="s">
        <v>869</v>
      </c>
      <c r="B132" s="96" t="s">
        <v>750</v>
      </c>
      <c r="C132" s="96"/>
      <c r="D132" s="77" t="s">
        <v>950</v>
      </c>
      <c r="E132" s="100" t="s">
        <v>958</v>
      </c>
      <c r="F132" s="223" t="s">
        <v>954</v>
      </c>
      <c r="G132" s="96" t="s">
        <v>959</v>
      </c>
      <c r="H132" s="96">
        <v>2026</v>
      </c>
      <c r="I132" s="215">
        <v>667</v>
      </c>
      <c r="J132" s="213">
        <v>1</v>
      </c>
      <c r="K132" s="214">
        <f t="shared" si="2"/>
        <v>667</v>
      </c>
      <c r="L132" s="215">
        <v>312</v>
      </c>
      <c r="M132" s="216">
        <f t="shared" si="3"/>
        <v>208104</v>
      </c>
      <c r="N132" s="72"/>
      <c r="O132" s="96"/>
    </row>
    <row r="133" spans="1:15" s="188" customFormat="1" ht="90" x14ac:dyDescent="0.25">
      <c r="A133" s="96" t="s">
        <v>869</v>
      </c>
      <c r="B133" s="96" t="s">
        <v>750</v>
      </c>
      <c r="C133" s="96"/>
      <c r="D133" s="77" t="s">
        <v>950</v>
      </c>
      <c r="E133" s="100" t="s">
        <v>960</v>
      </c>
      <c r="F133" s="223" t="s">
        <v>954</v>
      </c>
      <c r="G133" s="96" t="s">
        <v>959</v>
      </c>
      <c r="H133" s="96">
        <v>2026</v>
      </c>
      <c r="I133" s="215">
        <v>667</v>
      </c>
      <c r="J133" s="213">
        <v>1</v>
      </c>
      <c r="K133" s="214">
        <f t="shared" si="2"/>
        <v>667</v>
      </c>
      <c r="L133" s="215">
        <v>104</v>
      </c>
      <c r="M133" s="216">
        <f t="shared" si="3"/>
        <v>69368</v>
      </c>
      <c r="N133" s="72"/>
      <c r="O133" s="96"/>
    </row>
    <row r="134" spans="1:15" s="188" customFormat="1" ht="90" x14ac:dyDescent="0.25">
      <c r="A134" s="96" t="s">
        <v>869</v>
      </c>
      <c r="B134" s="96" t="s">
        <v>750</v>
      </c>
      <c r="C134" s="96"/>
      <c r="D134" s="77" t="s">
        <v>950</v>
      </c>
      <c r="E134" s="100" t="s">
        <v>961</v>
      </c>
      <c r="F134" s="223" t="s">
        <v>954</v>
      </c>
      <c r="G134" s="96" t="s">
        <v>962</v>
      </c>
      <c r="H134" s="96">
        <v>2026</v>
      </c>
      <c r="I134" s="215">
        <v>667</v>
      </c>
      <c r="J134" s="213">
        <v>1</v>
      </c>
      <c r="K134" s="214">
        <f t="shared" si="2"/>
        <v>667</v>
      </c>
      <c r="L134" s="215">
        <v>10.4</v>
      </c>
      <c r="M134" s="216">
        <f t="shared" si="3"/>
        <v>6936.8</v>
      </c>
      <c r="N134" s="72"/>
      <c r="O134" s="96"/>
    </row>
    <row r="135" spans="1:15" s="188" customFormat="1" ht="90" x14ac:dyDescent="0.25">
      <c r="A135" s="96" t="s">
        <v>869</v>
      </c>
      <c r="B135" s="96" t="s">
        <v>750</v>
      </c>
      <c r="C135" s="96"/>
      <c r="D135" s="77" t="s">
        <v>950</v>
      </c>
      <c r="E135" s="100" t="s">
        <v>963</v>
      </c>
      <c r="F135" s="223" t="s">
        <v>954</v>
      </c>
      <c r="G135" s="96" t="s">
        <v>935</v>
      </c>
      <c r="H135" s="96">
        <v>2026</v>
      </c>
      <c r="I135" s="215">
        <v>667</v>
      </c>
      <c r="J135" s="213">
        <v>1</v>
      </c>
      <c r="K135" s="214">
        <f t="shared" si="2"/>
        <v>667</v>
      </c>
      <c r="L135" s="215">
        <v>104</v>
      </c>
      <c r="M135" s="216">
        <f t="shared" si="3"/>
        <v>69368</v>
      </c>
      <c r="N135" s="72"/>
      <c r="O135" s="96"/>
    </row>
    <row r="136" spans="1:15" s="188" customFormat="1" ht="90" x14ac:dyDescent="0.25">
      <c r="A136" s="96" t="s">
        <v>869</v>
      </c>
      <c r="B136" s="96" t="s">
        <v>750</v>
      </c>
      <c r="C136" s="96"/>
      <c r="D136" s="77" t="s">
        <v>950</v>
      </c>
      <c r="E136" s="100" t="s">
        <v>964</v>
      </c>
      <c r="F136" s="223" t="s">
        <v>954</v>
      </c>
      <c r="G136" s="96" t="s">
        <v>955</v>
      </c>
      <c r="H136" s="96">
        <v>2026</v>
      </c>
      <c r="I136" s="220">
        <v>5050</v>
      </c>
      <c r="J136" s="213">
        <v>1</v>
      </c>
      <c r="K136" s="214">
        <f t="shared" si="2"/>
        <v>5050</v>
      </c>
      <c r="L136" s="218">
        <v>20800</v>
      </c>
      <c r="M136" s="216">
        <f t="shared" si="3"/>
        <v>105040000</v>
      </c>
      <c r="N136" s="72"/>
      <c r="O136" s="96"/>
    </row>
    <row r="137" spans="1:15" s="188" customFormat="1" ht="90" x14ac:dyDescent="0.25">
      <c r="A137" s="96" t="s">
        <v>869</v>
      </c>
      <c r="B137" s="96" t="s">
        <v>750</v>
      </c>
      <c r="C137" s="96"/>
      <c r="D137" s="77" t="s">
        <v>950</v>
      </c>
      <c r="E137" s="100" t="s">
        <v>965</v>
      </c>
      <c r="F137" s="223" t="s">
        <v>954</v>
      </c>
      <c r="G137" s="96" t="s">
        <v>966</v>
      </c>
      <c r="H137" s="96">
        <v>2026</v>
      </c>
      <c r="I137" s="220">
        <v>106505</v>
      </c>
      <c r="J137" s="213">
        <v>1</v>
      </c>
      <c r="K137" s="214">
        <f t="shared" si="2"/>
        <v>106505</v>
      </c>
      <c r="L137" s="215">
        <v>312</v>
      </c>
      <c r="M137" s="216">
        <f t="shared" si="3"/>
        <v>33229560</v>
      </c>
      <c r="N137" s="72"/>
      <c r="O137" s="96"/>
    </row>
    <row r="138" spans="1:15" s="188" customFormat="1" ht="90" x14ac:dyDescent="0.25">
      <c r="A138" s="96" t="s">
        <v>869</v>
      </c>
      <c r="B138" s="96" t="s">
        <v>750</v>
      </c>
      <c r="C138" s="96"/>
      <c r="D138" s="77" t="s">
        <v>950</v>
      </c>
      <c r="E138" s="100" t="s">
        <v>967</v>
      </c>
      <c r="F138" s="223" t="s">
        <v>954</v>
      </c>
      <c r="G138" s="96" t="s">
        <v>962</v>
      </c>
      <c r="H138" s="96">
        <v>2026</v>
      </c>
      <c r="I138" s="220">
        <v>127805</v>
      </c>
      <c r="J138" s="213">
        <v>1</v>
      </c>
      <c r="K138" s="214">
        <f t="shared" si="2"/>
        <v>127805</v>
      </c>
      <c r="L138" s="215">
        <v>10.4</v>
      </c>
      <c r="M138" s="216">
        <f t="shared" si="3"/>
        <v>1329172</v>
      </c>
      <c r="N138" s="72"/>
      <c r="O138" s="96"/>
    </row>
    <row r="139" spans="1:15" s="188" customFormat="1" ht="90" x14ac:dyDescent="0.25">
      <c r="A139" s="96" t="s">
        <v>869</v>
      </c>
      <c r="B139" s="96" t="s">
        <v>750</v>
      </c>
      <c r="C139" s="96"/>
      <c r="D139" s="77" t="s">
        <v>950</v>
      </c>
      <c r="E139" s="100" t="s">
        <v>968</v>
      </c>
      <c r="F139" s="223" t="s">
        <v>954</v>
      </c>
      <c r="G139" s="96" t="s">
        <v>962</v>
      </c>
      <c r="H139" s="96">
        <v>2026</v>
      </c>
      <c r="I139" s="220">
        <v>127805</v>
      </c>
      <c r="J139" s="213">
        <v>1</v>
      </c>
      <c r="K139" s="214">
        <f t="shared" si="2"/>
        <v>127805</v>
      </c>
      <c r="L139" s="215">
        <v>15.6</v>
      </c>
      <c r="M139" s="216">
        <f t="shared" si="3"/>
        <v>1993758</v>
      </c>
      <c r="N139" s="72"/>
      <c r="O139" s="96"/>
    </row>
    <row r="140" spans="1:15" s="188" customFormat="1" ht="90" x14ac:dyDescent="0.25">
      <c r="A140" s="96" t="s">
        <v>869</v>
      </c>
      <c r="B140" s="96" t="s">
        <v>750</v>
      </c>
      <c r="C140" s="96"/>
      <c r="D140" s="77" t="s">
        <v>950</v>
      </c>
      <c r="E140" s="100" t="s">
        <v>969</v>
      </c>
      <c r="F140" s="223" t="s">
        <v>954</v>
      </c>
      <c r="G140" s="96" t="s">
        <v>957</v>
      </c>
      <c r="H140" s="96">
        <v>2026</v>
      </c>
      <c r="I140" s="220">
        <v>127805</v>
      </c>
      <c r="J140" s="213">
        <v>1</v>
      </c>
      <c r="K140" s="214">
        <f t="shared" ref="K140:K201" si="6">I140*J140</f>
        <v>127805</v>
      </c>
      <c r="L140" s="215">
        <v>52</v>
      </c>
      <c r="M140" s="216">
        <f t="shared" ref="M140:M201" si="7">+K140*L140</f>
        <v>6645860</v>
      </c>
      <c r="N140" s="72"/>
      <c r="O140" s="96"/>
    </row>
    <row r="141" spans="1:15" s="188" customFormat="1" ht="90" x14ac:dyDescent="0.25">
      <c r="A141" s="96" t="s">
        <v>869</v>
      </c>
      <c r="B141" s="96" t="s">
        <v>750</v>
      </c>
      <c r="C141" s="96"/>
      <c r="D141" s="77" t="s">
        <v>950</v>
      </c>
      <c r="E141" s="100" t="s">
        <v>970</v>
      </c>
      <c r="F141" s="223" t="s">
        <v>954</v>
      </c>
      <c r="G141" s="96" t="s">
        <v>957</v>
      </c>
      <c r="H141" s="96">
        <v>2026</v>
      </c>
      <c r="I141" s="220">
        <v>21301</v>
      </c>
      <c r="J141" s="213">
        <v>1</v>
      </c>
      <c r="K141" s="214">
        <f t="shared" si="6"/>
        <v>21301</v>
      </c>
      <c r="L141" s="215">
        <v>26</v>
      </c>
      <c r="M141" s="216">
        <f t="shared" si="7"/>
        <v>553826</v>
      </c>
      <c r="N141" s="72"/>
      <c r="O141" s="96"/>
    </row>
    <row r="142" spans="1:15" s="188" customFormat="1" ht="90" x14ac:dyDescent="0.25">
      <c r="A142" s="96" t="s">
        <v>869</v>
      </c>
      <c r="B142" s="96" t="s">
        <v>750</v>
      </c>
      <c r="C142" s="96"/>
      <c r="D142" s="77" t="s">
        <v>950</v>
      </c>
      <c r="E142" s="100" t="s">
        <v>971</v>
      </c>
      <c r="F142" s="223" t="s">
        <v>954</v>
      </c>
      <c r="G142" s="96" t="s">
        <v>959</v>
      </c>
      <c r="H142" s="96">
        <v>2026</v>
      </c>
      <c r="I142" s="220">
        <v>21301</v>
      </c>
      <c r="J142" s="213">
        <v>1</v>
      </c>
      <c r="K142" s="214">
        <f t="shared" si="6"/>
        <v>21301</v>
      </c>
      <c r="L142" s="215">
        <v>312</v>
      </c>
      <c r="M142" s="216">
        <f t="shared" si="7"/>
        <v>6645912</v>
      </c>
      <c r="N142" s="72"/>
      <c r="O142" s="96"/>
    </row>
    <row r="143" spans="1:15" s="188" customFormat="1" ht="90" x14ac:dyDescent="0.25">
      <c r="A143" s="96" t="s">
        <v>869</v>
      </c>
      <c r="B143" s="96" t="s">
        <v>750</v>
      </c>
      <c r="C143" s="96"/>
      <c r="D143" s="77" t="s">
        <v>950</v>
      </c>
      <c r="E143" s="100" t="s">
        <v>972</v>
      </c>
      <c r="F143" s="223" t="s">
        <v>954</v>
      </c>
      <c r="G143" s="96" t="s">
        <v>959</v>
      </c>
      <c r="H143" s="96">
        <v>2026</v>
      </c>
      <c r="I143" s="220">
        <v>21301</v>
      </c>
      <c r="J143" s="213">
        <v>1</v>
      </c>
      <c r="K143" s="214">
        <f t="shared" si="6"/>
        <v>21301</v>
      </c>
      <c r="L143" s="215">
        <v>104</v>
      </c>
      <c r="M143" s="216">
        <f t="shared" si="7"/>
        <v>2215304</v>
      </c>
      <c r="N143" s="72"/>
      <c r="O143" s="96"/>
    </row>
    <row r="144" spans="1:15" s="188" customFormat="1" ht="90" x14ac:dyDescent="0.25">
      <c r="A144" s="96" t="s">
        <v>869</v>
      </c>
      <c r="B144" s="96" t="s">
        <v>750</v>
      </c>
      <c r="C144" s="96"/>
      <c r="D144" s="77" t="s">
        <v>950</v>
      </c>
      <c r="E144" s="100" t="s">
        <v>973</v>
      </c>
      <c r="F144" s="223" t="s">
        <v>954</v>
      </c>
      <c r="G144" s="96" t="s">
        <v>962</v>
      </c>
      <c r="H144" s="96">
        <v>2026</v>
      </c>
      <c r="I144" s="220">
        <v>21301</v>
      </c>
      <c r="J144" s="213">
        <v>1</v>
      </c>
      <c r="K144" s="214">
        <f t="shared" si="6"/>
        <v>21301</v>
      </c>
      <c r="L144" s="215">
        <v>10.4</v>
      </c>
      <c r="M144" s="216">
        <f t="shared" si="7"/>
        <v>221530.4</v>
      </c>
      <c r="N144" s="72"/>
      <c r="O144" s="96"/>
    </row>
    <row r="145" spans="1:15" s="188" customFormat="1" ht="90" x14ac:dyDescent="0.25">
      <c r="A145" s="96" t="s">
        <v>869</v>
      </c>
      <c r="B145" s="96" t="s">
        <v>750</v>
      </c>
      <c r="C145" s="96"/>
      <c r="D145" s="77" t="s">
        <v>950</v>
      </c>
      <c r="E145" s="100" t="s">
        <v>974</v>
      </c>
      <c r="F145" s="223" t="s">
        <v>954</v>
      </c>
      <c r="G145" s="96" t="s">
        <v>935</v>
      </c>
      <c r="H145" s="96">
        <v>2026</v>
      </c>
      <c r="I145" s="220">
        <v>21301</v>
      </c>
      <c r="J145" s="213">
        <v>1</v>
      </c>
      <c r="K145" s="214">
        <f t="shared" si="6"/>
        <v>21301</v>
      </c>
      <c r="L145" s="215">
        <v>10.4</v>
      </c>
      <c r="M145" s="216">
        <f t="shared" si="7"/>
        <v>221530.4</v>
      </c>
      <c r="N145" s="72"/>
      <c r="O145" s="96"/>
    </row>
    <row r="146" spans="1:15" s="188" customFormat="1" ht="120" x14ac:dyDescent="0.25">
      <c r="A146" s="96" t="s">
        <v>869</v>
      </c>
      <c r="B146" s="96" t="s">
        <v>750</v>
      </c>
      <c r="C146" s="96"/>
      <c r="D146" s="72" t="s">
        <v>975</v>
      </c>
      <c r="E146" s="100" t="s">
        <v>976</v>
      </c>
      <c r="F146" s="223" t="s">
        <v>952</v>
      </c>
      <c r="G146" s="96" t="s">
        <v>930</v>
      </c>
      <c r="H146" s="96">
        <v>2026</v>
      </c>
      <c r="I146" s="226">
        <v>109</v>
      </c>
      <c r="J146" s="213">
        <v>1</v>
      </c>
      <c r="K146" s="214">
        <f t="shared" si="6"/>
        <v>109</v>
      </c>
      <c r="L146" s="218">
        <v>4160</v>
      </c>
      <c r="M146" s="216">
        <f t="shared" si="7"/>
        <v>453440</v>
      </c>
      <c r="N146" s="72"/>
      <c r="O146" s="96"/>
    </row>
    <row r="147" spans="1:15" s="188" customFormat="1" ht="120" x14ac:dyDescent="0.25">
      <c r="A147" s="96" t="s">
        <v>869</v>
      </c>
      <c r="B147" s="96" t="s">
        <v>750</v>
      </c>
      <c r="C147" s="96"/>
      <c r="D147" s="72" t="s">
        <v>975</v>
      </c>
      <c r="E147" s="100" t="s">
        <v>977</v>
      </c>
      <c r="F147" s="223" t="s">
        <v>954</v>
      </c>
      <c r="G147" s="96" t="s">
        <v>955</v>
      </c>
      <c r="H147" s="96">
        <v>2026</v>
      </c>
      <c r="I147" s="212">
        <v>141</v>
      </c>
      <c r="J147" s="213">
        <v>1</v>
      </c>
      <c r="K147" s="214">
        <f t="shared" si="6"/>
        <v>141</v>
      </c>
      <c r="L147" s="218">
        <v>20800</v>
      </c>
      <c r="M147" s="216">
        <f t="shared" si="7"/>
        <v>2932800</v>
      </c>
      <c r="N147" s="72"/>
      <c r="O147" s="96"/>
    </row>
    <row r="148" spans="1:15" s="188" customFormat="1" ht="120" x14ac:dyDescent="0.25">
      <c r="A148" s="96" t="s">
        <v>869</v>
      </c>
      <c r="B148" s="96" t="s">
        <v>750</v>
      </c>
      <c r="C148" s="96"/>
      <c r="D148" s="72" t="s">
        <v>975</v>
      </c>
      <c r="E148" s="100" t="s">
        <v>978</v>
      </c>
      <c r="F148" s="223" t="s">
        <v>954</v>
      </c>
      <c r="G148" s="96" t="s">
        <v>957</v>
      </c>
      <c r="H148" s="96">
        <v>2026</v>
      </c>
      <c r="I148" s="212">
        <v>141</v>
      </c>
      <c r="J148" s="213">
        <v>1</v>
      </c>
      <c r="K148" s="214">
        <f t="shared" si="6"/>
        <v>141</v>
      </c>
      <c r="L148" s="215">
        <v>26</v>
      </c>
      <c r="M148" s="216">
        <f t="shared" si="7"/>
        <v>3666</v>
      </c>
      <c r="N148" s="72"/>
      <c r="O148" s="96"/>
    </row>
    <row r="149" spans="1:15" s="188" customFormat="1" ht="120" x14ac:dyDescent="0.25">
      <c r="A149" s="96" t="s">
        <v>869</v>
      </c>
      <c r="B149" s="96" t="s">
        <v>750</v>
      </c>
      <c r="C149" s="96"/>
      <c r="D149" s="72" t="s">
        <v>975</v>
      </c>
      <c r="E149" s="100" t="s">
        <v>979</v>
      </c>
      <c r="F149" s="223" t="s">
        <v>954</v>
      </c>
      <c r="G149" s="96" t="s">
        <v>959</v>
      </c>
      <c r="H149" s="96">
        <v>2026</v>
      </c>
      <c r="I149" s="212">
        <v>141</v>
      </c>
      <c r="J149" s="213">
        <v>1</v>
      </c>
      <c r="K149" s="214">
        <f t="shared" si="6"/>
        <v>141</v>
      </c>
      <c r="L149" s="215">
        <v>312</v>
      </c>
      <c r="M149" s="216">
        <f t="shared" si="7"/>
        <v>43992</v>
      </c>
      <c r="N149" s="72"/>
      <c r="O149" s="96"/>
    </row>
    <row r="150" spans="1:15" s="188" customFormat="1" ht="120" x14ac:dyDescent="0.25">
      <c r="A150" s="96" t="s">
        <v>869</v>
      </c>
      <c r="B150" s="96" t="s">
        <v>750</v>
      </c>
      <c r="C150" s="96"/>
      <c r="D150" s="72" t="s">
        <v>975</v>
      </c>
      <c r="E150" s="100" t="s">
        <v>980</v>
      </c>
      <c r="F150" s="223" t="s">
        <v>954</v>
      </c>
      <c r="G150" s="96" t="s">
        <v>959</v>
      </c>
      <c r="H150" s="96">
        <v>2026</v>
      </c>
      <c r="I150" s="212">
        <v>141</v>
      </c>
      <c r="J150" s="213">
        <v>1</v>
      </c>
      <c r="K150" s="214">
        <f t="shared" si="6"/>
        <v>141</v>
      </c>
      <c r="L150" s="215">
        <v>104</v>
      </c>
      <c r="M150" s="216">
        <f t="shared" si="7"/>
        <v>14664</v>
      </c>
      <c r="N150" s="72"/>
      <c r="O150" s="96"/>
    </row>
    <row r="151" spans="1:15" s="188" customFormat="1" ht="120" x14ac:dyDescent="0.25">
      <c r="A151" s="96" t="s">
        <v>869</v>
      </c>
      <c r="B151" s="96" t="s">
        <v>750</v>
      </c>
      <c r="C151" s="96"/>
      <c r="D151" s="72" t="s">
        <v>975</v>
      </c>
      <c r="E151" s="100" t="s">
        <v>981</v>
      </c>
      <c r="F151" s="223" t="s">
        <v>954</v>
      </c>
      <c r="G151" s="96" t="s">
        <v>959</v>
      </c>
      <c r="H151" s="96">
        <v>2026</v>
      </c>
      <c r="I151" s="212">
        <v>141</v>
      </c>
      <c r="J151" s="213">
        <v>1</v>
      </c>
      <c r="K151" s="214">
        <f t="shared" si="6"/>
        <v>141</v>
      </c>
      <c r="L151" s="215">
        <v>10.4</v>
      </c>
      <c r="M151" s="216">
        <f t="shared" si="7"/>
        <v>1466.4</v>
      </c>
      <c r="N151" s="72"/>
      <c r="O151" s="96"/>
    </row>
    <row r="152" spans="1:15" s="188" customFormat="1" ht="120" x14ac:dyDescent="0.25">
      <c r="A152" s="96" t="s">
        <v>869</v>
      </c>
      <c r="B152" s="96" t="s">
        <v>750</v>
      </c>
      <c r="C152" s="96"/>
      <c r="D152" s="72" t="s">
        <v>975</v>
      </c>
      <c r="E152" s="100" t="s">
        <v>982</v>
      </c>
      <c r="F152" s="223" t="s">
        <v>954</v>
      </c>
      <c r="G152" s="96" t="s">
        <v>935</v>
      </c>
      <c r="H152" s="96">
        <v>2026</v>
      </c>
      <c r="I152" s="212">
        <v>141</v>
      </c>
      <c r="J152" s="213">
        <v>1</v>
      </c>
      <c r="K152" s="214">
        <f t="shared" si="6"/>
        <v>141</v>
      </c>
      <c r="L152" s="215">
        <v>364</v>
      </c>
      <c r="M152" s="216">
        <f t="shared" si="7"/>
        <v>51324</v>
      </c>
      <c r="N152" s="72"/>
      <c r="O152" s="96"/>
    </row>
    <row r="153" spans="1:15" s="188" customFormat="1" ht="90" x14ac:dyDescent="0.25">
      <c r="A153" s="96" t="s">
        <v>869</v>
      </c>
      <c r="B153" s="96" t="s">
        <v>750</v>
      </c>
      <c r="C153" s="96"/>
      <c r="D153" s="72" t="s">
        <v>983</v>
      </c>
      <c r="E153" s="100" t="s">
        <v>984</v>
      </c>
      <c r="F153" s="227" t="s">
        <v>985</v>
      </c>
      <c r="G153" s="96" t="s">
        <v>930</v>
      </c>
      <c r="H153" s="96">
        <v>2026</v>
      </c>
      <c r="I153" s="212">
        <v>1929</v>
      </c>
      <c r="J153" s="213">
        <v>1</v>
      </c>
      <c r="K153" s="214">
        <f t="shared" si="6"/>
        <v>1929</v>
      </c>
      <c r="L153" s="218">
        <v>2080</v>
      </c>
      <c r="M153" s="216">
        <f t="shared" si="7"/>
        <v>4012320</v>
      </c>
      <c r="N153" s="72"/>
      <c r="O153" s="96"/>
    </row>
    <row r="154" spans="1:15" s="188" customFormat="1" ht="90" x14ac:dyDescent="0.25">
      <c r="A154" s="96" t="s">
        <v>869</v>
      </c>
      <c r="B154" s="96" t="s">
        <v>750</v>
      </c>
      <c r="C154" s="96"/>
      <c r="D154" s="72" t="s">
        <v>983</v>
      </c>
      <c r="E154" s="100" t="s">
        <v>986</v>
      </c>
      <c r="F154" s="227" t="s">
        <v>985</v>
      </c>
      <c r="G154" s="96" t="s">
        <v>955</v>
      </c>
      <c r="H154" s="96">
        <v>2026</v>
      </c>
      <c r="I154" s="212">
        <v>20</v>
      </c>
      <c r="J154" s="213">
        <v>1</v>
      </c>
      <c r="K154" s="214">
        <f t="shared" si="6"/>
        <v>20</v>
      </c>
      <c r="L154" s="218">
        <v>26000</v>
      </c>
      <c r="M154" s="216">
        <f t="shared" si="7"/>
        <v>520000</v>
      </c>
      <c r="N154" s="72"/>
      <c r="O154" s="96"/>
    </row>
    <row r="155" spans="1:15" s="188" customFormat="1" ht="90" x14ac:dyDescent="0.25">
      <c r="A155" s="96" t="s">
        <v>869</v>
      </c>
      <c r="B155" s="96" t="s">
        <v>750</v>
      </c>
      <c r="C155" s="96"/>
      <c r="D155" s="72" t="s">
        <v>983</v>
      </c>
      <c r="E155" s="100" t="s">
        <v>987</v>
      </c>
      <c r="F155" s="227" t="s">
        <v>952</v>
      </c>
      <c r="G155" s="96" t="s">
        <v>930</v>
      </c>
      <c r="H155" s="96">
        <v>2026</v>
      </c>
      <c r="I155" s="212">
        <v>16</v>
      </c>
      <c r="J155" s="213">
        <v>1</v>
      </c>
      <c r="K155" s="214">
        <f t="shared" si="6"/>
        <v>16</v>
      </c>
      <c r="L155" s="218">
        <v>5200</v>
      </c>
      <c r="M155" s="216">
        <f t="shared" si="7"/>
        <v>83200</v>
      </c>
      <c r="N155" s="72"/>
      <c r="O155" s="96"/>
    </row>
    <row r="156" spans="1:15" s="188" customFormat="1" ht="90" x14ac:dyDescent="0.25">
      <c r="A156" s="96" t="s">
        <v>869</v>
      </c>
      <c r="B156" s="96" t="s">
        <v>750</v>
      </c>
      <c r="C156" s="96"/>
      <c r="D156" s="72" t="s">
        <v>983</v>
      </c>
      <c r="E156" s="100" t="s">
        <v>988</v>
      </c>
      <c r="F156" s="227" t="s">
        <v>954</v>
      </c>
      <c r="G156" s="96" t="s">
        <v>957</v>
      </c>
      <c r="H156" s="96">
        <v>2026</v>
      </c>
      <c r="I156" s="212">
        <v>10</v>
      </c>
      <c r="J156" s="213">
        <v>1</v>
      </c>
      <c r="K156" s="214">
        <f t="shared" si="6"/>
        <v>10</v>
      </c>
      <c r="L156" s="215">
        <v>260</v>
      </c>
      <c r="M156" s="216">
        <f t="shared" si="7"/>
        <v>2600</v>
      </c>
      <c r="N156" s="72"/>
      <c r="O156" s="96"/>
    </row>
    <row r="157" spans="1:15" s="188" customFormat="1" ht="90" x14ac:dyDescent="0.25">
      <c r="A157" s="96" t="s">
        <v>869</v>
      </c>
      <c r="B157" s="96" t="s">
        <v>750</v>
      </c>
      <c r="C157" s="96"/>
      <c r="D157" s="72" t="s">
        <v>983</v>
      </c>
      <c r="E157" s="100" t="s">
        <v>978</v>
      </c>
      <c r="F157" s="227" t="s">
        <v>954</v>
      </c>
      <c r="G157" s="96" t="s">
        <v>959</v>
      </c>
      <c r="H157" s="96">
        <v>2026</v>
      </c>
      <c r="I157" s="212">
        <v>22</v>
      </c>
      <c r="J157" s="213">
        <v>1</v>
      </c>
      <c r="K157" s="214">
        <f t="shared" si="6"/>
        <v>22</v>
      </c>
      <c r="L157" s="215">
        <v>26</v>
      </c>
      <c r="M157" s="216">
        <f t="shared" si="7"/>
        <v>572</v>
      </c>
      <c r="N157" s="72"/>
      <c r="O157" s="96"/>
    </row>
    <row r="158" spans="1:15" s="188" customFormat="1" ht="90" x14ac:dyDescent="0.25">
      <c r="A158" s="96" t="s">
        <v>869</v>
      </c>
      <c r="B158" s="96" t="s">
        <v>750</v>
      </c>
      <c r="C158" s="96"/>
      <c r="D158" s="72" t="s">
        <v>983</v>
      </c>
      <c r="E158" s="100" t="s">
        <v>979</v>
      </c>
      <c r="F158" s="227" t="s">
        <v>954</v>
      </c>
      <c r="G158" s="96" t="s">
        <v>959</v>
      </c>
      <c r="H158" s="96">
        <v>2026</v>
      </c>
      <c r="I158" s="212">
        <v>36</v>
      </c>
      <c r="J158" s="213">
        <v>1</v>
      </c>
      <c r="K158" s="214">
        <f t="shared" si="6"/>
        <v>36</v>
      </c>
      <c r="L158" s="215">
        <v>312</v>
      </c>
      <c r="M158" s="216">
        <f t="shared" si="7"/>
        <v>11232</v>
      </c>
      <c r="N158" s="72"/>
      <c r="O158" s="96"/>
    </row>
    <row r="159" spans="1:15" s="188" customFormat="1" ht="90" x14ac:dyDescent="0.25">
      <c r="A159" s="96" t="s">
        <v>869</v>
      </c>
      <c r="B159" s="96" t="s">
        <v>750</v>
      </c>
      <c r="C159" s="96"/>
      <c r="D159" s="72" t="s">
        <v>983</v>
      </c>
      <c r="E159" s="100" t="s">
        <v>980</v>
      </c>
      <c r="F159" s="227" t="s">
        <v>954</v>
      </c>
      <c r="G159" s="96" t="s">
        <v>959</v>
      </c>
      <c r="H159" s="96">
        <v>2026</v>
      </c>
      <c r="I159" s="212">
        <v>53</v>
      </c>
      <c r="J159" s="213">
        <v>1</v>
      </c>
      <c r="K159" s="214">
        <f t="shared" si="6"/>
        <v>53</v>
      </c>
      <c r="L159" s="215">
        <v>104</v>
      </c>
      <c r="M159" s="216">
        <f t="shared" si="7"/>
        <v>5512</v>
      </c>
      <c r="N159" s="72"/>
      <c r="O159" s="96"/>
    </row>
    <row r="160" spans="1:15" s="188" customFormat="1" ht="90" x14ac:dyDescent="0.25">
      <c r="A160" s="96" t="s">
        <v>869</v>
      </c>
      <c r="B160" s="96" t="s">
        <v>750</v>
      </c>
      <c r="C160" s="96"/>
      <c r="D160" s="72" t="s">
        <v>983</v>
      </c>
      <c r="E160" s="100" t="s">
        <v>981</v>
      </c>
      <c r="F160" s="227" t="s">
        <v>954</v>
      </c>
      <c r="G160" s="96" t="s">
        <v>962</v>
      </c>
      <c r="H160" s="96">
        <v>2026</v>
      </c>
      <c r="I160" s="219">
        <v>71</v>
      </c>
      <c r="J160" s="213">
        <v>1</v>
      </c>
      <c r="K160" s="214">
        <f t="shared" si="6"/>
        <v>71</v>
      </c>
      <c r="L160" s="215">
        <v>10.4</v>
      </c>
      <c r="M160" s="216">
        <f t="shared" si="7"/>
        <v>738.4</v>
      </c>
      <c r="N160" s="72"/>
      <c r="O160" s="96"/>
    </row>
    <row r="161" spans="1:15" s="188" customFormat="1" ht="90" x14ac:dyDescent="0.25">
      <c r="A161" s="96" t="s">
        <v>869</v>
      </c>
      <c r="B161" s="96" t="s">
        <v>750</v>
      </c>
      <c r="C161" s="96"/>
      <c r="D161" s="72" t="s">
        <v>989</v>
      </c>
      <c r="E161" s="100" t="s">
        <v>990</v>
      </c>
      <c r="F161" s="223" t="s">
        <v>985</v>
      </c>
      <c r="G161" s="96" t="s">
        <v>930</v>
      </c>
      <c r="H161" s="96">
        <v>2026</v>
      </c>
      <c r="I161" s="215">
        <v>985</v>
      </c>
      <c r="J161" s="213">
        <v>1</v>
      </c>
      <c r="K161" s="214">
        <f t="shared" si="6"/>
        <v>985</v>
      </c>
      <c r="L161" s="215">
        <v>520</v>
      </c>
      <c r="M161" s="216">
        <f t="shared" si="7"/>
        <v>512200</v>
      </c>
      <c r="N161" s="72"/>
      <c r="O161" s="96"/>
    </row>
    <row r="162" spans="1:15" s="188" customFormat="1" ht="90" x14ac:dyDescent="0.25">
      <c r="A162" s="96" t="s">
        <v>869</v>
      </c>
      <c r="B162" s="96" t="s">
        <v>750</v>
      </c>
      <c r="C162" s="96"/>
      <c r="D162" s="72" t="s">
        <v>989</v>
      </c>
      <c r="E162" s="100" t="s">
        <v>991</v>
      </c>
      <c r="F162" s="223" t="s">
        <v>954</v>
      </c>
      <c r="G162" s="96" t="s">
        <v>935</v>
      </c>
      <c r="H162" s="96">
        <v>2026</v>
      </c>
      <c r="I162" s="220">
        <v>4672</v>
      </c>
      <c r="J162" s="213">
        <v>1</v>
      </c>
      <c r="K162" s="214">
        <f t="shared" si="6"/>
        <v>4672</v>
      </c>
      <c r="L162" s="215">
        <v>956.8</v>
      </c>
      <c r="M162" s="216">
        <f t="shared" si="7"/>
        <v>4470169.5999999996</v>
      </c>
      <c r="N162" s="72"/>
      <c r="O162" s="96"/>
    </row>
    <row r="163" spans="1:15" s="188" customFormat="1" ht="90" x14ac:dyDescent="0.25">
      <c r="A163" s="96" t="s">
        <v>869</v>
      </c>
      <c r="B163" s="96" t="s">
        <v>750</v>
      </c>
      <c r="C163" s="96"/>
      <c r="D163" s="72" t="s">
        <v>989</v>
      </c>
      <c r="E163" s="100" t="s">
        <v>992</v>
      </c>
      <c r="F163" s="223" t="s">
        <v>954</v>
      </c>
      <c r="G163" s="96" t="s">
        <v>935</v>
      </c>
      <c r="H163" s="96">
        <v>2026</v>
      </c>
      <c r="I163" s="220">
        <v>7070</v>
      </c>
      <c r="J163" s="213">
        <v>1</v>
      </c>
      <c r="K163" s="214">
        <f t="shared" si="6"/>
        <v>7070</v>
      </c>
      <c r="L163" s="218">
        <v>26000</v>
      </c>
      <c r="M163" s="216">
        <f t="shared" si="7"/>
        <v>183820000</v>
      </c>
      <c r="N163" s="72"/>
      <c r="O163" s="96"/>
    </row>
    <row r="164" spans="1:15" s="188" customFormat="1" ht="90" x14ac:dyDescent="0.25">
      <c r="A164" s="96" t="s">
        <v>869</v>
      </c>
      <c r="B164" s="96" t="s">
        <v>750</v>
      </c>
      <c r="C164" s="96"/>
      <c r="D164" s="72" t="s">
        <v>989</v>
      </c>
      <c r="E164" s="100" t="s">
        <v>993</v>
      </c>
      <c r="F164" s="223" t="s">
        <v>994</v>
      </c>
      <c r="G164" s="96" t="s">
        <v>935</v>
      </c>
      <c r="H164" s="96">
        <v>2026</v>
      </c>
      <c r="I164" s="220">
        <v>383416</v>
      </c>
      <c r="J164" s="213">
        <v>1</v>
      </c>
      <c r="K164" s="214">
        <f t="shared" si="6"/>
        <v>383416</v>
      </c>
      <c r="L164" s="215">
        <v>10.4</v>
      </c>
      <c r="M164" s="216">
        <f t="shared" si="7"/>
        <v>3987526.4</v>
      </c>
      <c r="N164" s="72"/>
      <c r="O164" s="96"/>
    </row>
    <row r="165" spans="1:15" s="188" customFormat="1" ht="90" x14ac:dyDescent="0.25">
      <c r="A165" s="96" t="s">
        <v>869</v>
      </c>
      <c r="B165" s="96" t="s">
        <v>750</v>
      </c>
      <c r="C165" s="96"/>
      <c r="D165" s="72" t="s">
        <v>989</v>
      </c>
      <c r="E165" s="100" t="s">
        <v>995</v>
      </c>
      <c r="F165" s="223" t="s">
        <v>994</v>
      </c>
      <c r="G165" s="96" t="s">
        <v>948</v>
      </c>
      <c r="H165" s="96">
        <v>2026</v>
      </c>
      <c r="I165" s="220">
        <v>36360</v>
      </c>
      <c r="J165" s="213">
        <v>1</v>
      </c>
      <c r="K165" s="214">
        <f t="shared" si="6"/>
        <v>36360</v>
      </c>
      <c r="L165" s="218">
        <v>3187.6</v>
      </c>
      <c r="M165" s="216">
        <f t="shared" si="7"/>
        <v>115901136</v>
      </c>
      <c r="N165" s="72"/>
      <c r="O165" s="96"/>
    </row>
    <row r="166" spans="1:15" s="188" customFormat="1" ht="90" x14ac:dyDescent="0.25">
      <c r="A166" s="96" t="s">
        <v>869</v>
      </c>
      <c r="B166" s="96" t="s">
        <v>750</v>
      </c>
      <c r="C166" s="96"/>
      <c r="D166" s="72" t="s">
        <v>996</v>
      </c>
      <c r="E166" s="100" t="s">
        <v>995</v>
      </c>
      <c r="F166" s="223" t="s">
        <v>994</v>
      </c>
      <c r="G166" s="96" t="s">
        <v>948</v>
      </c>
      <c r="H166" s="96">
        <v>2026</v>
      </c>
      <c r="I166" s="220">
        <v>36360</v>
      </c>
      <c r="J166" s="213">
        <v>1</v>
      </c>
      <c r="K166" s="214">
        <f t="shared" si="6"/>
        <v>36360</v>
      </c>
      <c r="L166" s="218">
        <v>3187.6</v>
      </c>
      <c r="M166" s="216">
        <f t="shared" si="7"/>
        <v>115901136</v>
      </c>
      <c r="N166" s="72"/>
      <c r="O166" s="96"/>
    </row>
    <row r="167" spans="1:15" s="188" customFormat="1" ht="90" x14ac:dyDescent="0.25">
      <c r="A167" s="96" t="s">
        <v>869</v>
      </c>
      <c r="B167" s="96" t="s">
        <v>750</v>
      </c>
      <c r="C167" s="96"/>
      <c r="D167" s="72" t="s">
        <v>996</v>
      </c>
      <c r="E167" s="100" t="s">
        <v>997</v>
      </c>
      <c r="F167" s="223" t="s">
        <v>994</v>
      </c>
      <c r="G167" s="96" t="s">
        <v>948</v>
      </c>
      <c r="H167" s="96">
        <v>2026</v>
      </c>
      <c r="I167" s="220">
        <v>36360</v>
      </c>
      <c r="J167" s="213">
        <v>1</v>
      </c>
      <c r="K167" s="214">
        <f t="shared" si="6"/>
        <v>36360</v>
      </c>
      <c r="L167" s="218">
        <v>2976.48</v>
      </c>
      <c r="M167" s="216">
        <f t="shared" si="7"/>
        <v>108224812.8</v>
      </c>
      <c r="N167" s="72"/>
      <c r="O167" s="96"/>
    </row>
    <row r="168" spans="1:15" s="188" customFormat="1" ht="90" x14ac:dyDescent="0.25">
      <c r="A168" s="96" t="s">
        <v>869</v>
      </c>
      <c r="B168" s="96" t="s">
        <v>750</v>
      </c>
      <c r="C168" s="96"/>
      <c r="D168" s="72" t="s">
        <v>996</v>
      </c>
      <c r="E168" s="100" t="s">
        <v>998</v>
      </c>
      <c r="F168" s="223" t="s">
        <v>954</v>
      </c>
      <c r="G168" s="96" t="s">
        <v>948</v>
      </c>
      <c r="H168" s="96">
        <v>2026</v>
      </c>
      <c r="I168" s="212">
        <v>145872</v>
      </c>
      <c r="J168" s="213">
        <v>1</v>
      </c>
      <c r="K168" s="214">
        <f t="shared" si="6"/>
        <v>145872</v>
      </c>
      <c r="L168" s="215">
        <v>104</v>
      </c>
      <c r="M168" s="216">
        <f t="shared" si="7"/>
        <v>15170688</v>
      </c>
      <c r="N168" s="72"/>
      <c r="O168" s="96"/>
    </row>
    <row r="169" spans="1:15" s="188" customFormat="1" ht="90" x14ac:dyDescent="0.25">
      <c r="A169" s="96" t="s">
        <v>869</v>
      </c>
      <c r="B169" s="96" t="s">
        <v>750</v>
      </c>
      <c r="C169" s="96"/>
      <c r="D169" s="72" t="s">
        <v>996</v>
      </c>
      <c r="E169" s="100" t="s">
        <v>999</v>
      </c>
      <c r="F169" s="223" t="s">
        <v>994</v>
      </c>
      <c r="G169" s="96" t="s">
        <v>935</v>
      </c>
      <c r="H169" s="96">
        <v>2026</v>
      </c>
      <c r="I169" s="212">
        <v>88100</v>
      </c>
      <c r="J169" s="213">
        <v>1</v>
      </c>
      <c r="K169" s="214">
        <f t="shared" si="6"/>
        <v>88100</v>
      </c>
      <c r="L169" s="215">
        <v>956.8</v>
      </c>
      <c r="M169" s="216">
        <f t="shared" si="7"/>
        <v>84294080</v>
      </c>
      <c r="N169" s="72"/>
      <c r="O169" s="96"/>
    </row>
    <row r="170" spans="1:15" s="188" customFormat="1" ht="105" x14ac:dyDescent="0.25">
      <c r="A170" s="96" t="s">
        <v>869</v>
      </c>
      <c r="B170" s="96" t="s">
        <v>777</v>
      </c>
      <c r="C170" s="96"/>
      <c r="D170" s="77" t="s">
        <v>1000</v>
      </c>
      <c r="E170" s="222" t="s">
        <v>1001</v>
      </c>
      <c r="F170" s="223" t="s">
        <v>929</v>
      </c>
      <c r="G170" s="96" t="s">
        <v>935</v>
      </c>
      <c r="H170" s="96">
        <v>2026</v>
      </c>
      <c r="I170" s="218">
        <v>4040</v>
      </c>
      <c r="J170" s="213">
        <v>1</v>
      </c>
      <c r="K170" s="214">
        <f t="shared" si="6"/>
        <v>4040</v>
      </c>
      <c r="L170" s="218">
        <v>1144</v>
      </c>
      <c r="M170" s="216">
        <f t="shared" si="7"/>
        <v>4621760</v>
      </c>
      <c r="N170" s="72"/>
      <c r="O170" s="96"/>
    </row>
    <row r="171" spans="1:15" s="188" customFormat="1" ht="105" x14ac:dyDescent="0.25">
      <c r="A171" s="96" t="s">
        <v>869</v>
      </c>
      <c r="B171" s="96" t="s">
        <v>777</v>
      </c>
      <c r="C171" s="96"/>
      <c r="D171" s="77" t="s">
        <v>1000</v>
      </c>
      <c r="E171" s="100" t="s">
        <v>1002</v>
      </c>
      <c r="F171" s="223" t="s">
        <v>929</v>
      </c>
      <c r="G171" s="96" t="s">
        <v>935</v>
      </c>
      <c r="H171" s="96">
        <v>2026</v>
      </c>
      <c r="I171" s="218">
        <v>3758</v>
      </c>
      <c r="J171" s="213">
        <v>1</v>
      </c>
      <c r="K171" s="214">
        <f t="shared" si="6"/>
        <v>3758</v>
      </c>
      <c r="L171" s="218">
        <v>1248</v>
      </c>
      <c r="M171" s="216">
        <f t="shared" si="7"/>
        <v>4689984</v>
      </c>
      <c r="N171" s="72"/>
      <c r="O171" s="96"/>
    </row>
    <row r="172" spans="1:15" s="188" customFormat="1" ht="105" x14ac:dyDescent="0.25">
      <c r="A172" s="96" t="s">
        <v>869</v>
      </c>
      <c r="B172" s="96" t="s">
        <v>777</v>
      </c>
      <c r="C172" s="96"/>
      <c r="D172" s="77" t="s">
        <v>1000</v>
      </c>
      <c r="E172" s="222" t="s">
        <v>1003</v>
      </c>
      <c r="F172" s="223" t="s">
        <v>929</v>
      </c>
      <c r="G172" s="96" t="s">
        <v>935</v>
      </c>
      <c r="H172" s="96">
        <v>2026</v>
      </c>
      <c r="I172" s="218">
        <v>4545</v>
      </c>
      <c r="J172" s="213">
        <v>1</v>
      </c>
      <c r="K172" s="214">
        <f t="shared" si="6"/>
        <v>4545</v>
      </c>
      <c r="L172" s="218">
        <v>1549.6</v>
      </c>
      <c r="M172" s="216">
        <f t="shared" si="7"/>
        <v>7042932</v>
      </c>
      <c r="N172" s="72"/>
      <c r="O172" s="96"/>
    </row>
    <row r="173" spans="1:15" s="188" customFormat="1" ht="105" x14ac:dyDescent="0.25">
      <c r="A173" s="96" t="s">
        <v>869</v>
      </c>
      <c r="B173" s="96" t="s">
        <v>777</v>
      </c>
      <c r="C173" s="96"/>
      <c r="D173" s="77" t="s">
        <v>1000</v>
      </c>
      <c r="E173" s="222" t="s">
        <v>1004</v>
      </c>
      <c r="F173" s="223" t="s">
        <v>929</v>
      </c>
      <c r="G173" s="96" t="s">
        <v>935</v>
      </c>
      <c r="H173" s="96">
        <v>2026</v>
      </c>
      <c r="I173" s="218">
        <v>11110</v>
      </c>
      <c r="J173" s="213">
        <v>1</v>
      </c>
      <c r="K173" s="214">
        <f t="shared" si="6"/>
        <v>11110</v>
      </c>
      <c r="L173" s="215">
        <v>624</v>
      </c>
      <c r="M173" s="216">
        <f t="shared" si="7"/>
        <v>6932640</v>
      </c>
      <c r="N173" s="72"/>
      <c r="O173" s="96"/>
    </row>
    <row r="174" spans="1:15" s="188" customFormat="1" ht="105" x14ac:dyDescent="0.25">
      <c r="A174" s="96" t="s">
        <v>869</v>
      </c>
      <c r="B174" s="96" t="s">
        <v>777</v>
      </c>
      <c r="C174" s="96"/>
      <c r="D174" s="77" t="s">
        <v>1000</v>
      </c>
      <c r="E174" s="100" t="s">
        <v>939</v>
      </c>
      <c r="F174" s="223" t="s">
        <v>929</v>
      </c>
      <c r="G174" s="96" t="s">
        <v>935</v>
      </c>
      <c r="H174" s="96">
        <v>2026</v>
      </c>
      <c r="I174" s="218">
        <v>146346</v>
      </c>
      <c r="J174" s="213">
        <v>1</v>
      </c>
      <c r="K174" s="214">
        <f t="shared" si="6"/>
        <v>146346</v>
      </c>
      <c r="L174" s="215">
        <v>208</v>
      </c>
      <c r="M174" s="216">
        <f t="shared" si="7"/>
        <v>30439968</v>
      </c>
      <c r="N174" s="72"/>
      <c r="O174" s="96"/>
    </row>
    <row r="175" spans="1:15" s="188" customFormat="1" ht="105" x14ac:dyDescent="0.25">
      <c r="A175" s="96" t="s">
        <v>869</v>
      </c>
      <c r="B175" s="96" t="s">
        <v>777</v>
      </c>
      <c r="C175" s="96"/>
      <c r="D175" s="77" t="s">
        <v>1000</v>
      </c>
      <c r="E175" s="100" t="s">
        <v>940</v>
      </c>
      <c r="F175" s="223" t="s">
        <v>929</v>
      </c>
      <c r="G175" s="96" t="s">
        <v>935</v>
      </c>
      <c r="H175" s="96">
        <v>2026</v>
      </c>
      <c r="I175" s="220">
        <v>145873</v>
      </c>
      <c r="J175" s="213">
        <v>1</v>
      </c>
      <c r="K175" s="214">
        <f t="shared" si="6"/>
        <v>145873</v>
      </c>
      <c r="L175" s="215">
        <v>208</v>
      </c>
      <c r="M175" s="216">
        <f t="shared" si="7"/>
        <v>30341584</v>
      </c>
      <c r="N175" s="72"/>
      <c r="O175" s="96"/>
    </row>
    <row r="176" spans="1:15" s="188" customFormat="1" ht="105" x14ac:dyDescent="0.25">
      <c r="A176" s="96" t="s">
        <v>869</v>
      </c>
      <c r="B176" s="96" t="s">
        <v>777</v>
      </c>
      <c r="C176" s="96"/>
      <c r="D176" s="77" t="s">
        <v>1000</v>
      </c>
      <c r="E176" s="100" t="s">
        <v>941</v>
      </c>
      <c r="F176" s="223" t="s">
        <v>929</v>
      </c>
      <c r="G176" s="96" t="s">
        <v>935</v>
      </c>
      <c r="H176" s="96">
        <v>2026</v>
      </c>
      <c r="I176" s="220">
        <v>159362</v>
      </c>
      <c r="J176" s="213">
        <v>1</v>
      </c>
      <c r="K176" s="214">
        <f t="shared" si="6"/>
        <v>159362</v>
      </c>
      <c r="L176" s="215">
        <v>208</v>
      </c>
      <c r="M176" s="216">
        <f t="shared" si="7"/>
        <v>33147296</v>
      </c>
      <c r="N176" s="72"/>
      <c r="O176" s="96"/>
    </row>
    <row r="177" spans="1:15" s="188" customFormat="1" ht="105" x14ac:dyDescent="0.25">
      <c r="A177" s="96" t="s">
        <v>869</v>
      </c>
      <c r="B177" s="96" t="s">
        <v>777</v>
      </c>
      <c r="C177" s="96"/>
      <c r="D177" s="77" t="s">
        <v>1000</v>
      </c>
      <c r="E177" s="100" t="s">
        <v>942</v>
      </c>
      <c r="F177" s="223" t="s">
        <v>929</v>
      </c>
      <c r="G177" s="96" t="s">
        <v>943</v>
      </c>
      <c r="H177" s="96">
        <v>2026</v>
      </c>
      <c r="I177" s="215">
        <v>7</v>
      </c>
      <c r="J177" s="213">
        <v>1</v>
      </c>
      <c r="K177" s="214">
        <f t="shared" si="6"/>
        <v>7</v>
      </c>
      <c r="L177" s="215">
        <v>278.13</v>
      </c>
      <c r="M177" s="216">
        <f t="shared" si="7"/>
        <v>1946.9099999999999</v>
      </c>
      <c r="N177" s="72"/>
      <c r="O177" s="96"/>
    </row>
    <row r="178" spans="1:15" s="188" customFormat="1" ht="105" x14ac:dyDescent="0.25">
      <c r="A178" s="96" t="s">
        <v>869</v>
      </c>
      <c r="B178" s="96" t="s">
        <v>777</v>
      </c>
      <c r="C178" s="96"/>
      <c r="D178" s="77" t="s">
        <v>1000</v>
      </c>
      <c r="E178" s="100" t="s">
        <v>944</v>
      </c>
      <c r="F178" s="223" t="s">
        <v>929</v>
      </c>
      <c r="G178" s="96" t="s">
        <v>946</v>
      </c>
      <c r="H178" s="96">
        <v>2026</v>
      </c>
      <c r="I178" s="215">
        <v>136</v>
      </c>
      <c r="J178" s="213">
        <v>1</v>
      </c>
      <c r="K178" s="214">
        <f t="shared" si="6"/>
        <v>136</v>
      </c>
      <c r="L178" s="215">
        <v>312</v>
      </c>
      <c r="M178" s="216">
        <f t="shared" si="7"/>
        <v>42432</v>
      </c>
      <c r="N178" s="72"/>
      <c r="O178" s="96"/>
    </row>
    <row r="179" spans="1:15" s="188" customFormat="1" ht="105" x14ac:dyDescent="0.25">
      <c r="A179" s="96" t="s">
        <v>869</v>
      </c>
      <c r="B179" s="96" t="s">
        <v>777</v>
      </c>
      <c r="C179" s="96"/>
      <c r="D179" s="77" t="s">
        <v>1000</v>
      </c>
      <c r="E179" s="100" t="s">
        <v>947</v>
      </c>
      <c r="F179" s="223" t="s">
        <v>929</v>
      </c>
      <c r="G179" s="96" t="s">
        <v>948</v>
      </c>
      <c r="H179" s="96">
        <v>2026</v>
      </c>
      <c r="I179" s="215">
        <v>14</v>
      </c>
      <c r="J179" s="213">
        <v>1</v>
      </c>
      <c r="K179" s="214">
        <f t="shared" si="6"/>
        <v>14</v>
      </c>
      <c r="L179" s="218">
        <v>44631.6</v>
      </c>
      <c r="M179" s="216">
        <f t="shared" si="7"/>
        <v>624842.4</v>
      </c>
      <c r="N179" s="72"/>
      <c r="O179" s="96"/>
    </row>
    <row r="180" spans="1:15" s="188" customFormat="1" ht="105" x14ac:dyDescent="0.25">
      <c r="A180" s="96" t="s">
        <v>869</v>
      </c>
      <c r="B180" s="96" t="s">
        <v>777</v>
      </c>
      <c r="C180" s="96"/>
      <c r="D180" s="77" t="s">
        <v>1000</v>
      </c>
      <c r="E180" s="100" t="s">
        <v>949</v>
      </c>
      <c r="F180" s="223" t="s">
        <v>929</v>
      </c>
      <c r="G180" s="96" t="s">
        <v>948</v>
      </c>
      <c r="H180" s="96">
        <v>2026</v>
      </c>
      <c r="I180" s="215">
        <v>7</v>
      </c>
      <c r="J180" s="213">
        <v>1</v>
      </c>
      <c r="K180" s="214">
        <f t="shared" si="6"/>
        <v>7</v>
      </c>
      <c r="L180" s="218">
        <v>41667.599999999999</v>
      </c>
      <c r="M180" s="216">
        <f t="shared" si="7"/>
        <v>291673.2</v>
      </c>
      <c r="N180" s="72"/>
      <c r="O180" s="96"/>
    </row>
    <row r="181" spans="1:15" s="188" customFormat="1" ht="90" x14ac:dyDescent="0.25">
      <c r="A181" s="96" t="s">
        <v>869</v>
      </c>
      <c r="B181" s="96" t="s">
        <v>777</v>
      </c>
      <c r="C181" s="96"/>
      <c r="D181" s="72" t="s">
        <v>1005</v>
      </c>
      <c r="E181" s="100" t="s">
        <v>1006</v>
      </c>
      <c r="F181" s="223" t="s">
        <v>952</v>
      </c>
      <c r="G181" s="96" t="s">
        <v>930</v>
      </c>
      <c r="H181" s="96">
        <v>2026</v>
      </c>
      <c r="I181" s="212">
        <v>1212</v>
      </c>
      <c r="J181" s="213">
        <v>1</v>
      </c>
      <c r="K181" s="214">
        <f t="shared" si="6"/>
        <v>1212</v>
      </c>
      <c r="L181" s="218">
        <v>4160</v>
      </c>
      <c r="M181" s="216">
        <f t="shared" si="7"/>
        <v>5041920</v>
      </c>
      <c r="N181" s="72"/>
      <c r="O181" s="96"/>
    </row>
    <row r="182" spans="1:15" s="188" customFormat="1" ht="90" x14ac:dyDescent="0.25">
      <c r="A182" s="96" t="s">
        <v>869</v>
      </c>
      <c r="B182" s="96" t="s">
        <v>777</v>
      </c>
      <c r="C182" s="96"/>
      <c r="D182" s="72" t="s">
        <v>1005</v>
      </c>
      <c r="E182" s="100" t="s">
        <v>953</v>
      </c>
      <c r="F182" s="223" t="s">
        <v>954</v>
      </c>
      <c r="G182" s="96" t="s">
        <v>955</v>
      </c>
      <c r="H182" s="96">
        <v>2026</v>
      </c>
      <c r="I182" s="212">
        <v>667</v>
      </c>
      <c r="J182" s="213">
        <v>1</v>
      </c>
      <c r="K182" s="214">
        <f t="shared" si="6"/>
        <v>667</v>
      </c>
      <c r="L182" s="218">
        <v>260000</v>
      </c>
      <c r="M182" s="216">
        <f t="shared" si="7"/>
        <v>173420000</v>
      </c>
      <c r="N182" s="72"/>
      <c r="O182" s="96"/>
    </row>
    <row r="183" spans="1:15" s="188" customFormat="1" ht="90" x14ac:dyDescent="0.25">
      <c r="A183" s="96" t="s">
        <v>869</v>
      </c>
      <c r="B183" s="96" t="s">
        <v>777</v>
      </c>
      <c r="C183" s="96"/>
      <c r="D183" s="72" t="s">
        <v>1005</v>
      </c>
      <c r="E183" s="100" t="s">
        <v>956</v>
      </c>
      <c r="F183" s="223" t="s">
        <v>954</v>
      </c>
      <c r="G183" s="96" t="s">
        <v>957</v>
      </c>
      <c r="H183" s="96">
        <v>2026</v>
      </c>
      <c r="I183" s="212">
        <v>667</v>
      </c>
      <c r="J183" s="213">
        <v>1</v>
      </c>
      <c r="K183" s="214">
        <f t="shared" si="6"/>
        <v>667</v>
      </c>
      <c r="L183" s="215">
        <v>26</v>
      </c>
      <c r="M183" s="216">
        <f t="shared" si="7"/>
        <v>17342</v>
      </c>
      <c r="N183" s="72"/>
      <c r="O183" s="96"/>
    </row>
    <row r="184" spans="1:15" s="188" customFormat="1" ht="90" x14ac:dyDescent="0.25">
      <c r="A184" s="96" t="s">
        <v>869</v>
      </c>
      <c r="B184" s="96" t="s">
        <v>777</v>
      </c>
      <c r="C184" s="96"/>
      <c r="D184" s="72" t="s">
        <v>1005</v>
      </c>
      <c r="E184" s="100" t="s">
        <v>958</v>
      </c>
      <c r="F184" s="223" t="s">
        <v>954</v>
      </c>
      <c r="G184" s="96" t="s">
        <v>959</v>
      </c>
      <c r="H184" s="96">
        <v>2026</v>
      </c>
      <c r="I184" s="212">
        <v>667</v>
      </c>
      <c r="J184" s="213">
        <v>1</v>
      </c>
      <c r="K184" s="214">
        <f t="shared" si="6"/>
        <v>667</v>
      </c>
      <c r="L184" s="215">
        <v>312</v>
      </c>
      <c r="M184" s="216">
        <f t="shared" si="7"/>
        <v>208104</v>
      </c>
      <c r="N184" s="72"/>
      <c r="O184" s="96"/>
    </row>
    <row r="185" spans="1:15" s="188" customFormat="1" ht="90" x14ac:dyDescent="0.25">
      <c r="A185" s="96" t="s">
        <v>869</v>
      </c>
      <c r="B185" s="96" t="s">
        <v>777</v>
      </c>
      <c r="C185" s="96"/>
      <c r="D185" s="72" t="s">
        <v>1005</v>
      </c>
      <c r="E185" s="100" t="s">
        <v>960</v>
      </c>
      <c r="F185" s="223" t="s">
        <v>954</v>
      </c>
      <c r="G185" s="96" t="s">
        <v>959</v>
      </c>
      <c r="H185" s="96">
        <v>2026</v>
      </c>
      <c r="I185" s="212">
        <v>667</v>
      </c>
      <c r="J185" s="213">
        <v>1</v>
      </c>
      <c r="K185" s="214">
        <f t="shared" si="6"/>
        <v>667</v>
      </c>
      <c r="L185" s="215">
        <v>104</v>
      </c>
      <c r="M185" s="216">
        <f t="shared" si="7"/>
        <v>69368</v>
      </c>
      <c r="N185" s="72"/>
      <c r="O185" s="96"/>
    </row>
    <row r="186" spans="1:15" s="188" customFormat="1" ht="90" x14ac:dyDescent="0.25">
      <c r="A186" s="96" t="s">
        <v>869</v>
      </c>
      <c r="B186" s="96" t="s">
        <v>777</v>
      </c>
      <c r="C186" s="96"/>
      <c r="D186" s="72" t="s">
        <v>1005</v>
      </c>
      <c r="E186" s="100" t="s">
        <v>961</v>
      </c>
      <c r="F186" s="223" t="s">
        <v>954</v>
      </c>
      <c r="G186" s="96" t="s">
        <v>962</v>
      </c>
      <c r="H186" s="96">
        <v>2026</v>
      </c>
      <c r="I186" s="212">
        <v>667</v>
      </c>
      <c r="J186" s="213">
        <v>1</v>
      </c>
      <c r="K186" s="214">
        <f t="shared" si="6"/>
        <v>667</v>
      </c>
      <c r="L186" s="215">
        <v>10.4</v>
      </c>
      <c r="M186" s="216">
        <f t="shared" si="7"/>
        <v>6936.8</v>
      </c>
      <c r="N186" s="72"/>
      <c r="O186" s="96"/>
    </row>
    <row r="187" spans="1:15" s="188" customFormat="1" ht="90" x14ac:dyDescent="0.25">
      <c r="A187" s="96" t="s">
        <v>869</v>
      </c>
      <c r="B187" s="96" t="s">
        <v>777</v>
      </c>
      <c r="C187" s="96"/>
      <c r="D187" s="72" t="s">
        <v>1005</v>
      </c>
      <c r="E187" s="100" t="s">
        <v>963</v>
      </c>
      <c r="F187" s="223" t="s">
        <v>954</v>
      </c>
      <c r="G187" s="96" t="s">
        <v>935</v>
      </c>
      <c r="H187" s="96">
        <v>2026</v>
      </c>
      <c r="I187" s="212">
        <v>667</v>
      </c>
      <c r="J187" s="213">
        <v>1</v>
      </c>
      <c r="K187" s="214">
        <f t="shared" si="6"/>
        <v>667</v>
      </c>
      <c r="L187" s="215">
        <v>104</v>
      </c>
      <c r="M187" s="216">
        <f t="shared" si="7"/>
        <v>69368</v>
      </c>
      <c r="N187" s="72"/>
      <c r="O187" s="96"/>
    </row>
    <row r="188" spans="1:15" s="188" customFormat="1" ht="90" x14ac:dyDescent="0.25">
      <c r="A188" s="96" t="s">
        <v>869</v>
      </c>
      <c r="B188" s="96" t="s">
        <v>777</v>
      </c>
      <c r="C188" s="96"/>
      <c r="D188" s="72" t="s">
        <v>1005</v>
      </c>
      <c r="E188" s="100" t="s">
        <v>964</v>
      </c>
      <c r="F188" s="223" t="s">
        <v>954</v>
      </c>
      <c r="G188" s="96" t="s">
        <v>955</v>
      </c>
      <c r="H188" s="96">
        <v>2026</v>
      </c>
      <c r="I188" s="226">
        <v>21301</v>
      </c>
      <c r="J188" s="213">
        <v>1</v>
      </c>
      <c r="K188" s="214">
        <f t="shared" si="6"/>
        <v>21301</v>
      </c>
      <c r="L188" s="218">
        <v>20800</v>
      </c>
      <c r="M188" s="216">
        <f t="shared" si="7"/>
        <v>443060800</v>
      </c>
      <c r="N188" s="72"/>
      <c r="O188" s="96"/>
    </row>
    <row r="189" spans="1:15" s="188" customFormat="1" ht="90" x14ac:dyDescent="0.25">
      <c r="A189" s="96" t="s">
        <v>869</v>
      </c>
      <c r="B189" s="96" t="s">
        <v>777</v>
      </c>
      <c r="C189" s="96"/>
      <c r="D189" s="72" t="s">
        <v>1005</v>
      </c>
      <c r="E189" s="100" t="s">
        <v>965</v>
      </c>
      <c r="F189" s="223" t="s">
        <v>954</v>
      </c>
      <c r="G189" s="96" t="s">
        <v>966</v>
      </c>
      <c r="H189" s="96">
        <v>2026</v>
      </c>
      <c r="I189" s="212">
        <v>106505</v>
      </c>
      <c r="J189" s="213">
        <v>1</v>
      </c>
      <c r="K189" s="214">
        <f t="shared" si="6"/>
        <v>106505</v>
      </c>
      <c r="L189" s="215">
        <v>312</v>
      </c>
      <c r="M189" s="216">
        <f t="shared" si="7"/>
        <v>33229560</v>
      </c>
      <c r="N189" s="72"/>
      <c r="O189" s="96"/>
    </row>
    <row r="190" spans="1:15" s="188" customFormat="1" ht="90" x14ac:dyDescent="0.25">
      <c r="A190" s="96" t="s">
        <v>869</v>
      </c>
      <c r="B190" s="96" t="s">
        <v>777</v>
      </c>
      <c r="C190" s="96"/>
      <c r="D190" s="72" t="s">
        <v>1005</v>
      </c>
      <c r="E190" s="100" t="s">
        <v>967</v>
      </c>
      <c r="F190" s="223" t="s">
        <v>954</v>
      </c>
      <c r="G190" s="96" t="s">
        <v>962</v>
      </c>
      <c r="H190" s="96">
        <v>2026</v>
      </c>
      <c r="I190" s="212">
        <v>127805</v>
      </c>
      <c r="J190" s="213">
        <v>1</v>
      </c>
      <c r="K190" s="214">
        <f t="shared" si="6"/>
        <v>127805</v>
      </c>
      <c r="L190" s="215">
        <v>10.4</v>
      </c>
      <c r="M190" s="216">
        <f t="shared" si="7"/>
        <v>1329172</v>
      </c>
      <c r="N190" s="72"/>
      <c r="O190" s="96"/>
    </row>
    <row r="191" spans="1:15" s="188" customFormat="1" ht="90" x14ac:dyDescent="0.25">
      <c r="A191" s="96" t="s">
        <v>869</v>
      </c>
      <c r="B191" s="96" t="s">
        <v>777</v>
      </c>
      <c r="C191" s="96"/>
      <c r="D191" s="72" t="s">
        <v>1005</v>
      </c>
      <c r="E191" s="100" t="s">
        <v>968</v>
      </c>
      <c r="F191" s="223" t="s">
        <v>954</v>
      </c>
      <c r="G191" s="96" t="s">
        <v>962</v>
      </c>
      <c r="H191" s="96">
        <v>2026</v>
      </c>
      <c r="I191" s="212">
        <v>127805</v>
      </c>
      <c r="J191" s="213">
        <v>1</v>
      </c>
      <c r="K191" s="214">
        <f t="shared" si="6"/>
        <v>127805</v>
      </c>
      <c r="L191" s="215">
        <v>15.6</v>
      </c>
      <c r="M191" s="216">
        <f t="shared" si="7"/>
        <v>1993758</v>
      </c>
      <c r="N191" s="72"/>
      <c r="O191" s="96"/>
    </row>
    <row r="192" spans="1:15" s="188" customFormat="1" ht="90" x14ac:dyDescent="0.25">
      <c r="A192" s="96" t="s">
        <v>869</v>
      </c>
      <c r="B192" s="96" t="s">
        <v>777</v>
      </c>
      <c r="C192" s="96"/>
      <c r="D192" s="72" t="s">
        <v>1005</v>
      </c>
      <c r="E192" s="100" t="s">
        <v>969</v>
      </c>
      <c r="F192" s="223" t="s">
        <v>954</v>
      </c>
      <c r="G192" s="96" t="s">
        <v>957</v>
      </c>
      <c r="H192" s="96">
        <v>2026</v>
      </c>
      <c r="I192" s="212">
        <v>127805</v>
      </c>
      <c r="J192" s="213">
        <v>1</v>
      </c>
      <c r="K192" s="214">
        <f t="shared" si="6"/>
        <v>127805</v>
      </c>
      <c r="L192" s="215">
        <v>52</v>
      </c>
      <c r="M192" s="216">
        <f t="shared" si="7"/>
        <v>6645860</v>
      </c>
      <c r="N192" s="72"/>
      <c r="O192" s="96"/>
    </row>
    <row r="193" spans="1:15" s="188" customFormat="1" ht="90" x14ac:dyDescent="0.25">
      <c r="A193" s="96" t="s">
        <v>869</v>
      </c>
      <c r="B193" s="96" t="s">
        <v>777</v>
      </c>
      <c r="C193" s="96"/>
      <c r="D193" s="72" t="s">
        <v>1005</v>
      </c>
      <c r="E193" s="100" t="s">
        <v>970</v>
      </c>
      <c r="F193" s="223" t="s">
        <v>954</v>
      </c>
      <c r="G193" s="96" t="s">
        <v>957</v>
      </c>
      <c r="H193" s="96">
        <v>2026</v>
      </c>
      <c r="I193" s="212">
        <v>21301</v>
      </c>
      <c r="J193" s="213">
        <v>1</v>
      </c>
      <c r="K193" s="214">
        <f t="shared" si="6"/>
        <v>21301</v>
      </c>
      <c r="L193" s="215">
        <v>26</v>
      </c>
      <c r="M193" s="216">
        <f t="shared" si="7"/>
        <v>553826</v>
      </c>
      <c r="N193" s="72"/>
      <c r="O193" s="96"/>
    </row>
    <row r="194" spans="1:15" s="188" customFormat="1" ht="90" x14ac:dyDescent="0.25">
      <c r="A194" s="96" t="s">
        <v>869</v>
      </c>
      <c r="B194" s="96" t="s">
        <v>777</v>
      </c>
      <c r="C194" s="96"/>
      <c r="D194" s="72" t="s">
        <v>1005</v>
      </c>
      <c r="E194" s="100" t="s">
        <v>971</v>
      </c>
      <c r="F194" s="223" t="s">
        <v>954</v>
      </c>
      <c r="G194" s="96" t="s">
        <v>959</v>
      </c>
      <c r="H194" s="96">
        <v>2026</v>
      </c>
      <c r="I194" s="212">
        <v>21301</v>
      </c>
      <c r="J194" s="213">
        <v>1</v>
      </c>
      <c r="K194" s="214">
        <f t="shared" si="6"/>
        <v>21301</v>
      </c>
      <c r="L194" s="215">
        <v>312</v>
      </c>
      <c r="M194" s="216">
        <f t="shared" si="7"/>
        <v>6645912</v>
      </c>
      <c r="N194" s="72"/>
      <c r="O194" s="96"/>
    </row>
    <row r="195" spans="1:15" s="188" customFormat="1" ht="90" x14ac:dyDescent="0.25">
      <c r="A195" s="96" t="s">
        <v>869</v>
      </c>
      <c r="B195" s="96" t="s">
        <v>777</v>
      </c>
      <c r="C195" s="96"/>
      <c r="D195" s="72" t="s">
        <v>1005</v>
      </c>
      <c r="E195" s="100" t="s">
        <v>972</v>
      </c>
      <c r="F195" s="223" t="s">
        <v>954</v>
      </c>
      <c r="G195" s="96" t="s">
        <v>959</v>
      </c>
      <c r="H195" s="96">
        <v>2026</v>
      </c>
      <c r="I195" s="212">
        <v>21301</v>
      </c>
      <c r="J195" s="213">
        <v>1</v>
      </c>
      <c r="K195" s="214">
        <f t="shared" si="6"/>
        <v>21301</v>
      </c>
      <c r="L195" s="215">
        <v>104</v>
      </c>
      <c r="M195" s="216">
        <f t="shared" si="7"/>
        <v>2215304</v>
      </c>
      <c r="N195" s="72"/>
      <c r="O195" s="96"/>
    </row>
    <row r="196" spans="1:15" s="188" customFormat="1" ht="90" x14ac:dyDescent="0.25">
      <c r="A196" s="96" t="s">
        <v>869</v>
      </c>
      <c r="B196" s="96" t="s">
        <v>777</v>
      </c>
      <c r="C196" s="96"/>
      <c r="D196" s="72" t="s">
        <v>1005</v>
      </c>
      <c r="E196" s="100" t="s">
        <v>973</v>
      </c>
      <c r="F196" s="223" t="s">
        <v>954</v>
      </c>
      <c r="G196" s="96" t="s">
        <v>962</v>
      </c>
      <c r="H196" s="96">
        <v>2026</v>
      </c>
      <c r="I196" s="212">
        <v>21301</v>
      </c>
      <c r="J196" s="213">
        <v>1</v>
      </c>
      <c r="K196" s="214">
        <f t="shared" si="6"/>
        <v>21301</v>
      </c>
      <c r="L196" s="215">
        <v>10.4</v>
      </c>
      <c r="M196" s="216">
        <f t="shared" si="7"/>
        <v>221530.4</v>
      </c>
      <c r="N196" s="72"/>
      <c r="O196" s="96"/>
    </row>
    <row r="197" spans="1:15" s="188" customFormat="1" ht="90" x14ac:dyDescent="0.25">
      <c r="A197" s="96" t="s">
        <v>869</v>
      </c>
      <c r="B197" s="96" t="s">
        <v>777</v>
      </c>
      <c r="C197" s="96"/>
      <c r="D197" s="72" t="s">
        <v>1005</v>
      </c>
      <c r="E197" s="100" t="s">
        <v>974</v>
      </c>
      <c r="F197" s="223" t="s">
        <v>954</v>
      </c>
      <c r="G197" s="96" t="s">
        <v>935</v>
      </c>
      <c r="H197" s="96">
        <v>2026</v>
      </c>
      <c r="I197" s="212">
        <v>21301</v>
      </c>
      <c r="J197" s="213">
        <v>1</v>
      </c>
      <c r="K197" s="214">
        <f t="shared" si="6"/>
        <v>21301</v>
      </c>
      <c r="L197" s="215">
        <v>10.4</v>
      </c>
      <c r="M197" s="216">
        <f t="shared" si="7"/>
        <v>221530.4</v>
      </c>
      <c r="N197" s="72"/>
      <c r="O197" s="96"/>
    </row>
    <row r="198" spans="1:15" s="188" customFormat="1" ht="120" x14ac:dyDescent="0.25">
      <c r="A198" s="96" t="s">
        <v>869</v>
      </c>
      <c r="B198" s="96" t="s">
        <v>777</v>
      </c>
      <c r="C198" s="96"/>
      <c r="D198" s="72" t="s">
        <v>975</v>
      </c>
      <c r="E198" s="100" t="s">
        <v>976</v>
      </c>
      <c r="F198" s="223" t="s">
        <v>952</v>
      </c>
      <c r="G198" s="96" t="s">
        <v>930</v>
      </c>
      <c r="H198" s="96">
        <v>2026</v>
      </c>
      <c r="I198" s="217">
        <v>109</v>
      </c>
      <c r="J198" s="213">
        <v>1</v>
      </c>
      <c r="K198" s="214">
        <f t="shared" si="6"/>
        <v>109</v>
      </c>
      <c r="L198" s="218">
        <v>4160</v>
      </c>
      <c r="M198" s="216">
        <f t="shared" si="7"/>
        <v>453440</v>
      </c>
      <c r="N198" s="72"/>
      <c r="O198" s="96"/>
    </row>
    <row r="199" spans="1:15" s="188" customFormat="1" ht="120" x14ac:dyDescent="0.25">
      <c r="A199" s="96" t="s">
        <v>869</v>
      </c>
      <c r="B199" s="96" t="s">
        <v>777</v>
      </c>
      <c r="C199" s="96"/>
      <c r="D199" s="72" t="s">
        <v>975</v>
      </c>
      <c r="E199" s="100" t="s">
        <v>977</v>
      </c>
      <c r="F199" s="223" t="s">
        <v>954</v>
      </c>
      <c r="G199" s="96" t="s">
        <v>955</v>
      </c>
      <c r="H199" s="96">
        <v>2026</v>
      </c>
      <c r="I199" s="215">
        <v>141</v>
      </c>
      <c r="J199" s="213">
        <v>1</v>
      </c>
      <c r="K199" s="214">
        <f t="shared" si="6"/>
        <v>141</v>
      </c>
      <c r="L199" s="218">
        <v>20800</v>
      </c>
      <c r="M199" s="216">
        <f t="shared" si="7"/>
        <v>2932800</v>
      </c>
      <c r="N199" s="72"/>
      <c r="O199" s="96"/>
    </row>
    <row r="200" spans="1:15" s="188" customFormat="1" ht="120" x14ac:dyDescent="0.25">
      <c r="A200" s="96" t="s">
        <v>869</v>
      </c>
      <c r="B200" s="96" t="s">
        <v>777</v>
      </c>
      <c r="C200" s="96"/>
      <c r="D200" s="72" t="s">
        <v>975</v>
      </c>
      <c r="E200" s="100" t="s">
        <v>978</v>
      </c>
      <c r="F200" s="223" t="s">
        <v>954</v>
      </c>
      <c r="G200" s="96" t="s">
        <v>957</v>
      </c>
      <c r="H200" s="96">
        <v>2026</v>
      </c>
      <c r="I200" s="215">
        <v>141</v>
      </c>
      <c r="J200" s="213">
        <v>1</v>
      </c>
      <c r="K200" s="214">
        <f t="shared" si="6"/>
        <v>141</v>
      </c>
      <c r="L200" s="215">
        <v>26</v>
      </c>
      <c r="M200" s="216">
        <f t="shared" si="7"/>
        <v>3666</v>
      </c>
      <c r="N200" s="72"/>
      <c r="O200" s="96"/>
    </row>
    <row r="201" spans="1:15" s="188" customFormat="1" ht="120" x14ac:dyDescent="0.25">
      <c r="A201" s="96" t="s">
        <v>869</v>
      </c>
      <c r="B201" s="96" t="s">
        <v>777</v>
      </c>
      <c r="C201" s="96"/>
      <c r="D201" s="72" t="s">
        <v>975</v>
      </c>
      <c r="E201" s="100" t="s">
        <v>979</v>
      </c>
      <c r="F201" s="223" t="s">
        <v>954</v>
      </c>
      <c r="G201" s="96" t="s">
        <v>959</v>
      </c>
      <c r="H201" s="96">
        <v>2026</v>
      </c>
      <c r="I201" s="215">
        <v>141</v>
      </c>
      <c r="J201" s="213">
        <v>1</v>
      </c>
      <c r="K201" s="214">
        <f t="shared" si="6"/>
        <v>141</v>
      </c>
      <c r="L201" s="215">
        <v>312</v>
      </c>
      <c r="M201" s="216">
        <f t="shared" si="7"/>
        <v>43992</v>
      </c>
      <c r="N201" s="72"/>
      <c r="O201" s="96"/>
    </row>
    <row r="202" spans="1:15" s="188" customFormat="1" ht="120" x14ac:dyDescent="0.25">
      <c r="A202" s="96" t="s">
        <v>869</v>
      </c>
      <c r="B202" s="96" t="s">
        <v>777</v>
      </c>
      <c r="C202" s="96"/>
      <c r="D202" s="72" t="s">
        <v>975</v>
      </c>
      <c r="E202" s="100" t="s">
        <v>980</v>
      </c>
      <c r="F202" s="223" t="s">
        <v>954</v>
      </c>
      <c r="G202" s="96" t="s">
        <v>959</v>
      </c>
      <c r="H202" s="96">
        <v>2026</v>
      </c>
      <c r="I202" s="215">
        <v>141</v>
      </c>
      <c r="J202" s="213">
        <v>1</v>
      </c>
      <c r="K202" s="214">
        <f t="shared" ref="K202:K264" si="8">I202*J202</f>
        <v>141</v>
      </c>
      <c r="L202" s="215">
        <v>104</v>
      </c>
      <c r="M202" s="216">
        <f t="shared" ref="M202:M264" si="9">+K202*L202</f>
        <v>14664</v>
      </c>
      <c r="N202" s="72"/>
      <c r="O202" s="96"/>
    </row>
    <row r="203" spans="1:15" s="188" customFormat="1" ht="120" x14ac:dyDescent="0.25">
      <c r="A203" s="96" t="s">
        <v>869</v>
      </c>
      <c r="B203" s="96" t="s">
        <v>777</v>
      </c>
      <c r="C203" s="96"/>
      <c r="D203" s="72" t="s">
        <v>975</v>
      </c>
      <c r="E203" s="100" t="s">
        <v>981</v>
      </c>
      <c r="F203" s="223" t="s">
        <v>954</v>
      </c>
      <c r="G203" s="96" t="s">
        <v>959</v>
      </c>
      <c r="H203" s="96">
        <v>2026</v>
      </c>
      <c r="I203" s="215">
        <v>141</v>
      </c>
      <c r="J203" s="213">
        <v>1</v>
      </c>
      <c r="K203" s="214">
        <f t="shared" si="8"/>
        <v>141</v>
      </c>
      <c r="L203" s="215">
        <v>10.4</v>
      </c>
      <c r="M203" s="216">
        <f t="shared" si="9"/>
        <v>1466.4</v>
      </c>
      <c r="N203" s="72"/>
      <c r="O203" s="96"/>
    </row>
    <row r="204" spans="1:15" s="188" customFormat="1" ht="120" x14ac:dyDescent="0.25">
      <c r="A204" s="96" t="s">
        <v>869</v>
      </c>
      <c r="B204" s="96" t="s">
        <v>777</v>
      </c>
      <c r="C204" s="96"/>
      <c r="D204" s="72" t="s">
        <v>975</v>
      </c>
      <c r="E204" s="100" t="s">
        <v>982</v>
      </c>
      <c r="F204" s="223" t="s">
        <v>954</v>
      </c>
      <c r="G204" s="96" t="s">
        <v>935</v>
      </c>
      <c r="H204" s="96">
        <v>2026</v>
      </c>
      <c r="I204" s="215">
        <v>141</v>
      </c>
      <c r="J204" s="213">
        <v>1</v>
      </c>
      <c r="K204" s="214">
        <f t="shared" si="8"/>
        <v>141</v>
      </c>
      <c r="L204" s="215">
        <v>364</v>
      </c>
      <c r="M204" s="216">
        <f t="shared" si="9"/>
        <v>51324</v>
      </c>
      <c r="N204" s="72"/>
      <c r="O204" s="96"/>
    </row>
    <row r="205" spans="1:15" s="188" customFormat="1" ht="75" x14ac:dyDescent="0.25">
      <c r="A205" s="96" t="s">
        <v>869</v>
      </c>
      <c r="B205" s="96" t="s">
        <v>777</v>
      </c>
      <c r="C205" s="96"/>
      <c r="D205" s="77" t="s">
        <v>1007</v>
      </c>
      <c r="E205" s="100" t="s">
        <v>984</v>
      </c>
      <c r="F205" s="227" t="s">
        <v>985</v>
      </c>
      <c r="G205" s="96" t="s">
        <v>930</v>
      </c>
      <c r="H205" s="96">
        <v>2026</v>
      </c>
      <c r="I205" s="212">
        <v>1929</v>
      </c>
      <c r="J205" s="213">
        <v>1</v>
      </c>
      <c r="K205" s="214">
        <f t="shared" si="8"/>
        <v>1929</v>
      </c>
      <c r="L205" s="218">
        <v>2080</v>
      </c>
      <c r="M205" s="216">
        <f t="shared" si="9"/>
        <v>4012320</v>
      </c>
      <c r="N205" s="72"/>
      <c r="O205" s="96"/>
    </row>
    <row r="206" spans="1:15" s="188" customFormat="1" ht="75" x14ac:dyDescent="0.25">
      <c r="A206" s="96" t="s">
        <v>869</v>
      </c>
      <c r="B206" s="96" t="s">
        <v>777</v>
      </c>
      <c r="C206" s="96"/>
      <c r="D206" s="77" t="s">
        <v>1007</v>
      </c>
      <c r="E206" s="100" t="s">
        <v>986</v>
      </c>
      <c r="F206" s="227" t="s">
        <v>985</v>
      </c>
      <c r="G206" s="96" t="s">
        <v>955</v>
      </c>
      <c r="H206" s="96">
        <v>2026</v>
      </c>
      <c r="I206" s="212">
        <v>20</v>
      </c>
      <c r="J206" s="213">
        <v>1</v>
      </c>
      <c r="K206" s="214">
        <f t="shared" si="8"/>
        <v>20</v>
      </c>
      <c r="L206" s="218">
        <v>26000</v>
      </c>
      <c r="M206" s="216">
        <f t="shared" si="9"/>
        <v>520000</v>
      </c>
      <c r="N206" s="72"/>
      <c r="O206" s="96"/>
    </row>
    <row r="207" spans="1:15" s="188" customFormat="1" ht="75" x14ac:dyDescent="0.25">
      <c r="A207" s="96" t="s">
        <v>869</v>
      </c>
      <c r="B207" s="96" t="s">
        <v>777</v>
      </c>
      <c r="C207" s="96"/>
      <c r="D207" s="77" t="s">
        <v>1007</v>
      </c>
      <c r="E207" s="100" t="s">
        <v>987</v>
      </c>
      <c r="F207" s="227" t="s">
        <v>952</v>
      </c>
      <c r="G207" s="96" t="s">
        <v>930</v>
      </c>
      <c r="H207" s="96">
        <v>2026</v>
      </c>
      <c r="I207" s="212">
        <v>16</v>
      </c>
      <c r="J207" s="213">
        <v>1</v>
      </c>
      <c r="K207" s="214">
        <f t="shared" si="8"/>
        <v>16</v>
      </c>
      <c r="L207" s="218">
        <v>5200</v>
      </c>
      <c r="M207" s="216">
        <f t="shared" si="9"/>
        <v>83200</v>
      </c>
      <c r="N207" s="72"/>
      <c r="O207" s="96"/>
    </row>
    <row r="208" spans="1:15" s="188" customFormat="1" ht="75" x14ac:dyDescent="0.25">
      <c r="A208" s="96" t="s">
        <v>869</v>
      </c>
      <c r="B208" s="96" t="s">
        <v>777</v>
      </c>
      <c r="C208" s="96"/>
      <c r="D208" s="77" t="s">
        <v>1007</v>
      </c>
      <c r="E208" s="100" t="s">
        <v>988</v>
      </c>
      <c r="F208" s="227" t="s">
        <v>954</v>
      </c>
      <c r="G208" s="96" t="s">
        <v>957</v>
      </c>
      <c r="H208" s="96">
        <v>2026</v>
      </c>
      <c r="I208" s="212">
        <v>10</v>
      </c>
      <c r="J208" s="213">
        <v>1</v>
      </c>
      <c r="K208" s="214">
        <f t="shared" si="8"/>
        <v>10</v>
      </c>
      <c r="L208" s="215">
        <v>260</v>
      </c>
      <c r="M208" s="216">
        <f t="shared" si="9"/>
        <v>2600</v>
      </c>
      <c r="N208" s="72"/>
      <c r="O208" s="96"/>
    </row>
    <row r="209" spans="1:15" s="188" customFormat="1" ht="75" x14ac:dyDescent="0.25">
      <c r="A209" s="96" t="s">
        <v>869</v>
      </c>
      <c r="B209" s="96" t="s">
        <v>777</v>
      </c>
      <c r="C209" s="96"/>
      <c r="D209" s="77" t="s">
        <v>1007</v>
      </c>
      <c r="E209" s="100" t="s">
        <v>978</v>
      </c>
      <c r="F209" s="227" t="s">
        <v>954</v>
      </c>
      <c r="G209" s="96" t="s">
        <v>959</v>
      </c>
      <c r="H209" s="96">
        <v>2026</v>
      </c>
      <c r="I209" s="212">
        <v>22</v>
      </c>
      <c r="J209" s="213">
        <v>1</v>
      </c>
      <c r="K209" s="214">
        <f t="shared" si="8"/>
        <v>22</v>
      </c>
      <c r="L209" s="215">
        <v>26</v>
      </c>
      <c r="M209" s="216">
        <f t="shared" si="9"/>
        <v>572</v>
      </c>
      <c r="N209" s="72"/>
      <c r="O209" s="96"/>
    </row>
    <row r="210" spans="1:15" s="188" customFormat="1" ht="75" x14ac:dyDescent="0.25">
      <c r="A210" s="96" t="s">
        <v>869</v>
      </c>
      <c r="B210" s="96" t="s">
        <v>777</v>
      </c>
      <c r="C210" s="96"/>
      <c r="D210" s="77" t="s">
        <v>1007</v>
      </c>
      <c r="E210" s="100" t="s">
        <v>979</v>
      </c>
      <c r="F210" s="227" t="s">
        <v>954</v>
      </c>
      <c r="G210" s="96" t="s">
        <v>959</v>
      </c>
      <c r="H210" s="96">
        <v>2026</v>
      </c>
      <c r="I210" s="212">
        <v>36</v>
      </c>
      <c r="J210" s="213">
        <v>1</v>
      </c>
      <c r="K210" s="214">
        <f t="shared" si="8"/>
        <v>36</v>
      </c>
      <c r="L210" s="215">
        <v>312</v>
      </c>
      <c r="M210" s="216">
        <f t="shared" si="9"/>
        <v>11232</v>
      </c>
      <c r="N210" s="72"/>
      <c r="O210" s="96"/>
    </row>
    <row r="211" spans="1:15" s="188" customFormat="1" ht="75" x14ac:dyDescent="0.25">
      <c r="A211" s="96" t="s">
        <v>869</v>
      </c>
      <c r="B211" s="96" t="s">
        <v>777</v>
      </c>
      <c r="C211" s="96"/>
      <c r="D211" s="77" t="s">
        <v>1007</v>
      </c>
      <c r="E211" s="100" t="s">
        <v>980</v>
      </c>
      <c r="F211" s="227" t="s">
        <v>954</v>
      </c>
      <c r="G211" s="96" t="s">
        <v>959</v>
      </c>
      <c r="H211" s="96">
        <v>2026</v>
      </c>
      <c r="I211" s="212">
        <v>53</v>
      </c>
      <c r="J211" s="213">
        <v>1</v>
      </c>
      <c r="K211" s="214">
        <f t="shared" si="8"/>
        <v>53</v>
      </c>
      <c r="L211" s="215">
        <v>104</v>
      </c>
      <c r="M211" s="216">
        <f t="shared" si="9"/>
        <v>5512</v>
      </c>
      <c r="N211" s="72"/>
      <c r="O211" s="96"/>
    </row>
    <row r="212" spans="1:15" s="188" customFormat="1" ht="75" x14ac:dyDescent="0.25">
      <c r="A212" s="96" t="s">
        <v>869</v>
      </c>
      <c r="B212" s="96" t="s">
        <v>777</v>
      </c>
      <c r="C212" s="96"/>
      <c r="D212" s="77" t="s">
        <v>1007</v>
      </c>
      <c r="E212" s="100" t="s">
        <v>981</v>
      </c>
      <c r="F212" s="227" t="s">
        <v>954</v>
      </c>
      <c r="G212" s="96" t="s">
        <v>962</v>
      </c>
      <c r="H212" s="96">
        <v>2026</v>
      </c>
      <c r="I212" s="219">
        <v>71</v>
      </c>
      <c r="J212" s="213">
        <v>1</v>
      </c>
      <c r="K212" s="214">
        <f t="shared" si="8"/>
        <v>71</v>
      </c>
      <c r="L212" s="215">
        <v>10.4</v>
      </c>
      <c r="M212" s="216">
        <f t="shared" si="9"/>
        <v>738.4</v>
      </c>
      <c r="N212" s="72"/>
      <c r="O212" s="96"/>
    </row>
    <row r="213" spans="1:15" s="188" customFormat="1" ht="75" x14ac:dyDescent="0.25">
      <c r="A213" s="96" t="s">
        <v>869</v>
      </c>
      <c r="B213" s="96" t="s">
        <v>777</v>
      </c>
      <c r="C213" s="96"/>
      <c r="D213" s="72" t="s">
        <v>989</v>
      </c>
      <c r="E213" s="100" t="s">
        <v>990</v>
      </c>
      <c r="F213" s="223" t="s">
        <v>985</v>
      </c>
      <c r="G213" s="96" t="s">
        <v>930</v>
      </c>
      <c r="H213" s="96">
        <v>2026</v>
      </c>
      <c r="I213" s="215">
        <v>985</v>
      </c>
      <c r="J213" s="213">
        <v>1</v>
      </c>
      <c r="K213" s="214">
        <f t="shared" si="8"/>
        <v>985</v>
      </c>
      <c r="L213" s="215">
        <v>520</v>
      </c>
      <c r="M213" s="216">
        <f t="shared" si="9"/>
        <v>512200</v>
      </c>
      <c r="N213" s="72"/>
      <c r="O213" s="96"/>
    </row>
    <row r="214" spans="1:15" s="188" customFormat="1" ht="75" x14ac:dyDescent="0.25">
      <c r="A214" s="96" t="s">
        <v>869</v>
      </c>
      <c r="B214" s="96" t="s">
        <v>777</v>
      </c>
      <c r="C214" s="96" t="s">
        <v>777</v>
      </c>
      <c r="D214" s="96" t="s">
        <v>777</v>
      </c>
      <c r="E214" s="100" t="s">
        <v>991</v>
      </c>
      <c r="F214" s="223" t="s">
        <v>954</v>
      </c>
      <c r="G214" s="96" t="s">
        <v>935</v>
      </c>
      <c r="H214" s="96">
        <v>2026</v>
      </c>
      <c r="I214" s="220">
        <v>4672</v>
      </c>
      <c r="J214" s="213">
        <v>1</v>
      </c>
      <c r="K214" s="214">
        <f t="shared" si="8"/>
        <v>4672</v>
      </c>
      <c r="L214" s="215">
        <v>956.8</v>
      </c>
      <c r="M214" s="216">
        <f t="shared" si="9"/>
        <v>4470169.5999999996</v>
      </c>
      <c r="N214" s="72"/>
      <c r="O214" s="96"/>
    </row>
    <row r="215" spans="1:15" s="188" customFormat="1" ht="75" x14ac:dyDescent="0.25">
      <c r="A215" s="96" t="s">
        <v>869</v>
      </c>
      <c r="B215" s="96" t="s">
        <v>777</v>
      </c>
      <c r="C215" s="96" t="s">
        <v>777</v>
      </c>
      <c r="D215" s="96" t="s">
        <v>777</v>
      </c>
      <c r="E215" s="100" t="s">
        <v>992</v>
      </c>
      <c r="F215" s="223" t="s">
        <v>954</v>
      </c>
      <c r="G215" s="96" t="s">
        <v>935</v>
      </c>
      <c r="H215" s="96">
        <v>2026</v>
      </c>
      <c r="I215" s="220">
        <v>7070</v>
      </c>
      <c r="J215" s="213">
        <v>1</v>
      </c>
      <c r="K215" s="214">
        <f t="shared" si="8"/>
        <v>7070</v>
      </c>
      <c r="L215" s="218">
        <v>26000</v>
      </c>
      <c r="M215" s="216">
        <f t="shared" si="9"/>
        <v>183820000</v>
      </c>
      <c r="N215" s="72"/>
      <c r="O215" s="96"/>
    </row>
    <row r="216" spans="1:15" s="188" customFormat="1" ht="75" x14ac:dyDescent="0.25">
      <c r="A216" s="96" t="s">
        <v>869</v>
      </c>
      <c r="B216" s="96" t="s">
        <v>777</v>
      </c>
      <c r="C216" s="96" t="s">
        <v>777</v>
      </c>
      <c r="D216" s="96" t="s">
        <v>777</v>
      </c>
      <c r="E216" s="100" t="s">
        <v>993</v>
      </c>
      <c r="F216" s="223" t="s">
        <v>994</v>
      </c>
      <c r="G216" s="96" t="s">
        <v>935</v>
      </c>
      <c r="H216" s="96">
        <v>2026</v>
      </c>
      <c r="I216" s="220">
        <v>383416</v>
      </c>
      <c r="J216" s="213">
        <v>1</v>
      </c>
      <c r="K216" s="214">
        <f t="shared" si="8"/>
        <v>383416</v>
      </c>
      <c r="L216" s="215">
        <v>10.4</v>
      </c>
      <c r="M216" s="216">
        <f t="shared" si="9"/>
        <v>3987526.4</v>
      </c>
      <c r="N216" s="72"/>
      <c r="O216" s="96"/>
    </row>
    <row r="217" spans="1:15" s="188" customFormat="1" ht="75" x14ac:dyDescent="0.25">
      <c r="A217" s="96" t="s">
        <v>869</v>
      </c>
      <c r="B217" s="96" t="s">
        <v>777</v>
      </c>
      <c r="C217" s="96" t="s">
        <v>777</v>
      </c>
      <c r="D217" s="96" t="s">
        <v>777</v>
      </c>
      <c r="E217" s="100" t="s">
        <v>995</v>
      </c>
      <c r="F217" s="223" t="s">
        <v>994</v>
      </c>
      <c r="G217" s="96" t="s">
        <v>948</v>
      </c>
      <c r="H217" s="96">
        <v>2026</v>
      </c>
      <c r="I217" s="221">
        <v>36360</v>
      </c>
      <c r="J217" s="213">
        <v>1</v>
      </c>
      <c r="K217" s="214">
        <f t="shared" si="8"/>
        <v>36360</v>
      </c>
      <c r="L217" s="218">
        <v>3187.6</v>
      </c>
      <c r="M217" s="216">
        <f t="shared" si="9"/>
        <v>115901136</v>
      </c>
      <c r="N217" s="72"/>
      <c r="O217" s="96"/>
    </row>
    <row r="218" spans="1:15" s="188" customFormat="1" ht="75" x14ac:dyDescent="0.25">
      <c r="A218" s="96" t="s">
        <v>869</v>
      </c>
      <c r="B218" s="96" t="s">
        <v>777</v>
      </c>
      <c r="C218" s="96"/>
      <c r="D218" s="72" t="s">
        <v>996</v>
      </c>
      <c r="E218" s="100" t="s">
        <v>995</v>
      </c>
      <c r="F218" s="223" t="s">
        <v>994</v>
      </c>
      <c r="G218" s="96" t="s">
        <v>948</v>
      </c>
      <c r="H218" s="96">
        <v>2026</v>
      </c>
      <c r="I218" s="220">
        <v>36360</v>
      </c>
      <c r="J218" s="213">
        <v>1</v>
      </c>
      <c r="K218" s="214">
        <f t="shared" si="8"/>
        <v>36360</v>
      </c>
      <c r="L218" s="218">
        <v>3187.6</v>
      </c>
      <c r="M218" s="216">
        <f t="shared" si="9"/>
        <v>115901136</v>
      </c>
      <c r="N218" s="72"/>
      <c r="O218" s="96"/>
    </row>
    <row r="219" spans="1:15" s="188" customFormat="1" ht="75" x14ac:dyDescent="0.25">
      <c r="A219" s="96" t="s">
        <v>869</v>
      </c>
      <c r="B219" s="96" t="s">
        <v>777</v>
      </c>
      <c r="C219" s="96"/>
      <c r="D219" s="72" t="s">
        <v>996</v>
      </c>
      <c r="E219" s="100" t="s">
        <v>997</v>
      </c>
      <c r="F219" s="223" t="s">
        <v>994</v>
      </c>
      <c r="G219" s="96" t="s">
        <v>948</v>
      </c>
      <c r="H219" s="96">
        <v>2026</v>
      </c>
      <c r="I219" s="220">
        <v>36360</v>
      </c>
      <c r="J219" s="213">
        <v>1</v>
      </c>
      <c r="K219" s="214">
        <f t="shared" si="8"/>
        <v>36360</v>
      </c>
      <c r="L219" s="218">
        <v>2976.48</v>
      </c>
      <c r="M219" s="216">
        <f t="shared" si="9"/>
        <v>108224812.8</v>
      </c>
      <c r="N219" s="72"/>
      <c r="O219" s="96"/>
    </row>
    <row r="220" spans="1:15" s="188" customFormat="1" ht="75" x14ac:dyDescent="0.25">
      <c r="A220" s="96" t="s">
        <v>869</v>
      </c>
      <c r="B220" s="96" t="s">
        <v>777</v>
      </c>
      <c r="C220" s="96"/>
      <c r="D220" s="72" t="s">
        <v>996</v>
      </c>
      <c r="E220" s="100" t="s">
        <v>998</v>
      </c>
      <c r="F220" s="223" t="s">
        <v>954</v>
      </c>
      <c r="G220" s="96" t="s">
        <v>948</v>
      </c>
      <c r="H220" s="96">
        <v>2026</v>
      </c>
      <c r="I220" s="220">
        <v>145872</v>
      </c>
      <c r="J220" s="213">
        <v>2</v>
      </c>
      <c r="K220" s="214">
        <f t="shared" si="8"/>
        <v>291744</v>
      </c>
      <c r="L220" s="215">
        <v>104</v>
      </c>
      <c r="M220" s="216">
        <f t="shared" si="9"/>
        <v>30341376</v>
      </c>
      <c r="N220" s="72"/>
      <c r="O220" s="96"/>
    </row>
    <row r="221" spans="1:15" s="188" customFormat="1" ht="75" x14ac:dyDescent="0.25">
      <c r="A221" s="96" t="s">
        <v>869</v>
      </c>
      <c r="B221" s="96" t="s">
        <v>777</v>
      </c>
      <c r="C221" s="96"/>
      <c r="D221" s="72" t="s">
        <v>996</v>
      </c>
      <c r="E221" s="100" t="s">
        <v>999</v>
      </c>
      <c r="F221" s="223" t="s">
        <v>994</v>
      </c>
      <c r="G221" s="96" t="s">
        <v>935</v>
      </c>
      <c r="H221" s="96">
        <v>2026</v>
      </c>
      <c r="I221" s="220">
        <v>88100</v>
      </c>
      <c r="J221" s="213">
        <v>1</v>
      </c>
      <c r="K221" s="214">
        <f t="shared" si="8"/>
        <v>88100</v>
      </c>
      <c r="L221" s="215">
        <v>956.8</v>
      </c>
      <c r="M221" s="216">
        <f t="shared" si="9"/>
        <v>84294080</v>
      </c>
      <c r="N221" s="72"/>
      <c r="O221" s="96"/>
    </row>
    <row r="222" spans="1:15" s="188" customFormat="1" ht="45" x14ac:dyDescent="0.25">
      <c r="A222" s="96" t="s">
        <v>869</v>
      </c>
      <c r="B222" s="4" t="s">
        <v>871</v>
      </c>
      <c r="C222" s="96"/>
      <c r="D222" s="232" t="s">
        <v>875</v>
      </c>
      <c r="E222" s="233" t="s">
        <v>928</v>
      </c>
      <c r="F222" s="223" t="s">
        <v>929</v>
      </c>
      <c r="G222" s="96" t="s">
        <v>930</v>
      </c>
      <c r="H222" s="96">
        <v>2027</v>
      </c>
      <c r="I222" s="219">
        <v>32</v>
      </c>
      <c r="J222" s="213">
        <v>1</v>
      </c>
      <c r="K222" s="213">
        <f>I222*J222</f>
        <v>32</v>
      </c>
      <c r="L222" s="129">
        <v>59488</v>
      </c>
      <c r="M222" s="212">
        <f>+K222*L222</f>
        <v>1903616</v>
      </c>
      <c r="N222" s="72"/>
      <c r="O222" s="96"/>
    </row>
    <row r="223" spans="1:15" s="188" customFormat="1" ht="105" x14ac:dyDescent="0.25">
      <c r="A223" s="96" t="s">
        <v>869</v>
      </c>
      <c r="B223" s="96" t="s">
        <v>853</v>
      </c>
      <c r="C223" s="96"/>
      <c r="D223" s="96" t="s">
        <v>931</v>
      </c>
      <c r="E223" s="222" t="s">
        <v>1009</v>
      </c>
      <c r="F223" s="223" t="s">
        <v>929</v>
      </c>
      <c r="G223" s="96" t="s">
        <v>933</v>
      </c>
      <c r="H223" s="96">
        <v>2027</v>
      </c>
      <c r="I223" s="219">
        <v>3000</v>
      </c>
      <c r="J223" s="213">
        <v>1</v>
      </c>
      <c r="K223" s="213">
        <f t="shared" ref="K223" si="10">I223*J223</f>
        <v>3000</v>
      </c>
      <c r="L223" s="229">
        <v>48672</v>
      </c>
      <c r="M223" s="212">
        <f t="shared" ref="M223" si="11">+K223*L223</f>
        <v>146016000</v>
      </c>
      <c r="N223" s="72"/>
      <c r="O223" s="96"/>
    </row>
    <row r="224" spans="1:15" s="188" customFormat="1" ht="105" x14ac:dyDescent="0.25">
      <c r="A224" s="96" t="s">
        <v>869</v>
      </c>
      <c r="B224" s="96" t="s">
        <v>853</v>
      </c>
      <c r="C224" s="96"/>
      <c r="D224" s="96" t="s">
        <v>931</v>
      </c>
      <c r="E224" s="222" t="s">
        <v>934</v>
      </c>
      <c r="F224" s="223" t="s">
        <v>929</v>
      </c>
      <c r="G224" s="96" t="s">
        <v>935</v>
      </c>
      <c r="H224" s="96">
        <v>2027</v>
      </c>
      <c r="I224" s="218">
        <v>4040</v>
      </c>
      <c r="J224" s="213">
        <v>1</v>
      </c>
      <c r="K224" s="214">
        <f t="shared" si="8"/>
        <v>4040</v>
      </c>
      <c r="L224" s="218">
        <v>1189.76</v>
      </c>
      <c r="M224" s="216">
        <f t="shared" si="9"/>
        <v>4806630.4000000004</v>
      </c>
      <c r="N224" s="72"/>
      <c r="O224" s="96"/>
    </row>
    <row r="225" spans="1:15" s="188" customFormat="1" ht="105" x14ac:dyDescent="0.25">
      <c r="A225" s="96" t="s">
        <v>869</v>
      </c>
      <c r="B225" s="96" t="s">
        <v>853</v>
      </c>
      <c r="C225" s="96"/>
      <c r="D225" s="96" t="s">
        <v>931</v>
      </c>
      <c r="E225" s="100" t="s">
        <v>936</v>
      </c>
      <c r="F225" s="223" t="s">
        <v>929</v>
      </c>
      <c r="G225" s="96" t="s">
        <v>935</v>
      </c>
      <c r="H225" s="96">
        <v>2027</v>
      </c>
      <c r="I225" s="218">
        <v>3758</v>
      </c>
      <c r="J225" s="213">
        <v>1</v>
      </c>
      <c r="K225" s="214">
        <f t="shared" si="8"/>
        <v>3758</v>
      </c>
      <c r="L225" s="218">
        <v>1297.92</v>
      </c>
      <c r="M225" s="216">
        <f t="shared" si="9"/>
        <v>4877583.3600000003</v>
      </c>
      <c r="N225" s="72"/>
      <c r="O225" s="96"/>
    </row>
    <row r="226" spans="1:15" s="188" customFormat="1" ht="105" x14ac:dyDescent="0.25">
      <c r="A226" s="96" t="s">
        <v>869</v>
      </c>
      <c r="B226" s="96" t="s">
        <v>853</v>
      </c>
      <c r="C226" s="96"/>
      <c r="D226" s="96" t="s">
        <v>931</v>
      </c>
      <c r="E226" s="222" t="s">
        <v>937</v>
      </c>
      <c r="F226" s="223" t="s">
        <v>929</v>
      </c>
      <c r="G226" s="96" t="s">
        <v>935</v>
      </c>
      <c r="H226" s="96">
        <v>2027</v>
      </c>
      <c r="I226" s="218">
        <v>4545</v>
      </c>
      <c r="J226" s="213">
        <v>1</v>
      </c>
      <c r="K226" s="214">
        <f t="shared" si="8"/>
        <v>4545</v>
      </c>
      <c r="L226" s="218">
        <v>1611.58</v>
      </c>
      <c r="M226" s="216">
        <f t="shared" si="9"/>
        <v>7324631.0999999996</v>
      </c>
      <c r="N226" s="72"/>
      <c r="O226" s="96"/>
    </row>
    <row r="227" spans="1:15" s="188" customFormat="1" ht="105" x14ac:dyDescent="0.25">
      <c r="A227" s="96" t="s">
        <v>869</v>
      </c>
      <c r="B227" s="96" t="s">
        <v>853</v>
      </c>
      <c r="C227" s="96"/>
      <c r="D227" s="96" t="s">
        <v>931</v>
      </c>
      <c r="E227" s="222" t="s">
        <v>938</v>
      </c>
      <c r="F227" s="223" t="s">
        <v>929</v>
      </c>
      <c r="G227" s="96" t="s">
        <v>935</v>
      </c>
      <c r="H227" s="96">
        <v>2027</v>
      </c>
      <c r="I227" s="218">
        <v>11110</v>
      </c>
      <c r="J227" s="213">
        <v>1</v>
      </c>
      <c r="K227" s="214">
        <f t="shared" si="8"/>
        <v>11110</v>
      </c>
      <c r="L227" s="215">
        <v>648.96</v>
      </c>
      <c r="M227" s="216">
        <f t="shared" si="9"/>
        <v>7209945.6000000006</v>
      </c>
      <c r="N227" s="72"/>
      <c r="O227" s="96"/>
    </row>
    <row r="228" spans="1:15" s="188" customFormat="1" ht="105" x14ac:dyDescent="0.25">
      <c r="A228" s="96" t="s">
        <v>869</v>
      </c>
      <c r="B228" s="96" t="s">
        <v>853</v>
      </c>
      <c r="C228" s="96"/>
      <c r="D228" s="96" t="s">
        <v>931</v>
      </c>
      <c r="E228" s="100" t="s">
        <v>939</v>
      </c>
      <c r="F228" s="223" t="s">
        <v>929</v>
      </c>
      <c r="G228" s="96" t="s">
        <v>935</v>
      </c>
      <c r="H228" s="96">
        <v>2027</v>
      </c>
      <c r="I228" s="218">
        <v>146346</v>
      </c>
      <c r="J228" s="213">
        <v>1</v>
      </c>
      <c r="K228" s="214">
        <f t="shared" si="8"/>
        <v>146346</v>
      </c>
      <c r="L228" s="215">
        <v>216.32</v>
      </c>
      <c r="M228" s="216">
        <f t="shared" si="9"/>
        <v>31657566.719999999</v>
      </c>
      <c r="N228" s="72"/>
      <c r="O228" s="96"/>
    </row>
    <row r="229" spans="1:15" s="188" customFormat="1" ht="105" x14ac:dyDescent="0.25">
      <c r="A229" s="96" t="s">
        <v>869</v>
      </c>
      <c r="B229" s="96" t="s">
        <v>853</v>
      </c>
      <c r="C229" s="96"/>
      <c r="D229" s="96" t="s">
        <v>931</v>
      </c>
      <c r="E229" s="100" t="s">
        <v>940</v>
      </c>
      <c r="F229" s="223" t="s">
        <v>929</v>
      </c>
      <c r="G229" s="96" t="s">
        <v>935</v>
      </c>
      <c r="H229" s="96">
        <v>2027</v>
      </c>
      <c r="I229" s="220">
        <v>145873</v>
      </c>
      <c r="J229" s="213">
        <v>1</v>
      </c>
      <c r="K229" s="214">
        <f t="shared" si="8"/>
        <v>145873</v>
      </c>
      <c r="L229" s="215">
        <v>216.32</v>
      </c>
      <c r="M229" s="216">
        <f t="shared" si="9"/>
        <v>31555247.359999999</v>
      </c>
      <c r="N229" s="72"/>
      <c r="O229" s="96"/>
    </row>
    <row r="230" spans="1:15" s="188" customFormat="1" ht="105" x14ac:dyDescent="0.25">
      <c r="A230" s="96" t="s">
        <v>869</v>
      </c>
      <c r="B230" s="96" t="s">
        <v>853</v>
      </c>
      <c r="C230" s="96"/>
      <c r="D230" s="96" t="s">
        <v>931</v>
      </c>
      <c r="E230" s="100" t="s">
        <v>941</v>
      </c>
      <c r="F230" s="223" t="s">
        <v>929</v>
      </c>
      <c r="G230" s="96" t="s">
        <v>935</v>
      </c>
      <c r="H230" s="96">
        <v>2027</v>
      </c>
      <c r="I230" s="220">
        <v>159362</v>
      </c>
      <c r="J230" s="213">
        <v>1</v>
      </c>
      <c r="K230" s="214">
        <f t="shared" si="8"/>
        <v>159362</v>
      </c>
      <c r="L230" s="215">
        <v>216.32</v>
      </c>
      <c r="M230" s="216">
        <f t="shared" si="9"/>
        <v>34473187.839999996</v>
      </c>
      <c r="N230" s="72"/>
      <c r="O230" s="96"/>
    </row>
    <row r="231" spans="1:15" s="188" customFormat="1" ht="105" x14ac:dyDescent="0.25">
      <c r="A231" s="96" t="s">
        <v>869</v>
      </c>
      <c r="B231" s="96" t="s">
        <v>853</v>
      </c>
      <c r="C231" s="96"/>
      <c r="D231" s="96" t="s">
        <v>931</v>
      </c>
      <c r="E231" s="100" t="s">
        <v>942</v>
      </c>
      <c r="F231" s="223" t="s">
        <v>929</v>
      </c>
      <c r="G231" s="96" t="s">
        <v>943</v>
      </c>
      <c r="H231" s="96">
        <v>2027</v>
      </c>
      <c r="I231" s="215">
        <v>7</v>
      </c>
      <c r="J231" s="213">
        <v>1</v>
      </c>
      <c r="K231" s="214">
        <f t="shared" si="8"/>
        <v>7</v>
      </c>
      <c r="L231" s="215">
        <v>289.25</v>
      </c>
      <c r="M231" s="216">
        <f t="shared" si="9"/>
        <v>2024.75</v>
      </c>
      <c r="N231" s="72"/>
      <c r="O231" s="96"/>
    </row>
    <row r="232" spans="1:15" s="188" customFormat="1" ht="105" x14ac:dyDescent="0.25">
      <c r="A232" s="96" t="s">
        <v>869</v>
      </c>
      <c r="B232" s="96" t="s">
        <v>853</v>
      </c>
      <c r="C232" s="96"/>
      <c r="D232" s="96" t="s">
        <v>931</v>
      </c>
      <c r="E232" s="100" t="s">
        <v>944</v>
      </c>
      <c r="F232" s="223" t="s">
        <v>945</v>
      </c>
      <c r="G232" s="96" t="s">
        <v>946</v>
      </c>
      <c r="H232" s="96">
        <v>2027</v>
      </c>
      <c r="I232" s="215">
        <v>136</v>
      </c>
      <c r="J232" s="213">
        <v>1</v>
      </c>
      <c r="K232" s="214">
        <f t="shared" si="8"/>
        <v>136</v>
      </c>
      <c r="L232" s="215">
        <v>324.48</v>
      </c>
      <c r="M232" s="216">
        <f t="shared" si="9"/>
        <v>44129.279999999999</v>
      </c>
      <c r="N232" s="72"/>
      <c r="O232" s="96"/>
    </row>
    <row r="233" spans="1:15" s="188" customFormat="1" ht="105" x14ac:dyDescent="0.25">
      <c r="A233" s="96" t="s">
        <v>869</v>
      </c>
      <c r="B233" s="96" t="s">
        <v>853</v>
      </c>
      <c r="C233" s="96"/>
      <c r="D233" s="96" t="s">
        <v>931</v>
      </c>
      <c r="E233" s="100" t="s">
        <v>947</v>
      </c>
      <c r="F233" s="223" t="s">
        <v>929</v>
      </c>
      <c r="G233" s="96" t="s">
        <v>948</v>
      </c>
      <c r="H233" s="96">
        <v>2027</v>
      </c>
      <c r="I233" s="215">
        <v>14</v>
      </c>
      <c r="J233" s="213">
        <v>1</v>
      </c>
      <c r="K233" s="214">
        <f t="shared" si="8"/>
        <v>14</v>
      </c>
      <c r="L233" s="218">
        <v>46416.86</v>
      </c>
      <c r="M233" s="216">
        <f t="shared" si="9"/>
        <v>649836.04</v>
      </c>
      <c r="N233" s="72"/>
      <c r="O233" s="96"/>
    </row>
    <row r="234" spans="1:15" s="188" customFormat="1" ht="105" x14ac:dyDescent="0.25">
      <c r="A234" s="96" t="s">
        <v>869</v>
      </c>
      <c r="B234" s="96" t="s">
        <v>853</v>
      </c>
      <c r="C234" s="96"/>
      <c r="D234" s="96" t="s">
        <v>931</v>
      </c>
      <c r="E234" s="100" t="s">
        <v>949</v>
      </c>
      <c r="F234" s="223" t="s">
        <v>929</v>
      </c>
      <c r="G234" s="96" t="s">
        <v>948</v>
      </c>
      <c r="H234" s="96">
        <v>2027</v>
      </c>
      <c r="I234" s="225">
        <v>7</v>
      </c>
      <c r="J234" s="213">
        <v>1</v>
      </c>
      <c r="K234" s="214">
        <f t="shared" si="8"/>
        <v>7</v>
      </c>
      <c r="L234" s="218">
        <v>43334.3</v>
      </c>
      <c r="M234" s="216">
        <f t="shared" si="9"/>
        <v>303340.10000000003</v>
      </c>
      <c r="N234" s="72"/>
      <c r="O234" s="96"/>
    </row>
    <row r="235" spans="1:15" s="188" customFormat="1" ht="90" x14ac:dyDescent="0.25">
      <c r="A235" s="96" t="s">
        <v>869</v>
      </c>
      <c r="B235" s="96" t="s">
        <v>750</v>
      </c>
      <c r="C235" s="96"/>
      <c r="D235" s="77" t="s">
        <v>950</v>
      </c>
      <c r="E235" s="100" t="s">
        <v>951</v>
      </c>
      <c r="F235" s="223" t="s">
        <v>952</v>
      </c>
      <c r="G235" s="96" t="s">
        <v>930</v>
      </c>
      <c r="H235" s="96">
        <v>2027</v>
      </c>
      <c r="I235" s="220">
        <v>1212</v>
      </c>
      <c r="J235" s="213">
        <v>1</v>
      </c>
      <c r="K235" s="214">
        <f t="shared" si="8"/>
        <v>1212</v>
      </c>
      <c r="L235" s="218">
        <v>4326.3999999999996</v>
      </c>
      <c r="M235" s="216">
        <f t="shared" si="9"/>
        <v>5243596.7999999998</v>
      </c>
      <c r="N235" s="72"/>
      <c r="O235" s="96"/>
    </row>
    <row r="236" spans="1:15" s="188" customFormat="1" ht="90" x14ac:dyDescent="0.25">
      <c r="A236" s="96" t="s">
        <v>869</v>
      </c>
      <c r="B236" s="96" t="s">
        <v>750</v>
      </c>
      <c r="C236" s="96"/>
      <c r="D236" s="77" t="s">
        <v>950</v>
      </c>
      <c r="E236" s="100" t="s">
        <v>953</v>
      </c>
      <c r="F236" s="223" t="s">
        <v>954</v>
      </c>
      <c r="G236" s="96" t="s">
        <v>955</v>
      </c>
      <c r="H236" s="96">
        <v>2027</v>
      </c>
      <c r="I236" s="215">
        <v>152</v>
      </c>
      <c r="J236" s="213">
        <v>1</v>
      </c>
      <c r="K236" s="214">
        <f t="shared" si="8"/>
        <v>152</v>
      </c>
      <c r="L236" s="218">
        <v>270400</v>
      </c>
      <c r="M236" s="216">
        <f t="shared" si="9"/>
        <v>41100800</v>
      </c>
      <c r="N236" s="72"/>
      <c r="O236" s="96"/>
    </row>
    <row r="237" spans="1:15" s="188" customFormat="1" ht="90" x14ac:dyDescent="0.25">
      <c r="A237" s="96" t="s">
        <v>869</v>
      </c>
      <c r="B237" s="96" t="s">
        <v>750</v>
      </c>
      <c r="C237" s="96"/>
      <c r="D237" s="77" t="s">
        <v>950</v>
      </c>
      <c r="E237" s="100" t="s">
        <v>956</v>
      </c>
      <c r="F237" s="223" t="s">
        <v>954</v>
      </c>
      <c r="G237" s="96" t="s">
        <v>957</v>
      </c>
      <c r="H237" s="96">
        <v>2027</v>
      </c>
      <c r="I237" s="215">
        <v>667</v>
      </c>
      <c r="J237" s="213">
        <v>1</v>
      </c>
      <c r="K237" s="214">
        <f t="shared" si="8"/>
        <v>667</v>
      </c>
      <c r="L237" s="215">
        <v>27.04</v>
      </c>
      <c r="M237" s="216">
        <f t="shared" si="9"/>
        <v>18035.68</v>
      </c>
      <c r="N237" s="72"/>
      <c r="O237" s="96"/>
    </row>
    <row r="238" spans="1:15" s="188" customFormat="1" ht="90" x14ac:dyDescent="0.25">
      <c r="A238" s="96" t="s">
        <v>869</v>
      </c>
      <c r="B238" s="96" t="s">
        <v>750</v>
      </c>
      <c r="C238" s="96"/>
      <c r="D238" s="77" t="s">
        <v>950</v>
      </c>
      <c r="E238" s="100" t="s">
        <v>958</v>
      </c>
      <c r="F238" s="223" t="s">
        <v>954</v>
      </c>
      <c r="G238" s="96" t="s">
        <v>959</v>
      </c>
      <c r="H238" s="96">
        <v>2027</v>
      </c>
      <c r="I238" s="215">
        <v>667</v>
      </c>
      <c r="J238" s="213">
        <v>1</v>
      </c>
      <c r="K238" s="214">
        <f t="shared" si="8"/>
        <v>667</v>
      </c>
      <c r="L238" s="215">
        <v>324.48</v>
      </c>
      <c r="M238" s="216">
        <f t="shared" si="9"/>
        <v>216428.16</v>
      </c>
      <c r="N238" s="72"/>
      <c r="O238" s="96"/>
    </row>
    <row r="239" spans="1:15" s="188" customFormat="1" ht="90" x14ac:dyDescent="0.25">
      <c r="A239" s="96" t="s">
        <v>869</v>
      </c>
      <c r="B239" s="96" t="s">
        <v>750</v>
      </c>
      <c r="C239" s="96"/>
      <c r="D239" s="77" t="s">
        <v>950</v>
      </c>
      <c r="E239" s="100" t="s">
        <v>960</v>
      </c>
      <c r="F239" s="223" t="s">
        <v>954</v>
      </c>
      <c r="G239" s="96" t="s">
        <v>959</v>
      </c>
      <c r="H239" s="96">
        <v>2027</v>
      </c>
      <c r="I239" s="215">
        <v>667</v>
      </c>
      <c r="J239" s="213">
        <v>1</v>
      </c>
      <c r="K239" s="214">
        <f t="shared" si="8"/>
        <v>667</v>
      </c>
      <c r="L239" s="215">
        <v>108.16</v>
      </c>
      <c r="M239" s="216">
        <f t="shared" si="9"/>
        <v>72142.720000000001</v>
      </c>
      <c r="N239" s="72"/>
      <c r="O239" s="96"/>
    </row>
    <row r="240" spans="1:15" s="188" customFormat="1" ht="90" x14ac:dyDescent="0.25">
      <c r="A240" s="96" t="s">
        <v>869</v>
      </c>
      <c r="B240" s="96" t="s">
        <v>750</v>
      </c>
      <c r="C240" s="96"/>
      <c r="D240" s="77" t="s">
        <v>950</v>
      </c>
      <c r="E240" s="100" t="s">
        <v>961</v>
      </c>
      <c r="F240" s="223" t="s">
        <v>954</v>
      </c>
      <c r="G240" s="96" t="s">
        <v>962</v>
      </c>
      <c r="H240" s="96">
        <v>2027</v>
      </c>
      <c r="I240" s="215">
        <v>667</v>
      </c>
      <c r="J240" s="213">
        <v>1</v>
      </c>
      <c r="K240" s="214">
        <f t="shared" si="8"/>
        <v>667</v>
      </c>
      <c r="L240" s="215">
        <v>10.82</v>
      </c>
      <c r="M240" s="216">
        <f t="shared" si="9"/>
        <v>7216.9400000000005</v>
      </c>
      <c r="N240" s="72"/>
      <c r="O240" s="96"/>
    </row>
    <row r="241" spans="1:15" s="188" customFormat="1" ht="90" x14ac:dyDescent="0.25">
      <c r="A241" s="96" t="s">
        <v>869</v>
      </c>
      <c r="B241" s="96" t="s">
        <v>750</v>
      </c>
      <c r="C241" s="96"/>
      <c r="D241" s="77" t="s">
        <v>950</v>
      </c>
      <c r="E241" s="100" t="s">
        <v>963</v>
      </c>
      <c r="F241" s="223" t="s">
        <v>954</v>
      </c>
      <c r="G241" s="96" t="s">
        <v>935</v>
      </c>
      <c r="H241" s="96">
        <v>2027</v>
      </c>
      <c r="I241" s="215">
        <v>667</v>
      </c>
      <c r="J241" s="213">
        <v>1</v>
      </c>
      <c r="K241" s="214">
        <f t="shared" si="8"/>
        <v>667</v>
      </c>
      <c r="L241" s="215">
        <v>108.16</v>
      </c>
      <c r="M241" s="216">
        <f t="shared" si="9"/>
        <v>72142.720000000001</v>
      </c>
      <c r="N241" s="72"/>
      <c r="O241" s="96"/>
    </row>
    <row r="242" spans="1:15" s="188" customFormat="1" ht="90" x14ac:dyDescent="0.25">
      <c r="A242" s="96" t="s">
        <v>869</v>
      </c>
      <c r="B242" s="96" t="s">
        <v>750</v>
      </c>
      <c r="C242" s="96"/>
      <c r="D242" s="77" t="s">
        <v>950</v>
      </c>
      <c r="E242" s="100" t="s">
        <v>964</v>
      </c>
      <c r="F242" s="223" t="s">
        <v>954</v>
      </c>
      <c r="G242" s="96" t="s">
        <v>955</v>
      </c>
      <c r="H242" s="96">
        <v>2027</v>
      </c>
      <c r="I242" s="220">
        <v>5050</v>
      </c>
      <c r="J242" s="213">
        <v>1</v>
      </c>
      <c r="K242" s="214">
        <f t="shared" si="8"/>
        <v>5050</v>
      </c>
      <c r="L242" s="218">
        <v>21632</v>
      </c>
      <c r="M242" s="216">
        <f t="shared" si="9"/>
        <v>109241600</v>
      </c>
      <c r="N242" s="72"/>
      <c r="O242" s="96"/>
    </row>
    <row r="243" spans="1:15" s="188" customFormat="1" ht="90" x14ac:dyDescent="0.25">
      <c r="A243" s="96" t="s">
        <v>869</v>
      </c>
      <c r="B243" s="96" t="s">
        <v>750</v>
      </c>
      <c r="C243" s="96"/>
      <c r="D243" s="77" t="s">
        <v>950</v>
      </c>
      <c r="E243" s="100" t="s">
        <v>965</v>
      </c>
      <c r="F243" s="223" t="s">
        <v>954</v>
      </c>
      <c r="G243" s="96" t="s">
        <v>966</v>
      </c>
      <c r="H243" s="96">
        <v>2027</v>
      </c>
      <c r="I243" s="220">
        <v>106505</v>
      </c>
      <c r="J243" s="213">
        <v>1</v>
      </c>
      <c r="K243" s="214">
        <f t="shared" si="8"/>
        <v>106505</v>
      </c>
      <c r="L243" s="215">
        <v>324.48</v>
      </c>
      <c r="M243" s="216">
        <f t="shared" si="9"/>
        <v>34558742.399999999</v>
      </c>
      <c r="N243" s="72"/>
      <c r="O243" s="96"/>
    </row>
    <row r="244" spans="1:15" s="188" customFormat="1" ht="90" x14ac:dyDescent="0.25">
      <c r="A244" s="96" t="s">
        <v>869</v>
      </c>
      <c r="B244" s="96" t="s">
        <v>750</v>
      </c>
      <c r="C244" s="96"/>
      <c r="D244" s="77" t="s">
        <v>950</v>
      </c>
      <c r="E244" s="100" t="s">
        <v>967</v>
      </c>
      <c r="F244" s="223" t="s">
        <v>954</v>
      </c>
      <c r="G244" s="96" t="s">
        <v>962</v>
      </c>
      <c r="H244" s="96">
        <v>2027</v>
      </c>
      <c r="I244" s="220">
        <v>127805</v>
      </c>
      <c r="J244" s="213">
        <v>1</v>
      </c>
      <c r="K244" s="214">
        <f t="shared" si="8"/>
        <v>127805</v>
      </c>
      <c r="L244" s="215">
        <v>10.82</v>
      </c>
      <c r="M244" s="216">
        <f t="shared" si="9"/>
        <v>1382850.1</v>
      </c>
      <c r="N244" s="72"/>
      <c r="O244" s="96"/>
    </row>
    <row r="245" spans="1:15" s="188" customFormat="1" ht="90" x14ac:dyDescent="0.25">
      <c r="A245" s="96" t="s">
        <v>869</v>
      </c>
      <c r="B245" s="96" t="s">
        <v>750</v>
      </c>
      <c r="C245" s="96"/>
      <c r="D245" s="77" t="s">
        <v>950</v>
      </c>
      <c r="E245" s="100" t="s">
        <v>968</v>
      </c>
      <c r="F245" s="223" t="s">
        <v>954</v>
      </c>
      <c r="G245" s="96" t="s">
        <v>962</v>
      </c>
      <c r="H245" s="96">
        <v>2027</v>
      </c>
      <c r="I245" s="220">
        <v>127805</v>
      </c>
      <c r="J245" s="213">
        <v>1</v>
      </c>
      <c r="K245" s="214">
        <f t="shared" si="8"/>
        <v>127805</v>
      </c>
      <c r="L245" s="215">
        <v>16.22</v>
      </c>
      <c r="M245" s="216">
        <f t="shared" si="9"/>
        <v>2072997.0999999999</v>
      </c>
      <c r="N245" s="72"/>
      <c r="O245" s="96"/>
    </row>
    <row r="246" spans="1:15" s="188" customFormat="1" ht="90" x14ac:dyDescent="0.25">
      <c r="A246" s="96" t="s">
        <v>869</v>
      </c>
      <c r="B246" s="96" t="s">
        <v>750</v>
      </c>
      <c r="C246" s="96"/>
      <c r="D246" s="77" t="s">
        <v>950</v>
      </c>
      <c r="E246" s="100" t="s">
        <v>969</v>
      </c>
      <c r="F246" s="223" t="s">
        <v>954</v>
      </c>
      <c r="G246" s="96" t="s">
        <v>957</v>
      </c>
      <c r="H246" s="96">
        <v>2027</v>
      </c>
      <c r="I246" s="220">
        <v>127805</v>
      </c>
      <c r="J246" s="213">
        <v>1</v>
      </c>
      <c r="K246" s="214">
        <f t="shared" si="8"/>
        <v>127805</v>
      </c>
      <c r="L246" s="215">
        <v>54.08</v>
      </c>
      <c r="M246" s="216">
        <f t="shared" si="9"/>
        <v>6911694.3999999994</v>
      </c>
      <c r="N246" s="72"/>
      <c r="O246" s="96"/>
    </row>
    <row r="247" spans="1:15" s="188" customFormat="1" ht="90" x14ac:dyDescent="0.25">
      <c r="A247" s="96" t="s">
        <v>869</v>
      </c>
      <c r="B247" s="96" t="s">
        <v>750</v>
      </c>
      <c r="C247" s="96"/>
      <c r="D247" s="77" t="s">
        <v>950</v>
      </c>
      <c r="E247" s="100" t="s">
        <v>970</v>
      </c>
      <c r="F247" s="223" t="s">
        <v>954</v>
      </c>
      <c r="G247" s="96" t="s">
        <v>957</v>
      </c>
      <c r="H247" s="96">
        <v>2027</v>
      </c>
      <c r="I247" s="220">
        <v>21301</v>
      </c>
      <c r="J247" s="213">
        <v>1</v>
      </c>
      <c r="K247" s="214">
        <f t="shared" si="8"/>
        <v>21301</v>
      </c>
      <c r="L247" s="215">
        <v>27.04</v>
      </c>
      <c r="M247" s="216">
        <f t="shared" si="9"/>
        <v>575979.04</v>
      </c>
      <c r="N247" s="72"/>
      <c r="O247" s="96"/>
    </row>
    <row r="248" spans="1:15" s="188" customFormat="1" ht="90" x14ac:dyDescent="0.25">
      <c r="A248" s="96" t="s">
        <v>869</v>
      </c>
      <c r="B248" s="96" t="s">
        <v>750</v>
      </c>
      <c r="C248" s="96"/>
      <c r="D248" s="77" t="s">
        <v>950</v>
      </c>
      <c r="E248" s="100" t="s">
        <v>971</v>
      </c>
      <c r="F248" s="223" t="s">
        <v>954</v>
      </c>
      <c r="G248" s="96" t="s">
        <v>959</v>
      </c>
      <c r="H248" s="96">
        <v>2027</v>
      </c>
      <c r="I248" s="220">
        <v>21301</v>
      </c>
      <c r="J248" s="213">
        <v>1</v>
      </c>
      <c r="K248" s="214">
        <f t="shared" si="8"/>
        <v>21301</v>
      </c>
      <c r="L248" s="215">
        <v>324.48</v>
      </c>
      <c r="M248" s="216">
        <f t="shared" si="9"/>
        <v>6911748.4800000004</v>
      </c>
      <c r="N248" s="72"/>
      <c r="O248" s="96"/>
    </row>
    <row r="249" spans="1:15" s="188" customFormat="1" ht="90" x14ac:dyDescent="0.25">
      <c r="A249" s="96" t="s">
        <v>869</v>
      </c>
      <c r="B249" s="96" t="s">
        <v>750</v>
      </c>
      <c r="C249" s="96"/>
      <c r="D249" s="77" t="s">
        <v>950</v>
      </c>
      <c r="E249" s="100" t="s">
        <v>972</v>
      </c>
      <c r="F249" s="223" t="s">
        <v>954</v>
      </c>
      <c r="G249" s="96" t="s">
        <v>959</v>
      </c>
      <c r="H249" s="96">
        <v>2027</v>
      </c>
      <c r="I249" s="220">
        <v>21301</v>
      </c>
      <c r="J249" s="213">
        <v>1</v>
      </c>
      <c r="K249" s="214">
        <f t="shared" si="8"/>
        <v>21301</v>
      </c>
      <c r="L249" s="215">
        <v>108.16</v>
      </c>
      <c r="M249" s="216">
        <f t="shared" si="9"/>
        <v>2303916.16</v>
      </c>
      <c r="N249" s="72"/>
      <c r="O249" s="96"/>
    </row>
    <row r="250" spans="1:15" s="188" customFormat="1" ht="90" x14ac:dyDescent="0.25">
      <c r="A250" s="96" t="s">
        <v>869</v>
      </c>
      <c r="B250" s="96" t="s">
        <v>750</v>
      </c>
      <c r="C250" s="96"/>
      <c r="D250" s="77" t="s">
        <v>950</v>
      </c>
      <c r="E250" s="100" t="s">
        <v>973</v>
      </c>
      <c r="F250" s="223" t="s">
        <v>954</v>
      </c>
      <c r="G250" s="96" t="s">
        <v>962</v>
      </c>
      <c r="H250" s="96">
        <v>2027</v>
      </c>
      <c r="I250" s="220">
        <v>21301</v>
      </c>
      <c r="J250" s="213">
        <v>1</v>
      </c>
      <c r="K250" s="214">
        <f t="shared" si="8"/>
        <v>21301</v>
      </c>
      <c r="L250" s="215">
        <v>10.82</v>
      </c>
      <c r="M250" s="216">
        <f t="shared" si="9"/>
        <v>230476.82</v>
      </c>
      <c r="N250" s="72"/>
      <c r="O250" s="96"/>
    </row>
    <row r="251" spans="1:15" s="188" customFormat="1" ht="90" x14ac:dyDescent="0.25">
      <c r="A251" s="96" t="s">
        <v>869</v>
      </c>
      <c r="B251" s="96" t="s">
        <v>750</v>
      </c>
      <c r="C251" s="96"/>
      <c r="D251" s="77" t="s">
        <v>950</v>
      </c>
      <c r="E251" s="100" t="s">
        <v>974</v>
      </c>
      <c r="F251" s="223" t="s">
        <v>954</v>
      </c>
      <c r="G251" s="96" t="s">
        <v>935</v>
      </c>
      <c r="H251" s="96">
        <v>2027</v>
      </c>
      <c r="I251" s="220">
        <v>21301</v>
      </c>
      <c r="J251" s="213">
        <v>1</v>
      </c>
      <c r="K251" s="214">
        <f t="shared" si="8"/>
        <v>21301</v>
      </c>
      <c r="L251" s="215">
        <v>10.82</v>
      </c>
      <c r="M251" s="216">
        <f t="shared" si="9"/>
        <v>230476.82</v>
      </c>
      <c r="N251" s="72"/>
      <c r="O251" s="96"/>
    </row>
    <row r="252" spans="1:15" s="188" customFormat="1" ht="120" x14ac:dyDescent="0.25">
      <c r="A252" s="96" t="s">
        <v>869</v>
      </c>
      <c r="B252" s="96" t="s">
        <v>750</v>
      </c>
      <c r="C252" s="96"/>
      <c r="D252" s="72" t="s">
        <v>975</v>
      </c>
      <c r="E252" s="100" t="s">
        <v>976</v>
      </c>
      <c r="F252" s="223" t="s">
        <v>952</v>
      </c>
      <c r="G252" s="96" t="s">
        <v>930</v>
      </c>
      <c r="H252" s="96">
        <v>2027</v>
      </c>
      <c r="I252" s="226">
        <v>109</v>
      </c>
      <c r="J252" s="213">
        <v>1</v>
      </c>
      <c r="K252" s="214">
        <f t="shared" si="8"/>
        <v>109</v>
      </c>
      <c r="L252" s="218">
        <v>4326.3999999999996</v>
      </c>
      <c r="M252" s="216">
        <f t="shared" si="9"/>
        <v>471577.59999999998</v>
      </c>
      <c r="N252" s="72"/>
      <c r="O252" s="96"/>
    </row>
    <row r="253" spans="1:15" s="188" customFormat="1" ht="120" x14ac:dyDescent="0.25">
      <c r="A253" s="96" t="s">
        <v>869</v>
      </c>
      <c r="B253" s="96" t="s">
        <v>750</v>
      </c>
      <c r="C253" s="96"/>
      <c r="D253" s="72" t="s">
        <v>975</v>
      </c>
      <c r="E253" s="100" t="s">
        <v>977</v>
      </c>
      <c r="F253" s="223" t="s">
        <v>954</v>
      </c>
      <c r="G253" s="96" t="s">
        <v>955</v>
      </c>
      <c r="H253" s="96">
        <v>2027</v>
      </c>
      <c r="I253" s="212">
        <v>141</v>
      </c>
      <c r="J253" s="213">
        <v>1</v>
      </c>
      <c r="K253" s="214">
        <f t="shared" si="8"/>
        <v>141</v>
      </c>
      <c r="L253" s="218">
        <v>21632</v>
      </c>
      <c r="M253" s="216">
        <f t="shared" si="9"/>
        <v>3050112</v>
      </c>
      <c r="N253" s="72"/>
      <c r="O253" s="96"/>
    </row>
    <row r="254" spans="1:15" s="188" customFormat="1" ht="120" x14ac:dyDescent="0.25">
      <c r="A254" s="96" t="s">
        <v>869</v>
      </c>
      <c r="B254" s="96" t="s">
        <v>750</v>
      </c>
      <c r="C254" s="96"/>
      <c r="D254" s="72" t="s">
        <v>975</v>
      </c>
      <c r="E254" s="100" t="s">
        <v>978</v>
      </c>
      <c r="F254" s="223" t="s">
        <v>954</v>
      </c>
      <c r="G254" s="96" t="s">
        <v>957</v>
      </c>
      <c r="H254" s="96">
        <v>2027</v>
      </c>
      <c r="I254" s="212">
        <v>141</v>
      </c>
      <c r="J254" s="213">
        <v>1</v>
      </c>
      <c r="K254" s="214">
        <f t="shared" si="8"/>
        <v>141</v>
      </c>
      <c r="L254" s="215">
        <v>27.04</v>
      </c>
      <c r="M254" s="216">
        <f t="shared" si="9"/>
        <v>3812.64</v>
      </c>
      <c r="N254" s="72"/>
      <c r="O254" s="96"/>
    </row>
    <row r="255" spans="1:15" s="188" customFormat="1" ht="120" x14ac:dyDescent="0.25">
      <c r="A255" s="96" t="s">
        <v>869</v>
      </c>
      <c r="B255" s="96" t="s">
        <v>750</v>
      </c>
      <c r="C255" s="96"/>
      <c r="D255" s="72" t="s">
        <v>975</v>
      </c>
      <c r="E255" s="100" t="s">
        <v>979</v>
      </c>
      <c r="F255" s="223" t="s">
        <v>954</v>
      </c>
      <c r="G255" s="96" t="s">
        <v>959</v>
      </c>
      <c r="H255" s="96">
        <v>2027</v>
      </c>
      <c r="I255" s="212">
        <v>141</v>
      </c>
      <c r="J255" s="213">
        <v>1</v>
      </c>
      <c r="K255" s="214">
        <f t="shared" si="8"/>
        <v>141</v>
      </c>
      <c r="L255" s="215">
        <v>324.48</v>
      </c>
      <c r="M255" s="216">
        <f t="shared" si="9"/>
        <v>45751.68</v>
      </c>
      <c r="N255" s="72"/>
      <c r="O255" s="96"/>
    </row>
    <row r="256" spans="1:15" s="188" customFormat="1" ht="120" x14ac:dyDescent="0.25">
      <c r="A256" s="96" t="s">
        <v>869</v>
      </c>
      <c r="B256" s="96" t="s">
        <v>750</v>
      </c>
      <c r="C256" s="96"/>
      <c r="D256" s="72" t="s">
        <v>975</v>
      </c>
      <c r="E256" s="100" t="s">
        <v>980</v>
      </c>
      <c r="F256" s="223" t="s">
        <v>954</v>
      </c>
      <c r="G256" s="96" t="s">
        <v>959</v>
      </c>
      <c r="H256" s="96">
        <v>2027</v>
      </c>
      <c r="I256" s="212">
        <v>141</v>
      </c>
      <c r="J256" s="213">
        <v>1</v>
      </c>
      <c r="K256" s="214">
        <f t="shared" si="8"/>
        <v>141</v>
      </c>
      <c r="L256" s="215">
        <v>108.16</v>
      </c>
      <c r="M256" s="216">
        <f t="shared" si="9"/>
        <v>15250.56</v>
      </c>
      <c r="N256" s="72"/>
      <c r="O256" s="96"/>
    </row>
    <row r="257" spans="1:15" s="188" customFormat="1" ht="120" x14ac:dyDescent="0.25">
      <c r="A257" s="96" t="s">
        <v>869</v>
      </c>
      <c r="B257" s="96" t="s">
        <v>750</v>
      </c>
      <c r="C257" s="96"/>
      <c r="D257" s="72" t="s">
        <v>975</v>
      </c>
      <c r="E257" s="100" t="s">
        <v>981</v>
      </c>
      <c r="F257" s="223" t="s">
        <v>954</v>
      </c>
      <c r="G257" s="96" t="s">
        <v>959</v>
      </c>
      <c r="H257" s="96">
        <v>2027</v>
      </c>
      <c r="I257" s="212">
        <v>141</v>
      </c>
      <c r="J257" s="213">
        <v>1</v>
      </c>
      <c r="K257" s="214">
        <f t="shared" si="8"/>
        <v>141</v>
      </c>
      <c r="L257" s="215">
        <v>10.82</v>
      </c>
      <c r="M257" s="216">
        <f t="shared" si="9"/>
        <v>1525.6200000000001</v>
      </c>
      <c r="N257" s="72"/>
      <c r="O257" s="96"/>
    </row>
    <row r="258" spans="1:15" s="188" customFormat="1" ht="120" x14ac:dyDescent="0.25">
      <c r="A258" s="96" t="s">
        <v>869</v>
      </c>
      <c r="B258" s="96" t="s">
        <v>750</v>
      </c>
      <c r="C258" s="96"/>
      <c r="D258" s="72" t="s">
        <v>975</v>
      </c>
      <c r="E258" s="100" t="s">
        <v>982</v>
      </c>
      <c r="F258" s="223" t="s">
        <v>954</v>
      </c>
      <c r="G258" s="96" t="s">
        <v>935</v>
      </c>
      <c r="H258" s="96">
        <v>2027</v>
      </c>
      <c r="I258" s="212">
        <v>141</v>
      </c>
      <c r="J258" s="213">
        <v>1</v>
      </c>
      <c r="K258" s="214">
        <f t="shared" si="8"/>
        <v>141</v>
      </c>
      <c r="L258" s="215">
        <v>378.56</v>
      </c>
      <c r="M258" s="216">
        <f t="shared" si="9"/>
        <v>53376.959999999999</v>
      </c>
      <c r="N258" s="72"/>
      <c r="O258" s="96"/>
    </row>
    <row r="259" spans="1:15" s="188" customFormat="1" ht="90" x14ac:dyDescent="0.25">
      <c r="A259" s="96" t="s">
        <v>869</v>
      </c>
      <c r="B259" s="96" t="s">
        <v>750</v>
      </c>
      <c r="C259" s="96"/>
      <c r="D259" s="72" t="s">
        <v>983</v>
      </c>
      <c r="E259" s="100" t="s">
        <v>984</v>
      </c>
      <c r="F259" s="227" t="s">
        <v>985</v>
      </c>
      <c r="G259" s="96" t="s">
        <v>930</v>
      </c>
      <c r="H259" s="96">
        <v>2027</v>
      </c>
      <c r="I259" s="212">
        <v>1929</v>
      </c>
      <c r="J259" s="213">
        <v>1</v>
      </c>
      <c r="K259" s="214">
        <f t="shared" si="8"/>
        <v>1929</v>
      </c>
      <c r="L259" s="218">
        <v>2163.1999999999998</v>
      </c>
      <c r="M259" s="216">
        <f t="shared" si="9"/>
        <v>4172812.8</v>
      </c>
      <c r="N259" s="72"/>
      <c r="O259" s="96"/>
    </row>
    <row r="260" spans="1:15" s="188" customFormat="1" ht="90" x14ac:dyDescent="0.25">
      <c r="A260" s="96" t="s">
        <v>869</v>
      </c>
      <c r="B260" s="96" t="s">
        <v>750</v>
      </c>
      <c r="C260" s="96"/>
      <c r="D260" s="72" t="s">
        <v>983</v>
      </c>
      <c r="E260" s="100" t="s">
        <v>986</v>
      </c>
      <c r="F260" s="227" t="s">
        <v>985</v>
      </c>
      <c r="G260" s="96" t="s">
        <v>955</v>
      </c>
      <c r="H260" s="96">
        <v>2027</v>
      </c>
      <c r="I260" s="212">
        <v>20</v>
      </c>
      <c r="J260" s="213">
        <v>1</v>
      </c>
      <c r="K260" s="214">
        <f t="shared" si="8"/>
        <v>20</v>
      </c>
      <c r="L260" s="218">
        <v>27040</v>
      </c>
      <c r="M260" s="216">
        <f t="shared" si="9"/>
        <v>540800</v>
      </c>
      <c r="N260" s="72"/>
      <c r="O260" s="96"/>
    </row>
    <row r="261" spans="1:15" s="188" customFormat="1" ht="90" x14ac:dyDescent="0.25">
      <c r="A261" s="96" t="s">
        <v>869</v>
      </c>
      <c r="B261" s="96" t="s">
        <v>750</v>
      </c>
      <c r="C261" s="96"/>
      <c r="D261" s="72" t="s">
        <v>983</v>
      </c>
      <c r="E261" s="100" t="s">
        <v>987</v>
      </c>
      <c r="F261" s="227" t="s">
        <v>952</v>
      </c>
      <c r="G261" s="96" t="s">
        <v>930</v>
      </c>
      <c r="H261" s="96">
        <v>2027</v>
      </c>
      <c r="I261" s="212">
        <v>16</v>
      </c>
      <c r="J261" s="213">
        <v>1</v>
      </c>
      <c r="K261" s="214">
        <f t="shared" si="8"/>
        <v>16</v>
      </c>
      <c r="L261" s="218">
        <v>5408</v>
      </c>
      <c r="M261" s="216">
        <f t="shared" si="9"/>
        <v>86528</v>
      </c>
      <c r="N261" s="72"/>
      <c r="O261" s="96"/>
    </row>
    <row r="262" spans="1:15" s="188" customFormat="1" ht="90" x14ac:dyDescent="0.25">
      <c r="A262" s="96" t="s">
        <v>869</v>
      </c>
      <c r="B262" s="96" t="s">
        <v>750</v>
      </c>
      <c r="C262" s="96"/>
      <c r="D262" s="72" t="s">
        <v>983</v>
      </c>
      <c r="E262" s="100" t="s">
        <v>988</v>
      </c>
      <c r="F262" s="227" t="s">
        <v>954</v>
      </c>
      <c r="G262" s="96" t="s">
        <v>957</v>
      </c>
      <c r="H262" s="96">
        <v>2027</v>
      </c>
      <c r="I262" s="212">
        <v>10</v>
      </c>
      <c r="J262" s="213">
        <v>1</v>
      </c>
      <c r="K262" s="214">
        <f t="shared" si="8"/>
        <v>10</v>
      </c>
      <c r="L262" s="215">
        <v>270.39999999999998</v>
      </c>
      <c r="M262" s="216">
        <f t="shared" si="9"/>
        <v>2704</v>
      </c>
      <c r="N262" s="72"/>
      <c r="O262" s="96"/>
    </row>
    <row r="263" spans="1:15" s="188" customFormat="1" ht="90" x14ac:dyDescent="0.25">
      <c r="A263" s="96" t="s">
        <v>869</v>
      </c>
      <c r="B263" s="96" t="s">
        <v>750</v>
      </c>
      <c r="C263" s="96"/>
      <c r="D263" s="72" t="s">
        <v>983</v>
      </c>
      <c r="E263" s="100" t="s">
        <v>978</v>
      </c>
      <c r="F263" s="227" t="s">
        <v>954</v>
      </c>
      <c r="G263" s="96" t="s">
        <v>959</v>
      </c>
      <c r="H263" s="96">
        <v>2027</v>
      </c>
      <c r="I263" s="212">
        <v>22</v>
      </c>
      <c r="J263" s="213">
        <v>1</v>
      </c>
      <c r="K263" s="214">
        <f t="shared" si="8"/>
        <v>22</v>
      </c>
      <c r="L263" s="215">
        <v>27.04</v>
      </c>
      <c r="M263" s="216">
        <f t="shared" si="9"/>
        <v>594.88</v>
      </c>
      <c r="N263" s="72"/>
      <c r="O263" s="96"/>
    </row>
    <row r="264" spans="1:15" s="188" customFormat="1" ht="90" x14ac:dyDescent="0.25">
      <c r="A264" s="96" t="s">
        <v>869</v>
      </c>
      <c r="B264" s="96" t="s">
        <v>750</v>
      </c>
      <c r="C264" s="96"/>
      <c r="D264" s="72" t="s">
        <v>983</v>
      </c>
      <c r="E264" s="100" t="s">
        <v>979</v>
      </c>
      <c r="F264" s="227" t="s">
        <v>954</v>
      </c>
      <c r="G264" s="96" t="s">
        <v>959</v>
      </c>
      <c r="H264" s="96">
        <v>2027</v>
      </c>
      <c r="I264" s="212">
        <v>36</v>
      </c>
      <c r="J264" s="213">
        <v>1</v>
      </c>
      <c r="K264" s="214">
        <f t="shared" si="8"/>
        <v>36</v>
      </c>
      <c r="L264" s="215">
        <v>324.48</v>
      </c>
      <c r="M264" s="216">
        <f t="shared" si="9"/>
        <v>11681.28</v>
      </c>
      <c r="N264" s="72"/>
      <c r="O264" s="96"/>
    </row>
    <row r="265" spans="1:15" s="188" customFormat="1" ht="90" x14ac:dyDescent="0.25">
      <c r="A265" s="96" t="s">
        <v>869</v>
      </c>
      <c r="B265" s="96" t="s">
        <v>750</v>
      </c>
      <c r="C265" s="96"/>
      <c r="D265" s="72" t="s">
        <v>983</v>
      </c>
      <c r="E265" s="100" t="s">
        <v>980</v>
      </c>
      <c r="F265" s="227" t="s">
        <v>954</v>
      </c>
      <c r="G265" s="96" t="s">
        <v>959</v>
      </c>
      <c r="H265" s="96">
        <v>2027</v>
      </c>
      <c r="I265" s="212">
        <v>53</v>
      </c>
      <c r="J265" s="213">
        <v>1</v>
      </c>
      <c r="K265" s="214">
        <f t="shared" ref="K265:K326" si="12">I265*J265</f>
        <v>53</v>
      </c>
      <c r="L265" s="215">
        <v>108.16</v>
      </c>
      <c r="M265" s="216">
        <f t="shared" ref="M265:M326" si="13">+K265*L265</f>
        <v>5732.48</v>
      </c>
      <c r="N265" s="72"/>
      <c r="O265" s="96"/>
    </row>
    <row r="266" spans="1:15" s="188" customFormat="1" ht="90" x14ac:dyDescent="0.25">
      <c r="A266" s="96" t="s">
        <v>869</v>
      </c>
      <c r="B266" s="96" t="s">
        <v>750</v>
      </c>
      <c r="C266" s="96"/>
      <c r="D266" s="72" t="s">
        <v>983</v>
      </c>
      <c r="E266" s="100" t="s">
        <v>981</v>
      </c>
      <c r="F266" s="227" t="s">
        <v>954</v>
      </c>
      <c r="G266" s="96" t="s">
        <v>962</v>
      </c>
      <c r="H266" s="96">
        <v>2027</v>
      </c>
      <c r="I266" s="219">
        <v>71</v>
      </c>
      <c r="J266" s="213">
        <v>1</v>
      </c>
      <c r="K266" s="214">
        <f t="shared" si="12"/>
        <v>71</v>
      </c>
      <c r="L266" s="215">
        <v>10.82</v>
      </c>
      <c r="M266" s="216">
        <f t="shared" si="13"/>
        <v>768.22</v>
      </c>
      <c r="N266" s="72"/>
      <c r="O266" s="96"/>
    </row>
    <row r="267" spans="1:15" s="188" customFormat="1" ht="90" x14ac:dyDescent="0.25">
      <c r="A267" s="96" t="s">
        <v>869</v>
      </c>
      <c r="B267" s="96" t="s">
        <v>750</v>
      </c>
      <c r="C267" s="96"/>
      <c r="D267" s="72" t="s">
        <v>989</v>
      </c>
      <c r="E267" s="100" t="s">
        <v>990</v>
      </c>
      <c r="F267" s="223" t="s">
        <v>985</v>
      </c>
      <c r="G267" s="96" t="s">
        <v>930</v>
      </c>
      <c r="H267" s="96">
        <v>2027</v>
      </c>
      <c r="I267" s="215">
        <v>985</v>
      </c>
      <c r="J267" s="213">
        <v>1</v>
      </c>
      <c r="K267" s="214">
        <f t="shared" si="12"/>
        <v>985</v>
      </c>
      <c r="L267" s="215">
        <v>540.79999999999995</v>
      </c>
      <c r="M267" s="216">
        <f t="shared" si="13"/>
        <v>532688</v>
      </c>
      <c r="N267" s="72"/>
      <c r="O267" s="72"/>
    </row>
    <row r="268" spans="1:15" s="188" customFormat="1" ht="90" x14ac:dyDescent="0.25">
      <c r="A268" s="96" t="s">
        <v>869</v>
      </c>
      <c r="B268" s="96" t="s">
        <v>750</v>
      </c>
      <c r="C268" s="96"/>
      <c r="D268" s="72" t="s">
        <v>989</v>
      </c>
      <c r="E268" s="100" t="s">
        <v>991</v>
      </c>
      <c r="F268" s="223" t="s">
        <v>954</v>
      </c>
      <c r="G268" s="96" t="s">
        <v>935</v>
      </c>
      <c r="H268" s="96">
        <v>2027</v>
      </c>
      <c r="I268" s="220">
        <v>4672</v>
      </c>
      <c r="J268" s="213">
        <v>1</v>
      </c>
      <c r="K268" s="214">
        <f t="shared" si="12"/>
        <v>4672</v>
      </c>
      <c r="L268" s="215">
        <v>995.07</v>
      </c>
      <c r="M268" s="216">
        <f t="shared" si="13"/>
        <v>4648967.04</v>
      </c>
      <c r="N268" s="72"/>
      <c r="O268" s="96"/>
    </row>
    <row r="269" spans="1:15" s="188" customFormat="1" ht="90" x14ac:dyDescent="0.25">
      <c r="A269" s="96" t="s">
        <v>869</v>
      </c>
      <c r="B269" s="96" t="s">
        <v>750</v>
      </c>
      <c r="C269" s="96"/>
      <c r="D269" s="72" t="s">
        <v>989</v>
      </c>
      <c r="E269" s="100" t="s">
        <v>992</v>
      </c>
      <c r="F269" s="223" t="s">
        <v>954</v>
      </c>
      <c r="G269" s="96" t="s">
        <v>935</v>
      </c>
      <c r="H269" s="96">
        <v>2027</v>
      </c>
      <c r="I269" s="220">
        <v>7070</v>
      </c>
      <c r="J269" s="213">
        <v>1</v>
      </c>
      <c r="K269" s="214">
        <f t="shared" si="12"/>
        <v>7070</v>
      </c>
      <c r="L269" s="218">
        <v>27040</v>
      </c>
      <c r="M269" s="216">
        <f t="shared" si="13"/>
        <v>191172800</v>
      </c>
      <c r="N269" s="72"/>
      <c r="O269" s="96"/>
    </row>
    <row r="270" spans="1:15" s="188" customFormat="1" ht="90" x14ac:dyDescent="0.25">
      <c r="A270" s="96" t="s">
        <v>869</v>
      </c>
      <c r="B270" s="96" t="s">
        <v>750</v>
      </c>
      <c r="C270" s="96"/>
      <c r="D270" s="72" t="s">
        <v>989</v>
      </c>
      <c r="E270" s="100" t="s">
        <v>993</v>
      </c>
      <c r="F270" s="223" t="s">
        <v>994</v>
      </c>
      <c r="G270" s="96" t="s">
        <v>935</v>
      </c>
      <c r="H270" s="96">
        <v>2027</v>
      </c>
      <c r="I270" s="220">
        <v>383416</v>
      </c>
      <c r="J270" s="213">
        <v>1</v>
      </c>
      <c r="K270" s="214">
        <f t="shared" si="12"/>
        <v>383416</v>
      </c>
      <c r="L270" s="215">
        <v>10.82</v>
      </c>
      <c r="M270" s="216">
        <f t="shared" si="13"/>
        <v>4148561.12</v>
      </c>
      <c r="N270" s="72"/>
      <c r="O270" s="96"/>
    </row>
    <row r="271" spans="1:15" s="188" customFormat="1" ht="90" x14ac:dyDescent="0.25">
      <c r="A271" s="96" t="s">
        <v>869</v>
      </c>
      <c r="B271" s="96" t="s">
        <v>750</v>
      </c>
      <c r="C271" s="96"/>
      <c r="D271" s="72" t="s">
        <v>989</v>
      </c>
      <c r="E271" s="100" t="s">
        <v>995</v>
      </c>
      <c r="F271" s="223" t="s">
        <v>994</v>
      </c>
      <c r="G271" s="96" t="s">
        <v>948</v>
      </c>
      <c r="H271" s="96">
        <v>2027</v>
      </c>
      <c r="I271" s="220">
        <v>36360</v>
      </c>
      <c r="J271" s="213">
        <v>1</v>
      </c>
      <c r="K271" s="214">
        <f t="shared" si="12"/>
        <v>36360</v>
      </c>
      <c r="L271" s="218">
        <v>3315.1</v>
      </c>
      <c r="M271" s="216">
        <f t="shared" si="13"/>
        <v>120537036</v>
      </c>
      <c r="N271" s="72"/>
      <c r="O271" s="96"/>
    </row>
    <row r="272" spans="1:15" s="188" customFormat="1" ht="90" x14ac:dyDescent="0.25">
      <c r="A272" s="96" t="s">
        <v>869</v>
      </c>
      <c r="B272" s="96" t="s">
        <v>750</v>
      </c>
      <c r="C272" s="96"/>
      <c r="D272" s="72" t="s">
        <v>996</v>
      </c>
      <c r="E272" s="100" t="s">
        <v>995</v>
      </c>
      <c r="F272" s="223" t="s">
        <v>994</v>
      </c>
      <c r="G272" s="96" t="s">
        <v>948</v>
      </c>
      <c r="H272" s="96">
        <v>2027</v>
      </c>
      <c r="I272" s="220">
        <v>36360</v>
      </c>
      <c r="J272" s="213">
        <v>1</v>
      </c>
      <c r="K272" s="214">
        <f t="shared" si="12"/>
        <v>36360</v>
      </c>
      <c r="L272" s="218">
        <v>3315.1</v>
      </c>
      <c r="M272" s="216">
        <f t="shared" si="13"/>
        <v>120537036</v>
      </c>
      <c r="N272" s="72"/>
      <c r="O272" s="96"/>
    </row>
    <row r="273" spans="1:15" s="188" customFormat="1" ht="90" x14ac:dyDescent="0.25">
      <c r="A273" s="96" t="s">
        <v>869</v>
      </c>
      <c r="B273" s="96" t="s">
        <v>750</v>
      </c>
      <c r="C273" s="96"/>
      <c r="D273" s="72" t="s">
        <v>996</v>
      </c>
      <c r="E273" s="100" t="s">
        <v>997</v>
      </c>
      <c r="F273" s="223" t="s">
        <v>994</v>
      </c>
      <c r="G273" s="96" t="s">
        <v>948</v>
      </c>
      <c r="H273" s="96">
        <v>2027</v>
      </c>
      <c r="I273" s="220">
        <v>36360</v>
      </c>
      <c r="J273" s="213">
        <v>1</v>
      </c>
      <c r="K273" s="214">
        <f t="shared" si="12"/>
        <v>36360</v>
      </c>
      <c r="L273" s="218">
        <v>3095.54</v>
      </c>
      <c r="M273" s="216">
        <f t="shared" si="13"/>
        <v>112553834.40000001</v>
      </c>
      <c r="N273" s="72"/>
      <c r="O273" s="96"/>
    </row>
    <row r="274" spans="1:15" s="188" customFormat="1" ht="90" x14ac:dyDescent="0.25">
      <c r="A274" s="96" t="s">
        <v>869</v>
      </c>
      <c r="B274" s="96" t="s">
        <v>750</v>
      </c>
      <c r="C274" s="96"/>
      <c r="D274" s="72" t="s">
        <v>996</v>
      </c>
      <c r="E274" s="100" t="s">
        <v>998</v>
      </c>
      <c r="F274" s="223" t="s">
        <v>954</v>
      </c>
      <c r="G274" s="96" t="s">
        <v>948</v>
      </c>
      <c r="H274" s="96">
        <v>2027</v>
      </c>
      <c r="I274" s="212">
        <v>145872</v>
      </c>
      <c r="J274" s="213">
        <v>1</v>
      </c>
      <c r="K274" s="214">
        <f t="shared" si="12"/>
        <v>145872</v>
      </c>
      <c r="L274" s="215">
        <v>108.16</v>
      </c>
      <c r="M274" s="216">
        <f t="shared" si="13"/>
        <v>15777515.52</v>
      </c>
      <c r="N274" s="72"/>
      <c r="O274" s="96"/>
    </row>
    <row r="275" spans="1:15" s="188" customFormat="1" ht="90" x14ac:dyDescent="0.25">
      <c r="A275" s="96" t="s">
        <v>869</v>
      </c>
      <c r="B275" s="96" t="s">
        <v>750</v>
      </c>
      <c r="C275" s="96"/>
      <c r="D275" s="72" t="s">
        <v>996</v>
      </c>
      <c r="E275" s="100" t="s">
        <v>999</v>
      </c>
      <c r="F275" s="223" t="s">
        <v>994</v>
      </c>
      <c r="G275" s="96" t="s">
        <v>935</v>
      </c>
      <c r="H275" s="96">
        <v>2027</v>
      </c>
      <c r="I275" s="212">
        <v>88100</v>
      </c>
      <c r="J275" s="213">
        <v>1</v>
      </c>
      <c r="K275" s="214">
        <f t="shared" si="12"/>
        <v>88100</v>
      </c>
      <c r="L275" s="215">
        <v>995.07</v>
      </c>
      <c r="M275" s="216">
        <f t="shared" si="13"/>
        <v>87665667</v>
      </c>
      <c r="N275" s="72"/>
      <c r="O275" s="96"/>
    </row>
    <row r="276" spans="1:15" s="188" customFormat="1" ht="105" x14ac:dyDescent="0.25">
      <c r="A276" s="96" t="s">
        <v>869</v>
      </c>
      <c r="B276" s="96" t="s">
        <v>777</v>
      </c>
      <c r="C276" s="96"/>
      <c r="D276" s="77" t="s">
        <v>1000</v>
      </c>
      <c r="E276" s="222" t="s">
        <v>1001</v>
      </c>
      <c r="F276" s="223" t="s">
        <v>929</v>
      </c>
      <c r="G276" s="96" t="s">
        <v>935</v>
      </c>
      <c r="H276" s="96">
        <v>2027</v>
      </c>
      <c r="I276" s="218">
        <v>4040</v>
      </c>
      <c r="J276" s="213">
        <v>1</v>
      </c>
      <c r="K276" s="214">
        <f t="shared" si="12"/>
        <v>4040</v>
      </c>
      <c r="L276" s="218">
        <v>1189.76</v>
      </c>
      <c r="M276" s="216">
        <f t="shared" si="13"/>
        <v>4806630.4000000004</v>
      </c>
      <c r="N276" s="72"/>
      <c r="O276" s="96"/>
    </row>
    <row r="277" spans="1:15" s="188" customFormat="1" ht="105" x14ac:dyDescent="0.25">
      <c r="A277" s="96" t="s">
        <v>869</v>
      </c>
      <c r="B277" s="96" t="s">
        <v>777</v>
      </c>
      <c r="C277" s="96"/>
      <c r="D277" s="77" t="s">
        <v>1000</v>
      </c>
      <c r="E277" s="100" t="s">
        <v>1002</v>
      </c>
      <c r="F277" s="223" t="s">
        <v>929</v>
      </c>
      <c r="G277" s="96" t="s">
        <v>935</v>
      </c>
      <c r="H277" s="96">
        <v>2027</v>
      </c>
      <c r="I277" s="218">
        <v>3758</v>
      </c>
      <c r="J277" s="213">
        <v>1</v>
      </c>
      <c r="K277" s="214">
        <f t="shared" si="12"/>
        <v>3758</v>
      </c>
      <c r="L277" s="230">
        <v>1297.92</v>
      </c>
      <c r="M277" s="216">
        <f t="shared" si="13"/>
        <v>4877583.3600000003</v>
      </c>
      <c r="N277" s="72"/>
      <c r="O277" s="96"/>
    </row>
    <row r="278" spans="1:15" s="188" customFormat="1" ht="105" x14ac:dyDescent="0.25">
      <c r="A278" s="96" t="s">
        <v>869</v>
      </c>
      <c r="B278" s="96" t="s">
        <v>777</v>
      </c>
      <c r="C278" s="96"/>
      <c r="D278" s="77" t="s">
        <v>1000</v>
      </c>
      <c r="E278" s="222" t="s">
        <v>1003</v>
      </c>
      <c r="F278" s="223" t="s">
        <v>929</v>
      </c>
      <c r="G278" s="96" t="s">
        <v>935</v>
      </c>
      <c r="H278" s="96">
        <v>2027</v>
      </c>
      <c r="I278" s="218">
        <v>4545</v>
      </c>
      <c r="J278" s="213">
        <v>1</v>
      </c>
      <c r="K278" s="214">
        <f t="shared" si="12"/>
        <v>4545</v>
      </c>
      <c r="L278" s="218">
        <v>1611.58</v>
      </c>
      <c r="M278" s="216">
        <f t="shared" si="13"/>
        <v>7324631.0999999996</v>
      </c>
      <c r="N278" s="72"/>
      <c r="O278" s="96"/>
    </row>
    <row r="279" spans="1:15" s="188" customFormat="1" ht="105" x14ac:dyDescent="0.25">
      <c r="A279" s="96" t="s">
        <v>869</v>
      </c>
      <c r="B279" s="96" t="s">
        <v>777</v>
      </c>
      <c r="C279" s="96"/>
      <c r="D279" s="77" t="s">
        <v>1000</v>
      </c>
      <c r="E279" s="222" t="s">
        <v>1004</v>
      </c>
      <c r="F279" s="223" t="s">
        <v>929</v>
      </c>
      <c r="G279" s="96" t="s">
        <v>935</v>
      </c>
      <c r="H279" s="96">
        <v>2027</v>
      </c>
      <c r="I279" s="218">
        <v>11110</v>
      </c>
      <c r="J279" s="213">
        <v>1</v>
      </c>
      <c r="K279" s="214">
        <f t="shared" si="12"/>
        <v>11110</v>
      </c>
      <c r="L279" s="215">
        <v>648.96</v>
      </c>
      <c r="M279" s="216">
        <f t="shared" si="13"/>
        <v>7209945.6000000006</v>
      </c>
      <c r="N279" s="72"/>
      <c r="O279" s="96"/>
    </row>
    <row r="280" spans="1:15" s="188" customFormat="1" ht="105" x14ac:dyDescent="0.25">
      <c r="A280" s="96" t="s">
        <v>869</v>
      </c>
      <c r="B280" s="96" t="s">
        <v>777</v>
      </c>
      <c r="C280" s="96"/>
      <c r="D280" s="77" t="s">
        <v>1000</v>
      </c>
      <c r="E280" s="100" t="s">
        <v>939</v>
      </c>
      <c r="F280" s="223" t="s">
        <v>929</v>
      </c>
      <c r="G280" s="96" t="s">
        <v>935</v>
      </c>
      <c r="H280" s="96">
        <v>2027</v>
      </c>
      <c r="I280" s="218">
        <v>146346</v>
      </c>
      <c r="J280" s="213">
        <v>1</v>
      </c>
      <c r="K280" s="214">
        <f t="shared" si="12"/>
        <v>146346</v>
      </c>
      <c r="L280" s="215">
        <v>216.32</v>
      </c>
      <c r="M280" s="216">
        <f t="shared" si="13"/>
        <v>31657566.719999999</v>
      </c>
      <c r="N280" s="72"/>
      <c r="O280" s="96"/>
    </row>
    <row r="281" spans="1:15" s="188" customFormat="1" ht="105" x14ac:dyDescent="0.25">
      <c r="A281" s="96" t="s">
        <v>869</v>
      </c>
      <c r="B281" s="96" t="s">
        <v>777</v>
      </c>
      <c r="C281" s="96"/>
      <c r="D281" s="77" t="s">
        <v>1000</v>
      </c>
      <c r="E281" s="100" t="s">
        <v>940</v>
      </c>
      <c r="F281" s="223" t="s">
        <v>929</v>
      </c>
      <c r="G281" s="96" t="s">
        <v>935</v>
      </c>
      <c r="H281" s="96">
        <v>2027</v>
      </c>
      <c r="I281" s="220">
        <v>145873</v>
      </c>
      <c r="J281" s="213">
        <v>1</v>
      </c>
      <c r="K281" s="214">
        <f t="shared" si="12"/>
        <v>145873</v>
      </c>
      <c r="L281" s="215">
        <v>216.32</v>
      </c>
      <c r="M281" s="216">
        <f t="shared" si="13"/>
        <v>31555247.359999999</v>
      </c>
      <c r="N281" s="72"/>
      <c r="O281" s="96"/>
    </row>
    <row r="282" spans="1:15" s="188" customFormat="1" ht="105" x14ac:dyDescent="0.25">
      <c r="A282" s="96" t="s">
        <v>869</v>
      </c>
      <c r="B282" s="96" t="s">
        <v>777</v>
      </c>
      <c r="C282" s="96"/>
      <c r="D282" s="77" t="s">
        <v>1000</v>
      </c>
      <c r="E282" s="100" t="s">
        <v>941</v>
      </c>
      <c r="F282" s="223" t="s">
        <v>929</v>
      </c>
      <c r="G282" s="96" t="s">
        <v>935</v>
      </c>
      <c r="H282" s="96">
        <v>2027</v>
      </c>
      <c r="I282" s="220">
        <v>159362</v>
      </c>
      <c r="J282" s="213">
        <v>1</v>
      </c>
      <c r="K282" s="214">
        <f t="shared" si="12"/>
        <v>159362</v>
      </c>
      <c r="L282" s="215">
        <v>216.32</v>
      </c>
      <c r="M282" s="216">
        <f t="shared" si="13"/>
        <v>34473187.839999996</v>
      </c>
      <c r="N282" s="72"/>
      <c r="O282" s="96"/>
    </row>
    <row r="283" spans="1:15" s="188" customFormat="1" ht="105" x14ac:dyDescent="0.25">
      <c r="A283" s="96" t="s">
        <v>869</v>
      </c>
      <c r="B283" s="96" t="s">
        <v>777</v>
      </c>
      <c r="C283" s="96"/>
      <c r="D283" s="77" t="s">
        <v>1000</v>
      </c>
      <c r="E283" s="100" t="s">
        <v>942</v>
      </c>
      <c r="F283" s="223" t="s">
        <v>929</v>
      </c>
      <c r="G283" s="96" t="s">
        <v>943</v>
      </c>
      <c r="H283" s="96">
        <v>2027</v>
      </c>
      <c r="I283" s="215">
        <v>7</v>
      </c>
      <c r="J283" s="213">
        <v>1</v>
      </c>
      <c r="K283" s="214">
        <f t="shared" si="12"/>
        <v>7</v>
      </c>
      <c r="L283" s="215">
        <v>289.25</v>
      </c>
      <c r="M283" s="216">
        <f t="shared" si="13"/>
        <v>2024.75</v>
      </c>
      <c r="N283" s="72"/>
      <c r="O283" s="96"/>
    </row>
    <row r="284" spans="1:15" s="188" customFormat="1" ht="105" x14ac:dyDescent="0.25">
      <c r="A284" s="96" t="s">
        <v>869</v>
      </c>
      <c r="B284" s="96" t="s">
        <v>777</v>
      </c>
      <c r="C284" s="96"/>
      <c r="D284" s="77" t="s">
        <v>1000</v>
      </c>
      <c r="E284" s="100" t="s">
        <v>944</v>
      </c>
      <c r="F284" s="223" t="s">
        <v>929</v>
      </c>
      <c r="G284" s="96" t="s">
        <v>946</v>
      </c>
      <c r="H284" s="96">
        <v>2027</v>
      </c>
      <c r="I284" s="215">
        <v>136</v>
      </c>
      <c r="J284" s="213">
        <v>1</v>
      </c>
      <c r="K284" s="214">
        <f t="shared" si="12"/>
        <v>136</v>
      </c>
      <c r="L284" s="215">
        <v>324.48</v>
      </c>
      <c r="M284" s="216">
        <f t="shared" si="13"/>
        <v>44129.279999999999</v>
      </c>
      <c r="N284" s="72"/>
      <c r="O284" s="96"/>
    </row>
    <row r="285" spans="1:15" s="188" customFormat="1" ht="105" x14ac:dyDescent="0.25">
      <c r="A285" s="96" t="s">
        <v>869</v>
      </c>
      <c r="B285" s="96" t="s">
        <v>777</v>
      </c>
      <c r="C285" s="96"/>
      <c r="D285" s="77" t="s">
        <v>1000</v>
      </c>
      <c r="E285" s="100" t="s">
        <v>947</v>
      </c>
      <c r="F285" s="223" t="s">
        <v>929</v>
      </c>
      <c r="G285" s="96" t="s">
        <v>948</v>
      </c>
      <c r="H285" s="96">
        <v>2027</v>
      </c>
      <c r="I285" s="215">
        <v>14</v>
      </c>
      <c r="J285" s="213">
        <v>1</v>
      </c>
      <c r="K285" s="214">
        <f t="shared" si="12"/>
        <v>14</v>
      </c>
      <c r="L285" s="218">
        <v>46416.86</v>
      </c>
      <c r="M285" s="216">
        <f t="shared" si="13"/>
        <v>649836.04</v>
      </c>
      <c r="N285" s="72"/>
      <c r="O285" s="96"/>
    </row>
    <row r="286" spans="1:15" s="188" customFormat="1" ht="105" x14ac:dyDescent="0.25">
      <c r="A286" s="96" t="s">
        <v>869</v>
      </c>
      <c r="B286" s="96" t="s">
        <v>777</v>
      </c>
      <c r="C286" s="96"/>
      <c r="D286" s="77" t="s">
        <v>1000</v>
      </c>
      <c r="E286" s="100" t="s">
        <v>949</v>
      </c>
      <c r="F286" s="223" t="s">
        <v>929</v>
      </c>
      <c r="G286" s="96" t="s">
        <v>948</v>
      </c>
      <c r="H286" s="96">
        <v>2027</v>
      </c>
      <c r="I286" s="215">
        <v>7</v>
      </c>
      <c r="J286" s="213">
        <v>1</v>
      </c>
      <c r="K286" s="214">
        <f t="shared" si="12"/>
        <v>7</v>
      </c>
      <c r="L286" s="218">
        <v>43334.3</v>
      </c>
      <c r="M286" s="216">
        <f t="shared" si="13"/>
        <v>303340.10000000003</v>
      </c>
      <c r="N286" s="72"/>
      <c r="O286" s="96"/>
    </row>
    <row r="287" spans="1:15" s="188" customFormat="1" ht="90" x14ac:dyDescent="0.25">
      <c r="A287" s="96" t="s">
        <v>869</v>
      </c>
      <c r="B287" s="96" t="s">
        <v>777</v>
      </c>
      <c r="C287" s="96"/>
      <c r="D287" s="72" t="s">
        <v>1005</v>
      </c>
      <c r="E287" s="100" t="s">
        <v>1006</v>
      </c>
      <c r="F287" s="223" t="s">
        <v>952</v>
      </c>
      <c r="G287" s="96" t="s">
        <v>930</v>
      </c>
      <c r="H287" s="96">
        <v>2027</v>
      </c>
      <c r="I287" s="212">
        <v>1212</v>
      </c>
      <c r="J287" s="213">
        <v>1</v>
      </c>
      <c r="K287" s="214">
        <f t="shared" si="12"/>
        <v>1212</v>
      </c>
      <c r="L287" s="218">
        <v>4326.3999999999996</v>
      </c>
      <c r="M287" s="216">
        <f t="shared" si="13"/>
        <v>5243596.7999999998</v>
      </c>
      <c r="N287" s="72"/>
      <c r="O287" s="77"/>
    </row>
    <row r="288" spans="1:15" s="188" customFormat="1" ht="90" x14ac:dyDescent="0.25">
      <c r="A288" s="96" t="s">
        <v>869</v>
      </c>
      <c r="B288" s="96" t="s">
        <v>777</v>
      </c>
      <c r="C288" s="96"/>
      <c r="D288" s="72" t="s">
        <v>1005</v>
      </c>
      <c r="E288" s="100" t="s">
        <v>953</v>
      </c>
      <c r="F288" s="223" t="s">
        <v>954</v>
      </c>
      <c r="G288" s="96" t="s">
        <v>955</v>
      </c>
      <c r="H288" s="96">
        <v>2027</v>
      </c>
      <c r="I288" s="212">
        <v>667</v>
      </c>
      <c r="J288" s="213">
        <v>1</v>
      </c>
      <c r="K288" s="214">
        <f t="shared" si="12"/>
        <v>667</v>
      </c>
      <c r="L288" s="218">
        <v>270400</v>
      </c>
      <c r="M288" s="216">
        <f t="shared" si="13"/>
        <v>180356800</v>
      </c>
      <c r="N288" s="72"/>
      <c r="O288" s="77"/>
    </row>
    <row r="289" spans="1:15" s="188" customFormat="1" ht="90" x14ac:dyDescent="0.25">
      <c r="A289" s="96" t="s">
        <v>869</v>
      </c>
      <c r="B289" s="96" t="s">
        <v>777</v>
      </c>
      <c r="C289" s="96"/>
      <c r="D289" s="72" t="s">
        <v>1005</v>
      </c>
      <c r="E289" s="100" t="s">
        <v>956</v>
      </c>
      <c r="F289" s="223" t="s">
        <v>954</v>
      </c>
      <c r="G289" s="96" t="s">
        <v>957</v>
      </c>
      <c r="H289" s="96">
        <v>2027</v>
      </c>
      <c r="I289" s="212">
        <v>667</v>
      </c>
      <c r="J289" s="213">
        <v>1</v>
      </c>
      <c r="K289" s="214">
        <f t="shared" si="12"/>
        <v>667</v>
      </c>
      <c r="L289" s="215">
        <v>27.04</v>
      </c>
      <c r="M289" s="216">
        <f t="shared" si="13"/>
        <v>18035.68</v>
      </c>
      <c r="N289" s="72"/>
      <c r="O289" s="77"/>
    </row>
    <row r="290" spans="1:15" s="188" customFormat="1" ht="90" x14ac:dyDescent="0.25">
      <c r="A290" s="96" t="s">
        <v>869</v>
      </c>
      <c r="B290" s="96" t="s">
        <v>777</v>
      </c>
      <c r="C290" s="96"/>
      <c r="D290" s="72" t="s">
        <v>1005</v>
      </c>
      <c r="E290" s="100" t="s">
        <v>958</v>
      </c>
      <c r="F290" s="223" t="s">
        <v>954</v>
      </c>
      <c r="G290" s="96" t="s">
        <v>959</v>
      </c>
      <c r="H290" s="96">
        <v>2027</v>
      </c>
      <c r="I290" s="212">
        <v>667</v>
      </c>
      <c r="J290" s="213">
        <v>1</v>
      </c>
      <c r="K290" s="214">
        <f t="shared" si="12"/>
        <v>667</v>
      </c>
      <c r="L290" s="215">
        <v>324.48</v>
      </c>
      <c r="M290" s="216">
        <f t="shared" si="13"/>
        <v>216428.16</v>
      </c>
      <c r="N290" s="72"/>
      <c r="O290" s="77"/>
    </row>
    <row r="291" spans="1:15" s="188" customFormat="1" ht="90" x14ac:dyDescent="0.25">
      <c r="A291" s="96" t="s">
        <v>869</v>
      </c>
      <c r="B291" s="96" t="s">
        <v>777</v>
      </c>
      <c r="C291" s="96"/>
      <c r="D291" s="72" t="s">
        <v>1005</v>
      </c>
      <c r="E291" s="100" t="s">
        <v>960</v>
      </c>
      <c r="F291" s="223" t="s">
        <v>954</v>
      </c>
      <c r="G291" s="96" t="s">
        <v>959</v>
      </c>
      <c r="H291" s="96">
        <v>2027</v>
      </c>
      <c r="I291" s="212">
        <v>667</v>
      </c>
      <c r="J291" s="213">
        <v>1</v>
      </c>
      <c r="K291" s="214">
        <f t="shared" si="12"/>
        <v>667</v>
      </c>
      <c r="L291" s="215">
        <v>108.16</v>
      </c>
      <c r="M291" s="216">
        <f t="shared" si="13"/>
        <v>72142.720000000001</v>
      </c>
      <c r="N291" s="72"/>
      <c r="O291" s="77"/>
    </row>
    <row r="292" spans="1:15" s="188" customFormat="1" ht="90" x14ac:dyDescent="0.25">
      <c r="A292" s="96" t="s">
        <v>869</v>
      </c>
      <c r="B292" s="96" t="s">
        <v>777</v>
      </c>
      <c r="C292" s="96"/>
      <c r="D292" s="72" t="s">
        <v>1005</v>
      </c>
      <c r="E292" s="100" t="s">
        <v>961</v>
      </c>
      <c r="F292" s="223" t="s">
        <v>954</v>
      </c>
      <c r="G292" s="96" t="s">
        <v>962</v>
      </c>
      <c r="H292" s="96">
        <v>2027</v>
      </c>
      <c r="I292" s="212">
        <v>667</v>
      </c>
      <c r="J292" s="213">
        <v>1</v>
      </c>
      <c r="K292" s="214">
        <f t="shared" si="12"/>
        <v>667</v>
      </c>
      <c r="L292" s="215">
        <v>10.82</v>
      </c>
      <c r="M292" s="216">
        <f t="shared" si="13"/>
        <v>7216.9400000000005</v>
      </c>
      <c r="N292" s="72"/>
      <c r="O292" s="77"/>
    </row>
    <row r="293" spans="1:15" s="188" customFormat="1" ht="90" x14ac:dyDescent="0.25">
      <c r="A293" s="96" t="s">
        <v>869</v>
      </c>
      <c r="B293" s="96" t="s">
        <v>777</v>
      </c>
      <c r="C293" s="96"/>
      <c r="D293" s="72" t="s">
        <v>1005</v>
      </c>
      <c r="E293" s="100" t="s">
        <v>963</v>
      </c>
      <c r="F293" s="223" t="s">
        <v>954</v>
      </c>
      <c r="G293" s="96" t="s">
        <v>935</v>
      </c>
      <c r="H293" s="96">
        <v>2027</v>
      </c>
      <c r="I293" s="212">
        <v>667</v>
      </c>
      <c r="J293" s="213">
        <v>1</v>
      </c>
      <c r="K293" s="214">
        <f t="shared" si="12"/>
        <v>667</v>
      </c>
      <c r="L293" s="215">
        <v>108.16</v>
      </c>
      <c r="M293" s="216">
        <f t="shared" si="13"/>
        <v>72142.720000000001</v>
      </c>
      <c r="N293" s="72"/>
      <c r="O293" s="77"/>
    </row>
    <row r="294" spans="1:15" s="188" customFormat="1" ht="90" x14ac:dyDescent="0.25">
      <c r="A294" s="96" t="s">
        <v>869</v>
      </c>
      <c r="B294" s="96" t="s">
        <v>777</v>
      </c>
      <c r="C294" s="96"/>
      <c r="D294" s="72" t="s">
        <v>1005</v>
      </c>
      <c r="E294" s="100" t="s">
        <v>964</v>
      </c>
      <c r="F294" s="223" t="s">
        <v>954</v>
      </c>
      <c r="G294" s="96" t="s">
        <v>955</v>
      </c>
      <c r="H294" s="96">
        <v>2027</v>
      </c>
      <c r="I294" s="226">
        <v>21301</v>
      </c>
      <c r="J294" s="213">
        <v>1</v>
      </c>
      <c r="K294" s="214">
        <f t="shared" si="12"/>
        <v>21301</v>
      </c>
      <c r="L294" s="218">
        <v>21632</v>
      </c>
      <c r="M294" s="216">
        <f t="shared" si="13"/>
        <v>460783232</v>
      </c>
      <c r="N294" s="72"/>
      <c r="O294" s="77"/>
    </row>
    <row r="295" spans="1:15" s="188" customFormat="1" ht="90" x14ac:dyDescent="0.25">
      <c r="A295" s="96" t="s">
        <v>869</v>
      </c>
      <c r="B295" s="96" t="s">
        <v>777</v>
      </c>
      <c r="C295" s="96"/>
      <c r="D295" s="72" t="s">
        <v>1005</v>
      </c>
      <c r="E295" s="100" t="s">
        <v>965</v>
      </c>
      <c r="F295" s="223" t="s">
        <v>954</v>
      </c>
      <c r="G295" s="96" t="s">
        <v>966</v>
      </c>
      <c r="H295" s="96">
        <v>2027</v>
      </c>
      <c r="I295" s="212">
        <v>106505</v>
      </c>
      <c r="J295" s="213">
        <v>1</v>
      </c>
      <c r="K295" s="214">
        <f t="shared" si="12"/>
        <v>106505</v>
      </c>
      <c r="L295" s="215">
        <v>324.48</v>
      </c>
      <c r="M295" s="216">
        <f t="shared" si="13"/>
        <v>34558742.399999999</v>
      </c>
      <c r="N295" s="72"/>
      <c r="O295" s="77"/>
    </row>
    <row r="296" spans="1:15" s="188" customFormat="1" ht="90" x14ac:dyDescent="0.25">
      <c r="A296" s="96" t="s">
        <v>869</v>
      </c>
      <c r="B296" s="96" t="s">
        <v>777</v>
      </c>
      <c r="C296" s="96"/>
      <c r="D296" s="72" t="s">
        <v>1005</v>
      </c>
      <c r="E296" s="100" t="s">
        <v>967</v>
      </c>
      <c r="F296" s="223" t="s">
        <v>954</v>
      </c>
      <c r="G296" s="96" t="s">
        <v>962</v>
      </c>
      <c r="H296" s="96">
        <v>2027</v>
      </c>
      <c r="I296" s="212">
        <v>127805</v>
      </c>
      <c r="J296" s="213">
        <v>1</v>
      </c>
      <c r="K296" s="214">
        <f t="shared" si="12"/>
        <v>127805</v>
      </c>
      <c r="L296" s="215">
        <v>10.82</v>
      </c>
      <c r="M296" s="216">
        <f t="shared" si="13"/>
        <v>1382850.1</v>
      </c>
      <c r="N296" s="72"/>
      <c r="O296" s="77"/>
    </row>
    <row r="297" spans="1:15" s="188" customFormat="1" ht="90" x14ac:dyDescent="0.25">
      <c r="A297" s="96" t="s">
        <v>869</v>
      </c>
      <c r="B297" s="96" t="s">
        <v>777</v>
      </c>
      <c r="C297" s="96"/>
      <c r="D297" s="72" t="s">
        <v>1005</v>
      </c>
      <c r="E297" s="100" t="s">
        <v>968</v>
      </c>
      <c r="F297" s="223" t="s">
        <v>954</v>
      </c>
      <c r="G297" s="96" t="s">
        <v>962</v>
      </c>
      <c r="H297" s="96">
        <v>2027</v>
      </c>
      <c r="I297" s="212">
        <v>127805</v>
      </c>
      <c r="J297" s="213">
        <v>1</v>
      </c>
      <c r="K297" s="214">
        <f t="shared" si="12"/>
        <v>127805</v>
      </c>
      <c r="L297" s="215">
        <v>16.22</v>
      </c>
      <c r="M297" s="216">
        <f t="shared" si="13"/>
        <v>2072997.0999999999</v>
      </c>
      <c r="N297" s="72"/>
      <c r="O297" s="77"/>
    </row>
    <row r="298" spans="1:15" s="188" customFormat="1" ht="90" x14ac:dyDescent="0.25">
      <c r="A298" s="96" t="s">
        <v>869</v>
      </c>
      <c r="B298" s="96" t="s">
        <v>777</v>
      </c>
      <c r="C298" s="96"/>
      <c r="D298" s="72" t="s">
        <v>1005</v>
      </c>
      <c r="E298" s="100" t="s">
        <v>969</v>
      </c>
      <c r="F298" s="223" t="s">
        <v>954</v>
      </c>
      <c r="G298" s="96" t="s">
        <v>957</v>
      </c>
      <c r="H298" s="96">
        <v>2027</v>
      </c>
      <c r="I298" s="212">
        <v>127805</v>
      </c>
      <c r="J298" s="213">
        <v>1</v>
      </c>
      <c r="K298" s="214">
        <f t="shared" si="12"/>
        <v>127805</v>
      </c>
      <c r="L298" s="215">
        <v>54.08</v>
      </c>
      <c r="M298" s="216">
        <f t="shared" si="13"/>
        <v>6911694.3999999994</v>
      </c>
      <c r="N298" s="72"/>
      <c r="O298" s="77"/>
    </row>
    <row r="299" spans="1:15" s="188" customFormat="1" ht="90" x14ac:dyDescent="0.25">
      <c r="A299" s="96" t="s">
        <v>869</v>
      </c>
      <c r="B299" s="96" t="s">
        <v>777</v>
      </c>
      <c r="C299" s="96"/>
      <c r="D299" s="72" t="s">
        <v>1005</v>
      </c>
      <c r="E299" s="100" t="s">
        <v>970</v>
      </c>
      <c r="F299" s="223" t="s">
        <v>954</v>
      </c>
      <c r="G299" s="96" t="s">
        <v>957</v>
      </c>
      <c r="H299" s="96">
        <v>2027</v>
      </c>
      <c r="I299" s="212">
        <v>21301</v>
      </c>
      <c r="J299" s="213">
        <v>1</v>
      </c>
      <c r="K299" s="214">
        <f t="shared" si="12"/>
        <v>21301</v>
      </c>
      <c r="L299" s="215">
        <v>27.04</v>
      </c>
      <c r="M299" s="216">
        <f t="shared" si="13"/>
        <v>575979.04</v>
      </c>
      <c r="N299" s="72"/>
      <c r="O299" s="77"/>
    </row>
    <row r="300" spans="1:15" s="188" customFormat="1" ht="90" x14ac:dyDescent="0.25">
      <c r="A300" s="96" t="s">
        <v>869</v>
      </c>
      <c r="B300" s="96" t="s">
        <v>777</v>
      </c>
      <c r="C300" s="96"/>
      <c r="D300" s="72" t="s">
        <v>1005</v>
      </c>
      <c r="E300" s="100" t="s">
        <v>971</v>
      </c>
      <c r="F300" s="223" t="s">
        <v>954</v>
      </c>
      <c r="G300" s="96" t="s">
        <v>959</v>
      </c>
      <c r="H300" s="96">
        <v>2027</v>
      </c>
      <c r="I300" s="212">
        <v>21301</v>
      </c>
      <c r="J300" s="213">
        <v>1</v>
      </c>
      <c r="K300" s="214">
        <f t="shared" si="12"/>
        <v>21301</v>
      </c>
      <c r="L300" s="215">
        <v>324.48</v>
      </c>
      <c r="M300" s="216">
        <f t="shared" si="13"/>
        <v>6911748.4800000004</v>
      </c>
      <c r="N300" s="72"/>
      <c r="O300" s="77"/>
    </row>
    <row r="301" spans="1:15" s="188" customFormat="1" ht="90" x14ac:dyDescent="0.25">
      <c r="A301" s="96" t="s">
        <v>869</v>
      </c>
      <c r="B301" s="96" t="s">
        <v>777</v>
      </c>
      <c r="C301" s="96"/>
      <c r="D301" s="72" t="s">
        <v>1005</v>
      </c>
      <c r="E301" s="100" t="s">
        <v>972</v>
      </c>
      <c r="F301" s="223" t="s">
        <v>954</v>
      </c>
      <c r="G301" s="96" t="s">
        <v>959</v>
      </c>
      <c r="H301" s="96">
        <v>2027</v>
      </c>
      <c r="I301" s="212">
        <v>21301</v>
      </c>
      <c r="J301" s="213">
        <v>1</v>
      </c>
      <c r="K301" s="214">
        <f t="shared" si="12"/>
        <v>21301</v>
      </c>
      <c r="L301" s="215">
        <v>108.16</v>
      </c>
      <c r="M301" s="216">
        <f t="shared" si="13"/>
        <v>2303916.16</v>
      </c>
      <c r="N301" s="72"/>
      <c r="O301" s="77"/>
    </row>
    <row r="302" spans="1:15" s="188" customFormat="1" ht="90" x14ac:dyDescent="0.25">
      <c r="A302" s="96" t="s">
        <v>869</v>
      </c>
      <c r="B302" s="96" t="s">
        <v>777</v>
      </c>
      <c r="C302" s="96"/>
      <c r="D302" s="72" t="s">
        <v>1005</v>
      </c>
      <c r="E302" s="100" t="s">
        <v>973</v>
      </c>
      <c r="F302" s="223" t="s">
        <v>954</v>
      </c>
      <c r="G302" s="96" t="s">
        <v>962</v>
      </c>
      <c r="H302" s="96">
        <v>2027</v>
      </c>
      <c r="I302" s="212">
        <v>21301</v>
      </c>
      <c r="J302" s="213">
        <v>1</v>
      </c>
      <c r="K302" s="214">
        <f t="shared" si="12"/>
        <v>21301</v>
      </c>
      <c r="L302" s="215">
        <v>10.82</v>
      </c>
      <c r="M302" s="216">
        <f t="shared" si="13"/>
        <v>230476.82</v>
      </c>
      <c r="N302" s="72"/>
      <c r="O302" s="77"/>
    </row>
    <row r="303" spans="1:15" s="188" customFormat="1" ht="90" x14ac:dyDescent="0.25">
      <c r="A303" s="96" t="s">
        <v>869</v>
      </c>
      <c r="B303" s="96" t="s">
        <v>777</v>
      </c>
      <c r="C303" s="96"/>
      <c r="D303" s="72" t="s">
        <v>1005</v>
      </c>
      <c r="E303" s="100" t="s">
        <v>974</v>
      </c>
      <c r="F303" s="223" t="s">
        <v>954</v>
      </c>
      <c r="G303" s="96" t="s">
        <v>935</v>
      </c>
      <c r="H303" s="96">
        <v>2027</v>
      </c>
      <c r="I303" s="212">
        <v>21301</v>
      </c>
      <c r="J303" s="213">
        <v>1</v>
      </c>
      <c r="K303" s="214">
        <f t="shared" si="12"/>
        <v>21301</v>
      </c>
      <c r="L303" s="215">
        <v>10.82</v>
      </c>
      <c r="M303" s="216">
        <f t="shared" si="13"/>
        <v>230476.82</v>
      </c>
      <c r="N303" s="72"/>
      <c r="O303" s="77"/>
    </row>
    <row r="304" spans="1:15" s="188" customFormat="1" ht="120" x14ac:dyDescent="0.25">
      <c r="A304" s="96" t="s">
        <v>869</v>
      </c>
      <c r="B304" s="96" t="s">
        <v>777</v>
      </c>
      <c r="C304" s="96"/>
      <c r="D304" s="72" t="s">
        <v>975</v>
      </c>
      <c r="E304" s="100" t="s">
        <v>976</v>
      </c>
      <c r="F304" s="223" t="s">
        <v>952</v>
      </c>
      <c r="G304" s="96" t="s">
        <v>930</v>
      </c>
      <c r="H304" s="96">
        <v>2027</v>
      </c>
      <c r="I304" s="217">
        <v>109</v>
      </c>
      <c r="J304" s="213">
        <v>1</v>
      </c>
      <c r="K304" s="214">
        <f t="shared" si="12"/>
        <v>109</v>
      </c>
      <c r="L304" s="218">
        <v>4326.3999999999996</v>
      </c>
      <c r="M304" s="216">
        <f t="shared" si="13"/>
        <v>471577.59999999998</v>
      </c>
      <c r="N304" s="72"/>
      <c r="O304" s="77"/>
    </row>
    <row r="305" spans="1:15" s="188" customFormat="1" ht="120" x14ac:dyDescent="0.25">
      <c r="A305" s="96" t="s">
        <v>869</v>
      </c>
      <c r="B305" s="96" t="s">
        <v>777</v>
      </c>
      <c r="C305" s="96"/>
      <c r="D305" s="72" t="s">
        <v>975</v>
      </c>
      <c r="E305" s="100" t="s">
        <v>977</v>
      </c>
      <c r="F305" s="223" t="s">
        <v>954</v>
      </c>
      <c r="G305" s="96" t="s">
        <v>955</v>
      </c>
      <c r="H305" s="96">
        <v>2027</v>
      </c>
      <c r="I305" s="215">
        <v>141</v>
      </c>
      <c r="J305" s="213">
        <v>1</v>
      </c>
      <c r="K305" s="214">
        <f t="shared" si="12"/>
        <v>141</v>
      </c>
      <c r="L305" s="218">
        <v>21632</v>
      </c>
      <c r="M305" s="216">
        <f t="shared" si="13"/>
        <v>3050112</v>
      </c>
      <c r="N305" s="72"/>
      <c r="O305" s="77"/>
    </row>
    <row r="306" spans="1:15" s="188" customFormat="1" ht="120" x14ac:dyDescent="0.25">
      <c r="A306" s="96" t="s">
        <v>869</v>
      </c>
      <c r="B306" s="96" t="s">
        <v>777</v>
      </c>
      <c r="C306" s="96"/>
      <c r="D306" s="72" t="s">
        <v>975</v>
      </c>
      <c r="E306" s="100" t="s">
        <v>978</v>
      </c>
      <c r="F306" s="223" t="s">
        <v>954</v>
      </c>
      <c r="G306" s="96" t="s">
        <v>957</v>
      </c>
      <c r="H306" s="96">
        <v>2027</v>
      </c>
      <c r="I306" s="215">
        <v>141</v>
      </c>
      <c r="J306" s="213">
        <v>1</v>
      </c>
      <c r="K306" s="214">
        <f t="shared" si="12"/>
        <v>141</v>
      </c>
      <c r="L306" s="215">
        <v>27.04</v>
      </c>
      <c r="M306" s="216">
        <f t="shared" si="13"/>
        <v>3812.64</v>
      </c>
      <c r="N306" s="72"/>
      <c r="O306" s="77"/>
    </row>
    <row r="307" spans="1:15" s="188" customFormat="1" ht="120" x14ac:dyDescent="0.25">
      <c r="A307" s="96" t="s">
        <v>869</v>
      </c>
      <c r="B307" s="96" t="s">
        <v>777</v>
      </c>
      <c r="C307" s="96"/>
      <c r="D307" s="72" t="s">
        <v>975</v>
      </c>
      <c r="E307" s="100" t="s">
        <v>979</v>
      </c>
      <c r="F307" s="223" t="s">
        <v>954</v>
      </c>
      <c r="G307" s="96" t="s">
        <v>959</v>
      </c>
      <c r="H307" s="96">
        <v>2027</v>
      </c>
      <c r="I307" s="215">
        <v>141</v>
      </c>
      <c r="J307" s="213">
        <v>1</v>
      </c>
      <c r="K307" s="214">
        <f t="shared" si="12"/>
        <v>141</v>
      </c>
      <c r="L307" s="215">
        <v>324.48</v>
      </c>
      <c r="M307" s="216">
        <f t="shared" si="13"/>
        <v>45751.68</v>
      </c>
      <c r="N307" s="72"/>
      <c r="O307" s="77"/>
    </row>
    <row r="308" spans="1:15" s="188" customFormat="1" ht="120" x14ac:dyDescent="0.25">
      <c r="A308" s="96" t="s">
        <v>869</v>
      </c>
      <c r="B308" s="96" t="s">
        <v>777</v>
      </c>
      <c r="C308" s="96"/>
      <c r="D308" s="72" t="s">
        <v>975</v>
      </c>
      <c r="E308" s="100" t="s">
        <v>980</v>
      </c>
      <c r="F308" s="223" t="s">
        <v>954</v>
      </c>
      <c r="G308" s="96" t="s">
        <v>959</v>
      </c>
      <c r="H308" s="96">
        <v>2027</v>
      </c>
      <c r="I308" s="215">
        <v>141</v>
      </c>
      <c r="J308" s="213">
        <v>1</v>
      </c>
      <c r="K308" s="214">
        <f t="shared" si="12"/>
        <v>141</v>
      </c>
      <c r="L308" s="215">
        <v>108.16</v>
      </c>
      <c r="M308" s="216">
        <f t="shared" si="13"/>
        <v>15250.56</v>
      </c>
      <c r="N308" s="72"/>
      <c r="O308" s="77"/>
    </row>
    <row r="309" spans="1:15" s="188" customFormat="1" ht="120" x14ac:dyDescent="0.25">
      <c r="A309" s="96" t="s">
        <v>869</v>
      </c>
      <c r="B309" s="96" t="s">
        <v>777</v>
      </c>
      <c r="C309" s="96"/>
      <c r="D309" s="72" t="s">
        <v>975</v>
      </c>
      <c r="E309" s="100" t="s">
        <v>981</v>
      </c>
      <c r="F309" s="223" t="s">
        <v>954</v>
      </c>
      <c r="G309" s="96" t="s">
        <v>959</v>
      </c>
      <c r="H309" s="96">
        <v>2027</v>
      </c>
      <c r="I309" s="215">
        <v>141</v>
      </c>
      <c r="J309" s="213">
        <v>1</v>
      </c>
      <c r="K309" s="214">
        <f t="shared" si="12"/>
        <v>141</v>
      </c>
      <c r="L309" s="215">
        <v>10.82</v>
      </c>
      <c r="M309" s="216">
        <f t="shared" si="13"/>
        <v>1525.6200000000001</v>
      </c>
      <c r="N309" s="72"/>
      <c r="O309" s="77"/>
    </row>
    <row r="310" spans="1:15" s="188" customFormat="1" ht="120" x14ac:dyDescent="0.25">
      <c r="A310" s="96" t="s">
        <v>869</v>
      </c>
      <c r="B310" s="96" t="s">
        <v>777</v>
      </c>
      <c r="C310" s="96"/>
      <c r="D310" s="72" t="s">
        <v>975</v>
      </c>
      <c r="E310" s="100" t="s">
        <v>982</v>
      </c>
      <c r="F310" s="223" t="s">
        <v>954</v>
      </c>
      <c r="G310" s="96" t="s">
        <v>935</v>
      </c>
      <c r="H310" s="96">
        <v>2027</v>
      </c>
      <c r="I310" s="215">
        <v>141</v>
      </c>
      <c r="J310" s="213">
        <v>1</v>
      </c>
      <c r="K310" s="214">
        <f t="shared" si="12"/>
        <v>141</v>
      </c>
      <c r="L310" s="215">
        <v>378.56</v>
      </c>
      <c r="M310" s="216">
        <f t="shared" si="13"/>
        <v>53376.959999999999</v>
      </c>
      <c r="N310" s="72"/>
      <c r="O310" s="77"/>
    </row>
    <row r="311" spans="1:15" s="188" customFormat="1" ht="75" x14ac:dyDescent="0.25">
      <c r="A311" s="96" t="s">
        <v>869</v>
      </c>
      <c r="B311" s="96" t="s">
        <v>777</v>
      </c>
      <c r="C311" s="96"/>
      <c r="D311" s="77" t="s">
        <v>1007</v>
      </c>
      <c r="E311" s="100" t="s">
        <v>984</v>
      </c>
      <c r="F311" s="227" t="s">
        <v>985</v>
      </c>
      <c r="G311" s="96" t="s">
        <v>930</v>
      </c>
      <c r="H311" s="96">
        <v>2027</v>
      </c>
      <c r="I311" s="212">
        <v>1929</v>
      </c>
      <c r="J311" s="213">
        <v>1</v>
      </c>
      <c r="K311" s="214">
        <f t="shared" si="12"/>
        <v>1929</v>
      </c>
      <c r="L311" s="218">
        <v>2163.1999999999998</v>
      </c>
      <c r="M311" s="216">
        <f t="shared" si="13"/>
        <v>4172812.8</v>
      </c>
      <c r="N311" s="72"/>
      <c r="O311" s="77"/>
    </row>
    <row r="312" spans="1:15" s="188" customFormat="1" ht="75" x14ac:dyDescent="0.25">
      <c r="A312" s="96" t="s">
        <v>869</v>
      </c>
      <c r="B312" s="96" t="s">
        <v>777</v>
      </c>
      <c r="C312" s="96"/>
      <c r="D312" s="77" t="s">
        <v>1007</v>
      </c>
      <c r="E312" s="100" t="s">
        <v>986</v>
      </c>
      <c r="F312" s="227" t="s">
        <v>985</v>
      </c>
      <c r="G312" s="96" t="s">
        <v>955</v>
      </c>
      <c r="H312" s="96">
        <v>2027</v>
      </c>
      <c r="I312" s="212">
        <v>20</v>
      </c>
      <c r="J312" s="213">
        <v>1</v>
      </c>
      <c r="K312" s="214">
        <f t="shared" si="12"/>
        <v>20</v>
      </c>
      <c r="L312" s="218">
        <v>27040</v>
      </c>
      <c r="M312" s="216">
        <f t="shared" si="13"/>
        <v>540800</v>
      </c>
      <c r="N312" s="72"/>
      <c r="O312" s="77"/>
    </row>
    <row r="313" spans="1:15" s="188" customFormat="1" ht="75" x14ac:dyDescent="0.25">
      <c r="A313" s="96" t="s">
        <v>869</v>
      </c>
      <c r="B313" s="96" t="s">
        <v>777</v>
      </c>
      <c r="C313" s="96"/>
      <c r="D313" s="77" t="s">
        <v>1007</v>
      </c>
      <c r="E313" s="100" t="s">
        <v>987</v>
      </c>
      <c r="F313" s="227" t="s">
        <v>952</v>
      </c>
      <c r="G313" s="96" t="s">
        <v>930</v>
      </c>
      <c r="H313" s="96">
        <v>2027</v>
      </c>
      <c r="I313" s="212">
        <v>16</v>
      </c>
      <c r="J313" s="213">
        <v>1</v>
      </c>
      <c r="K313" s="214">
        <f t="shared" si="12"/>
        <v>16</v>
      </c>
      <c r="L313" s="218">
        <v>5408</v>
      </c>
      <c r="M313" s="216">
        <f t="shared" si="13"/>
        <v>86528</v>
      </c>
      <c r="N313" s="72"/>
      <c r="O313" s="77"/>
    </row>
    <row r="314" spans="1:15" s="188" customFormat="1" ht="75" x14ac:dyDescent="0.25">
      <c r="A314" s="96" t="s">
        <v>869</v>
      </c>
      <c r="B314" s="96" t="s">
        <v>777</v>
      </c>
      <c r="C314" s="96"/>
      <c r="D314" s="77" t="s">
        <v>1007</v>
      </c>
      <c r="E314" s="100" t="s">
        <v>988</v>
      </c>
      <c r="F314" s="227" t="s">
        <v>954</v>
      </c>
      <c r="G314" s="96" t="s">
        <v>957</v>
      </c>
      <c r="H314" s="96">
        <v>2027</v>
      </c>
      <c r="I314" s="212">
        <v>10</v>
      </c>
      <c r="J314" s="213">
        <v>1</v>
      </c>
      <c r="K314" s="214">
        <f t="shared" si="12"/>
        <v>10</v>
      </c>
      <c r="L314" s="215">
        <v>270.39999999999998</v>
      </c>
      <c r="M314" s="216">
        <f t="shared" si="13"/>
        <v>2704</v>
      </c>
      <c r="N314" s="72"/>
      <c r="O314" s="77"/>
    </row>
    <row r="315" spans="1:15" s="188" customFormat="1" ht="75" x14ac:dyDescent="0.25">
      <c r="A315" s="96" t="s">
        <v>869</v>
      </c>
      <c r="B315" s="96" t="s">
        <v>777</v>
      </c>
      <c r="C315" s="96"/>
      <c r="D315" s="77" t="s">
        <v>1007</v>
      </c>
      <c r="E315" s="100" t="s">
        <v>978</v>
      </c>
      <c r="F315" s="227" t="s">
        <v>954</v>
      </c>
      <c r="G315" s="96" t="s">
        <v>959</v>
      </c>
      <c r="H315" s="96">
        <v>2027</v>
      </c>
      <c r="I315" s="212">
        <v>22</v>
      </c>
      <c r="J315" s="213">
        <v>1</v>
      </c>
      <c r="K315" s="214">
        <f t="shared" si="12"/>
        <v>22</v>
      </c>
      <c r="L315" s="215">
        <v>27.04</v>
      </c>
      <c r="M315" s="216">
        <f t="shared" si="13"/>
        <v>594.88</v>
      </c>
      <c r="N315" s="72"/>
      <c r="O315" s="77"/>
    </row>
    <row r="316" spans="1:15" s="188" customFormat="1" ht="75" x14ac:dyDescent="0.25">
      <c r="A316" s="96" t="s">
        <v>869</v>
      </c>
      <c r="B316" s="96" t="s">
        <v>777</v>
      </c>
      <c r="C316" s="96"/>
      <c r="D316" s="77" t="s">
        <v>1007</v>
      </c>
      <c r="E316" s="100" t="s">
        <v>979</v>
      </c>
      <c r="F316" s="227" t="s">
        <v>954</v>
      </c>
      <c r="G316" s="96" t="s">
        <v>959</v>
      </c>
      <c r="H316" s="96">
        <v>2027</v>
      </c>
      <c r="I316" s="212">
        <v>36</v>
      </c>
      <c r="J316" s="213">
        <v>1</v>
      </c>
      <c r="K316" s="214">
        <f t="shared" si="12"/>
        <v>36</v>
      </c>
      <c r="L316" s="215">
        <v>324.48</v>
      </c>
      <c r="M316" s="216">
        <f t="shared" si="13"/>
        <v>11681.28</v>
      </c>
      <c r="N316" s="72"/>
      <c r="O316" s="77"/>
    </row>
    <row r="317" spans="1:15" s="188" customFormat="1" ht="75" x14ac:dyDescent="0.25">
      <c r="A317" s="96" t="s">
        <v>869</v>
      </c>
      <c r="B317" s="96" t="s">
        <v>777</v>
      </c>
      <c r="C317" s="96"/>
      <c r="D317" s="77" t="s">
        <v>1007</v>
      </c>
      <c r="E317" s="100" t="s">
        <v>980</v>
      </c>
      <c r="F317" s="227" t="s">
        <v>954</v>
      </c>
      <c r="G317" s="96" t="s">
        <v>959</v>
      </c>
      <c r="H317" s="96">
        <v>2027</v>
      </c>
      <c r="I317" s="212">
        <v>53</v>
      </c>
      <c r="J317" s="213">
        <v>1</v>
      </c>
      <c r="K317" s="214">
        <f t="shared" si="12"/>
        <v>53</v>
      </c>
      <c r="L317" s="215">
        <v>108.16</v>
      </c>
      <c r="M317" s="216">
        <f t="shared" si="13"/>
        <v>5732.48</v>
      </c>
      <c r="N317" s="72"/>
      <c r="O317" s="77"/>
    </row>
    <row r="318" spans="1:15" s="188" customFormat="1" ht="75" x14ac:dyDescent="0.25">
      <c r="A318" s="96" t="s">
        <v>869</v>
      </c>
      <c r="B318" s="96" t="s">
        <v>777</v>
      </c>
      <c r="C318" s="96"/>
      <c r="D318" s="77" t="s">
        <v>1007</v>
      </c>
      <c r="E318" s="100" t="s">
        <v>981</v>
      </c>
      <c r="F318" s="227" t="s">
        <v>954</v>
      </c>
      <c r="G318" s="96" t="s">
        <v>962</v>
      </c>
      <c r="H318" s="96">
        <v>2027</v>
      </c>
      <c r="I318" s="219">
        <v>71</v>
      </c>
      <c r="J318" s="213">
        <v>1</v>
      </c>
      <c r="K318" s="214">
        <f t="shared" si="12"/>
        <v>71</v>
      </c>
      <c r="L318" s="215">
        <v>10.82</v>
      </c>
      <c r="M318" s="216">
        <f t="shared" si="13"/>
        <v>768.22</v>
      </c>
      <c r="N318" s="72"/>
      <c r="O318" s="77"/>
    </row>
    <row r="319" spans="1:15" s="188" customFormat="1" ht="75" x14ac:dyDescent="0.25">
      <c r="A319" s="96" t="s">
        <v>869</v>
      </c>
      <c r="B319" s="96" t="s">
        <v>777</v>
      </c>
      <c r="C319" s="96"/>
      <c r="D319" s="72" t="s">
        <v>989</v>
      </c>
      <c r="E319" s="100" t="s">
        <v>990</v>
      </c>
      <c r="F319" s="223" t="s">
        <v>985</v>
      </c>
      <c r="G319" s="96" t="s">
        <v>930</v>
      </c>
      <c r="H319" s="96">
        <v>2027</v>
      </c>
      <c r="I319" s="215">
        <v>985</v>
      </c>
      <c r="J319" s="213">
        <v>1</v>
      </c>
      <c r="K319" s="214">
        <f t="shared" si="12"/>
        <v>985</v>
      </c>
      <c r="L319" s="215">
        <v>540.79999999999995</v>
      </c>
      <c r="M319" s="216">
        <f t="shared" si="13"/>
        <v>532688</v>
      </c>
      <c r="N319" s="72"/>
      <c r="O319" s="77"/>
    </row>
    <row r="320" spans="1:15" s="188" customFormat="1" ht="75" x14ac:dyDescent="0.25">
      <c r="A320" s="96" t="s">
        <v>869</v>
      </c>
      <c r="B320" s="96" t="s">
        <v>777</v>
      </c>
      <c r="C320" s="96"/>
      <c r="D320" s="72" t="s">
        <v>989</v>
      </c>
      <c r="E320" s="100" t="s">
        <v>991</v>
      </c>
      <c r="F320" s="223" t="s">
        <v>954</v>
      </c>
      <c r="G320" s="96" t="s">
        <v>935</v>
      </c>
      <c r="H320" s="96">
        <v>2027</v>
      </c>
      <c r="I320" s="220">
        <v>4672</v>
      </c>
      <c r="J320" s="213">
        <v>1</v>
      </c>
      <c r="K320" s="214">
        <f t="shared" si="12"/>
        <v>4672</v>
      </c>
      <c r="L320" s="215">
        <v>995.07</v>
      </c>
      <c r="M320" s="216">
        <f t="shared" si="13"/>
        <v>4648967.04</v>
      </c>
      <c r="N320" s="72"/>
      <c r="O320" s="77"/>
    </row>
    <row r="321" spans="1:15" s="188" customFormat="1" ht="75" x14ac:dyDescent="0.25">
      <c r="A321" s="96" t="s">
        <v>869</v>
      </c>
      <c r="B321" s="96" t="s">
        <v>777</v>
      </c>
      <c r="C321" s="96"/>
      <c r="D321" s="72" t="s">
        <v>989</v>
      </c>
      <c r="E321" s="100" t="s">
        <v>992</v>
      </c>
      <c r="F321" s="223" t="s">
        <v>954</v>
      </c>
      <c r="G321" s="96" t="s">
        <v>935</v>
      </c>
      <c r="H321" s="96">
        <v>2027</v>
      </c>
      <c r="I321" s="220">
        <v>7070</v>
      </c>
      <c r="J321" s="213">
        <v>1</v>
      </c>
      <c r="K321" s="214">
        <f t="shared" si="12"/>
        <v>7070</v>
      </c>
      <c r="L321" s="218">
        <v>27040</v>
      </c>
      <c r="M321" s="216">
        <f t="shared" si="13"/>
        <v>191172800</v>
      </c>
      <c r="N321" s="72"/>
      <c r="O321" s="77"/>
    </row>
    <row r="322" spans="1:15" s="188" customFormat="1" ht="75" x14ac:dyDescent="0.25">
      <c r="A322" s="96" t="s">
        <v>869</v>
      </c>
      <c r="B322" s="96" t="s">
        <v>777</v>
      </c>
      <c r="C322" s="96"/>
      <c r="D322" s="72" t="s">
        <v>989</v>
      </c>
      <c r="E322" s="100" t="s">
        <v>993</v>
      </c>
      <c r="F322" s="223" t="s">
        <v>994</v>
      </c>
      <c r="G322" s="96" t="s">
        <v>935</v>
      </c>
      <c r="H322" s="96">
        <v>2027</v>
      </c>
      <c r="I322" s="220">
        <v>383416</v>
      </c>
      <c r="J322" s="213">
        <v>1</v>
      </c>
      <c r="K322" s="214">
        <f t="shared" si="12"/>
        <v>383416</v>
      </c>
      <c r="L322" s="215">
        <v>10.82</v>
      </c>
      <c r="M322" s="216">
        <f t="shared" si="13"/>
        <v>4148561.12</v>
      </c>
      <c r="N322" s="72"/>
      <c r="O322" s="77"/>
    </row>
    <row r="323" spans="1:15" s="188" customFormat="1" ht="75" x14ac:dyDescent="0.25">
      <c r="A323" s="96" t="s">
        <v>869</v>
      </c>
      <c r="B323" s="96" t="s">
        <v>777</v>
      </c>
      <c r="C323" s="96"/>
      <c r="D323" s="72" t="s">
        <v>989</v>
      </c>
      <c r="E323" s="100" t="s">
        <v>995</v>
      </c>
      <c r="F323" s="223" t="s">
        <v>994</v>
      </c>
      <c r="G323" s="96" t="s">
        <v>948</v>
      </c>
      <c r="H323" s="96">
        <v>2027</v>
      </c>
      <c r="I323" s="221">
        <v>36360</v>
      </c>
      <c r="J323" s="213">
        <v>1</v>
      </c>
      <c r="K323" s="214">
        <f t="shared" si="12"/>
        <v>36360</v>
      </c>
      <c r="L323" s="218">
        <v>3315.1</v>
      </c>
      <c r="M323" s="216">
        <f t="shared" si="13"/>
        <v>120537036</v>
      </c>
      <c r="N323" s="72"/>
      <c r="O323" s="77"/>
    </row>
    <row r="324" spans="1:15" s="188" customFormat="1" ht="75" x14ac:dyDescent="0.25">
      <c r="A324" s="96" t="s">
        <v>869</v>
      </c>
      <c r="B324" s="96" t="s">
        <v>777</v>
      </c>
      <c r="C324" s="96"/>
      <c r="D324" s="72" t="s">
        <v>996</v>
      </c>
      <c r="E324" s="100" t="s">
        <v>995</v>
      </c>
      <c r="F324" s="223" t="s">
        <v>994</v>
      </c>
      <c r="G324" s="96" t="s">
        <v>948</v>
      </c>
      <c r="H324" s="96">
        <v>2027</v>
      </c>
      <c r="I324" s="220">
        <v>36360</v>
      </c>
      <c r="J324" s="213">
        <v>1</v>
      </c>
      <c r="K324" s="214">
        <f t="shared" si="12"/>
        <v>36360</v>
      </c>
      <c r="L324" s="218">
        <v>3315.1</v>
      </c>
      <c r="M324" s="216">
        <f t="shared" si="13"/>
        <v>120537036</v>
      </c>
      <c r="N324" s="72"/>
      <c r="O324" s="77"/>
    </row>
    <row r="325" spans="1:15" s="188" customFormat="1" ht="75" x14ac:dyDescent="0.25">
      <c r="A325" s="96" t="s">
        <v>869</v>
      </c>
      <c r="B325" s="96" t="s">
        <v>777</v>
      </c>
      <c r="C325" s="96"/>
      <c r="D325" s="72" t="s">
        <v>996</v>
      </c>
      <c r="E325" s="100" t="s">
        <v>997</v>
      </c>
      <c r="F325" s="223" t="s">
        <v>994</v>
      </c>
      <c r="G325" s="96" t="s">
        <v>948</v>
      </c>
      <c r="H325" s="96">
        <v>2027</v>
      </c>
      <c r="I325" s="220">
        <v>36360</v>
      </c>
      <c r="J325" s="213">
        <v>1</v>
      </c>
      <c r="K325" s="214">
        <f t="shared" si="12"/>
        <v>36360</v>
      </c>
      <c r="L325" s="218">
        <v>3095.54</v>
      </c>
      <c r="M325" s="216">
        <f t="shared" si="13"/>
        <v>112553834.40000001</v>
      </c>
      <c r="N325" s="72"/>
      <c r="O325" s="77"/>
    </row>
    <row r="326" spans="1:15" s="188" customFormat="1" ht="75" x14ac:dyDescent="0.25">
      <c r="A326" s="96" t="s">
        <v>869</v>
      </c>
      <c r="B326" s="96" t="s">
        <v>777</v>
      </c>
      <c r="C326" s="96"/>
      <c r="D326" s="72" t="s">
        <v>996</v>
      </c>
      <c r="E326" s="100" t="s">
        <v>998</v>
      </c>
      <c r="F326" s="223" t="s">
        <v>954</v>
      </c>
      <c r="G326" s="96" t="s">
        <v>948</v>
      </c>
      <c r="H326" s="96">
        <v>2027</v>
      </c>
      <c r="I326" s="220">
        <v>145872</v>
      </c>
      <c r="J326" s="213">
        <v>2</v>
      </c>
      <c r="K326" s="214">
        <f t="shared" si="12"/>
        <v>291744</v>
      </c>
      <c r="L326" s="215">
        <v>108.16</v>
      </c>
      <c r="M326" s="216">
        <f t="shared" si="13"/>
        <v>31555031.039999999</v>
      </c>
      <c r="N326" s="72"/>
      <c r="O326" s="77"/>
    </row>
    <row r="327" spans="1:15" s="188" customFormat="1" ht="75" x14ac:dyDescent="0.25">
      <c r="A327" s="96" t="s">
        <v>869</v>
      </c>
      <c r="B327" s="96" t="s">
        <v>777</v>
      </c>
      <c r="C327" s="96"/>
      <c r="D327" s="72" t="s">
        <v>996</v>
      </c>
      <c r="E327" s="100" t="s">
        <v>999</v>
      </c>
      <c r="F327" s="223" t="s">
        <v>994</v>
      </c>
      <c r="G327" s="96" t="s">
        <v>935</v>
      </c>
      <c r="H327" s="96">
        <v>2027</v>
      </c>
      <c r="I327" s="220">
        <v>88100</v>
      </c>
      <c r="J327" s="213">
        <v>1</v>
      </c>
      <c r="K327" s="214">
        <f t="shared" ref="K327:K389" si="14">I327*J327</f>
        <v>88100</v>
      </c>
      <c r="L327" s="215">
        <v>995.07</v>
      </c>
      <c r="M327" s="216">
        <f t="shared" ref="M327:M389" si="15">+K327*L327</f>
        <v>87665667</v>
      </c>
      <c r="N327" s="72"/>
      <c r="O327" s="77"/>
    </row>
    <row r="328" spans="1:15" s="188" customFormat="1" ht="45" x14ac:dyDescent="0.25">
      <c r="A328" s="96" t="s">
        <v>869</v>
      </c>
      <c r="B328" s="4" t="s">
        <v>871</v>
      </c>
      <c r="C328" s="96"/>
      <c r="D328" s="232" t="s">
        <v>875</v>
      </c>
      <c r="E328" s="233" t="s">
        <v>928</v>
      </c>
      <c r="F328" s="223" t="s">
        <v>929</v>
      </c>
      <c r="G328" s="96" t="s">
        <v>930</v>
      </c>
      <c r="H328" s="96">
        <v>2028</v>
      </c>
      <c r="I328" s="219">
        <v>32</v>
      </c>
      <c r="J328" s="213">
        <v>1</v>
      </c>
      <c r="K328" s="213">
        <f>I328*J328</f>
        <v>32</v>
      </c>
      <c r="L328" s="129">
        <v>61867.519999999997</v>
      </c>
      <c r="M328" s="212">
        <f>+K328*L328</f>
        <v>1979760.6399999999</v>
      </c>
      <c r="N328" s="72"/>
      <c r="O328" s="77"/>
    </row>
    <row r="329" spans="1:15" s="188" customFormat="1" ht="105" x14ac:dyDescent="0.25">
      <c r="A329" s="96" t="s">
        <v>869</v>
      </c>
      <c r="B329" s="96" t="s">
        <v>853</v>
      </c>
      <c r="C329" s="96"/>
      <c r="D329" s="96" t="s">
        <v>931</v>
      </c>
      <c r="E329" s="222" t="s">
        <v>1009</v>
      </c>
      <c r="F329" s="223" t="s">
        <v>929</v>
      </c>
      <c r="G329" s="96" t="s">
        <v>933</v>
      </c>
      <c r="H329" s="96">
        <v>2028</v>
      </c>
      <c r="I329" s="219">
        <v>3000</v>
      </c>
      <c r="J329" s="213">
        <v>1</v>
      </c>
      <c r="K329" s="213">
        <f t="shared" si="14"/>
        <v>3000</v>
      </c>
      <c r="L329" s="229">
        <v>50619</v>
      </c>
      <c r="M329" s="212">
        <f t="shared" si="15"/>
        <v>151857000</v>
      </c>
      <c r="N329" s="72"/>
      <c r="O329" s="96"/>
    </row>
    <row r="330" spans="1:15" s="188" customFormat="1" ht="105" x14ac:dyDescent="0.25">
      <c r="A330" s="96" t="s">
        <v>869</v>
      </c>
      <c r="B330" s="96" t="s">
        <v>853</v>
      </c>
      <c r="C330" s="96"/>
      <c r="D330" s="96" t="s">
        <v>931</v>
      </c>
      <c r="E330" s="222" t="s">
        <v>934</v>
      </c>
      <c r="F330" s="223" t="s">
        <v>929</v>
      </c>
      <c r="G330" s="96" t="s">
        <v>935</v>
      </c>
      <c r="H330" s="96">
        <v>2028</v>
      </c>
      <c r="I330" s="218">
        <v>4040</v>
      </c>
      <c r="J330" s="213">
        <v>1</v>
      </c>
      <c r="K330" s="214">
        <f t="shared" si="14"/>
        <v>4040</v>
      </c>
      <c r="L330" s="218">
        <v>1237.3499999999999</v>
      </c>
      <c r="M330" s="216">
        <f t="shared" si="15"/>
        <v>4998894</v>
      </c>
      <c r="N330" s="72"/>
      <c r="O330" s="96"/>
    </row>
    <row r="331" spans="1:15" s="188" customFormat="1" ht="105" x14ac:dyDescent="0.25">
      <c r="A331" s="96" t="s">
        <v>869</v>
      </c>
      <c r="B331" s="96" t="s">
        <v>853</v>
      </c>
      <c r="C331" s="96"/>
      <c r="D331" s="96" t="s">
        <v>931</v>
      </c>
      <c r="E331" s="100" t="s">
        <v>936</v>
      </c>
      <c r="F331" s="223" t="s">
        <v>929</v>
      </c>
      <c r="G331" s="96" t="s">
        <v>935</v>
      </c>
      <c r="H331" s="96">
        <v>2028</v>
      </c>
      <c r="I331" s="218">
        <v>3758</v>
      </c>
      <c r="J331" s="213">
        <v>1</v>
      </c>
      <c r="K331" s="214">
        <f t="shared" si="14"/>
        <v>3758</v>
      </c>
      <c r="L331" s="218">
        <v>1349.84</v>
      </c>
      <c r="M331" s="216">
        <f t="shared" si="15"/>
        <v>5072698.72</v>
      </c>
      <c r="N331" s="72"/>
      <c r="O331" s="77"/>
    </row>
    <row r="332" spans="1:15" s="188" customFormat="1" ht="105" x14ac:dyDescent="0.25">
      <c r="A332" s="96" t="s">
        <v>869</v>
      </c>
      <c r="B332" s="96" t="s">
        <v>853</v>
      </c>
      <c r="C332" s="96"/>
      <c r="D332" s="96" t="s">
        <v>931</v>
      </c>
      <c r="E332" s="222" t="s">
        <v>937</v>
      </c>
      <c r="F332" s="223" t="s">
        <v>929</v>
      </c>
      <c r="G332" s="96" t="s">
        <v>935</v>
      </c>
      <c r="H332" s="96">
        <v>2028</v>
      </c>
      <c r="I332" s="218">
        <v>4545</v>
      </c>
      <c r="J332" s="213">
        <v>1</v>
      </c>
      <c r="K332" s="214">
        <f t="shared" si="14"/>
        <v>4545</v>
      </c>
      <c r="L332" s="218">
        <v>1676.05</v>
      </c>
      <c r="M332" s="216">
        <f t="shared" si="15"/>
        <v>7617647.25</v>
      </c>
      <c r="N332" s="72"/>
      <c r="O332" s="77"/>
    </row>
    <row r="333" spans="1:15" s="188" customFormat="1" ht="105" x14ac:dyDescent="0.25">
      <c r="A333" s="96" t="s">
        <v>869</v>
      </c>
      <c r="B333" s="96" t="s">
        <v>853</v>
      </c>
      <c r="C333" s="96"/>
      <c r="D333" s="96" t="s">
        <v>931</v>
      </c>
      <c r="E333" s="222" t="s">
        <v>938</v>
      </c>
      <c r="F333" s="223" t="s">
        <v>929</v>
      </c>
      <c r="G333" s="96" t="s">
        <v>935</v>
      </c>
      <c r="H333" s="96">
        <v>2028</v>
      </c>
      <c r="I333" s="218">
        <v>11110</v>
      </c>
      <c r="J333" s="213">
        <v>1</v>
      </c>
      <c r="K333" s="214">
        <f t="shared" si="14"/>
        <v>11110</v>
      </c>
      <c r="L333" s="215">
        <v>674.92</v>
      </c>
      <c r="M333" s="216">
        <f t="shared" si="15"/>
        <v>7498361.1999999993</v>
      </c>
      <c r="N333" s="72"/>
      <c r="O333" s="77"/>
    </row>
    <row r="334" spans="1:15" s="188" customFormat="1" ht="105" x14ac:dyDescent="0.25">
      <c r="A334" s="96" t="s">
        <v>869</v>
      </c>
      <c r="B334" s="96" t="s">
        <v>853</v>
      </c>
      <c r="C334" s="96"/>
      <c r="D334" s="96" t="s">
        <v>931</v>
      </c>
      <c r="E334" s="100" t="s">
        <v>939</v>
      </c>
      <c r="F334" s="223" t="s">
        <v>929</v>
      </c>
      <c r="G334" s="96" t="s">
        <v>935</v>
      </c>
      <c r="H334" s="96">
        <v>2028</v>
      </c>
      <c r="I334" s="218">
        <v>146346</v>
      </c>
      <c r="J334" s="213">
        <v>1</v>
      </c>
      <c r="K334" s="214">
        <f t="shared" si="14"/>
        <v>146346</v>
      </c>
      <c r="L334" s="215">
        <v>224.97</v>
      </c>
      <c r="M334" s="216">
        <f t="shared" si="15"/>
        <v>32923459.620000001</v>
      </c>
      <c r="N334" s="72"/>
      <c r="O334" s="77"/>
    </row>
    <row r="335" spans="1:15" s="188" customFormat="1" ht="105" x14ac:dyDescent="0.25">
      <c r="A335" s="96" t="s">
        <v>869</v>
      </c>
      <c r="B335" s="96" t="s">
        <v>853</v>
      </c>
      <c r="C335" s="96"/>
      <c r="D335" s="96" t="s">
        <v>931</v>
      </c>
      <c r="E335" s="100" t="s">
        <v>940</v>
      </c>
      <c r="F335" s="223" t="s">
        <v>929</v>
      </c>
      <c r="G335" s="96" t="s">
        <v>935</v>
      </c>
      <c r="H335" s="96">
        <v>2028</v>
      </c>
      <c r="I335" s="220">
        <v>145873</v>
      </c>
      <c r="J335" s="213">
        <v>1</v>
      </c>
      <c r="K335" s="214">
        <f t="shared" si="14"/>
        <v>145873</v>
      </c>
      <c r="L335" s="215">
        <v>224.97</v>
      </c>
      <c r="M335" s="216">
        <f t="shared" si="15"/>
        <v>32817048.809999999</v>
      </c>
      <c r="N335" s="72"/>
      <c r="O335" s="77"/>
    </row>
    <row r="336" spans="1:15" s="188" customFormat="1" ht="105" x14ac:dyDescent="0.25">
      <c r="A336" s="96" t="s">
        <v>869</v>
      </c>
      <c r="B336" s="96" t="s">
        <v>853</v>
      </c>
      <c r="C336" s="96"/>
      <c r="D336" s="96" t="s">
        <v>931</v>
      </c>
      <c r="E336" s="100" t="s">
        <v>941</v>
      </c>
      <c r="F336" s="223" t="s">
        <v>929</v>
      </c>
      <c r="G336" s="96" t="s">
        <v>935</v>
      </c>
      <c r="H336" s="96">
        <v>2028</v>
      </c>
      <c r="I336" s="220">
        <v>159362</v>
      </c>
      <c r="J336" s="213">
        <v>1</v>
      </c>
      <c r="K336" s="214">
        <f t="shared" si="14"/>
        <v>159362</v>
      </c>
      <c r="L336" s="215">
        <v>224.97</v>
      </c>
      <c r="M336" s="216">
        <f t="shared" si="15"/>
        <v>35851669.140000001</v>
      </c>
      <c r="N336" s="72"/>
      <c r="O336" s="77"/>
    </row>
    <row r="337" spans="1:15" s="188" customFormat="1" ht="105" x14ac:dyDescent="0.25">
      <c r="A337" s="96" t="s">
        <v>869</v>
      </c>
      <c r="B337" s="96" t="s">
        <v>853</v>
      </c>
      <c r="C337" s="96"/>
      <c r="D337" s="96" t="s">
        <v>931</v>
      </c>
      <c r="E337" s="100" t="s">
        <v>942</v>
      </c>
      <c r="F337" s="223" t="s">
        <v>929</v>
      </c>
      <c r="G337" s="96" t="s">
        <v>943</v>
      </c>
      <c r="H337" s="96">
        <v>2028</v>
      </c>
      <c r="I337" s="215">
        <v>7</v>
      </c>
      <c r="J337" s="213">
        <v>1</v>
      </c>
      <c r="K337" s="214">
        <f t="shared" si="14"/>
        <v>7</v>
      </c>
      <c r="L337" s="215">
        <v>300.82</v>
      </c>
      <c r="M337" s="216">
        <f t="shared" si="15"/>
        <v>2105.7399999999998</v>
      </c>
      <c r="N337" s="72"/>
      <c r="O337" s="77"/>
    </row>
    <row r="338" spans="1:15" s="188" customFormat="1" ht="105" x14ac:dyDescent="0.25">
      <c r="A338" s="96" t="s">
        <v>869</v>
      </c>
      <c r="B338" s="96" t="s">
        <v>853</v>
      </c>
      <c r="C338" s="96"/>
      <c r="D338" s="96" t="s">
        <v>931</v>
      </c>
      <c r="E338" s="100" t="s">
        <v>944</v>
      </c>
      <c r="F338" s="223" t="s">
        <v>945</v>
      </c>
      <c r="G338" s="96" t="s">
        <v>946</v>
      </c>
      <c r="H338" s="96">
        <v>2028</v>
      </c>
      <c r="I338" s="215">
        <v>136</v>
      </c>
      <c r="J338" s="213">
        <v>1</v>
      </c>
      <c r="K338" s="214">
        <f t="shared" si="14"/>
        <v>136</v>
      </c>
      <c r="L338" s="215">
        <v>337.46</v>
      </c>
      <c r="M338" s="216">
        <f t="shared" si="15"/>
        <v>45894.559999999998</v>
      </c>
      <c r="N338" s="72"/>
      <c r="O338" s="77"/>
    </row>
    <row r="339" spans="1:15" s="188" customFormat="1" ht="105" x14ac:dyDescent="0.25">
      <c r="A339" s="96" t="s">
        <v>869</v>
      </c>
      <c r="B339" s="96" t="s">
        <v>853</v>
      </c>
      <c r="C339" s="96"/>
      <c r="D339" s="96" t="s">
        <v>931</v>
      </c>
      <c r="E339" s="100" t="s">
        <v>947</v>
      </c>
      <c r="F339" s="223" t="s">
        <v>929</v>
      </c>
      <c r="G339" s="96" t="s">
        <v>948</v>
      </c>
      <c r="H339" s="96">
        <v>2028</v>
      </c>
      <c r="I339" s="215">
        <v>14</v>
      </c>
      <c r="J339" s="213">
        <v>1</v>
      </c>
      <c r="K339" s="214">
        <f t="shared" si="14"/>
        <v>14</v>
      </c>
      <c r="L339" s="218">
        <v>48273.54</v>
      </c>
      <c r="M339" s="216">
        <f t="shared" si="15"/>
        <v>675829.56</v>
      </c>
      <c r="N339" s="72"/>
      <c r="O339" s="77"/>
    </row>
    <row r="340" spans="1:15" s="188" customFormat="1" ht="105" x14ac:dyDescent="0.25">
      <c r="A340" s="96" t="s">
        <v>869</v>
      </c>
      <c r="B340" s="96" t="s">
        <v>853</v>
      </c>
      <c r="C340" s="96"/>
      <c r="D340" s="96" t="s">
        <v>931</v>
      </c>
      <c r="E340" s="100" t="s">
        <v>949</v>
      </c>
      <c r="F340" s="223" t="s">
        <v>929</v>
      </c>
      <c r="G340" s="96" t="s">
        <v>948</v>
      </c>
      <c r="H340" s="96">
        <v>2028</v>
      </c>
      <c r="I340" s="225">
        <v>7</v>
      </c>
      <c r="J340" s="213">
        <v>1</v>
      </c>
      <c r="K340" s="214">
        <f t="shared" si="14"/>
        <v>7</v>
      </c>
      <c r="L340" s="218">
        <v>45067.68</v>
      </c>
      <c r="M340" s="216">
        <f t="shared" si="15"/>
        <v>315473.76</v>
      </c>
      <c r="N340" s="72"/>
      <c r="O340" s="77"/>
    </row>
    <row r="341" spans="1:15" s="188" customFormat="1" ht="90" x14ac:dyDescent="0.25">
      <c r="A341" s="96" t="s">
        <v>869</v>
      </c>
      <c r="B341" s="96"/>
      <c r="C341" s="96"/>
      <c r="D341" s="77" t="s">
        <v>950</v>
      </c>
      <c r="E341" s="100" t="s">
        <v>951</v>
      </c>
      <c r="F341" s="223" t="s">
        <v>952</v>
      </c>
      <c r="G341" s="96" t="s">
        <v>930</v>
      </c>
      <c r="H341" s="96">
        <v>2028</v>
      </c>
      <c r="I341" s="220">
        <v>1212</v>
      </c>
      <c r="J341" s="213">
        <v>1</v>
      </c>
      <c r="K341" s="214">
        <f t="shared" si="14"/>
        <v>1212</v>
      </c>
      <c r="L341" s="218">
        <v>4499.46</v>
      </c>
      <c r="M341" s="216">
        <f t="shared" si="15"/>
        <v>5453345.5200000005</v>
      </c>
      <c r="N341" s="72"/>
      <c r="O341" s="96"/>
    </row>
    <row r="342" spans="1:15" s="188" customFormat="1" ht="90" x14ac:dyDescent="0.25">
      <c r="A342" s="96" t="s">
        <v>869</v>
      </c>
      <c r="B342" s="96" t="s">
        <v>853</v>
      </c>
      <c r="C342" s="96"/>
      <c r="D342" s="77" t="s">
        <v>950</v>
      </c>
      <c r="E342" s="100" t="s">
        <v>953</v>
      </c>
      <c r="F342" s="223" t="s">
        <v>954</v>
      </c>
      <c r="G342" s="96" t="s">
        <v>955</v>
      </c>
      <c r="H342" s="96">
        <v>2028</v>
      </c>
      <c r="I342" s="215">
        <v>152</v>
      </c>
      <c r="J342" s="213">
        <v>1</v>
      </c>
      <c r="K342" s="214">
        <f t="shared" si="14"/>
        <v>152</v>
      </c>
      <c r="L342" s="218">
        <v>281216</v>
      </c>
      <c r="M342" s="216">
        <f t="shared" si="15"/>
        <v>42744832</v>
      </c>
      <c r="N342" s="72"/>
      <c r="O342" s="96"/>
    </row>
    <row r="343" spans="1:15" s="188" customFormat="1" ht="90" x14ac:dyDescent="0.25">
      <c r="A343" s="96" t="s">
        <v>869</v>
      </c>
      <c r="B343" s="96" t="s">
        <v>853</v>
      </c>
      <c r="C343" s="96"/>
      <c r="D343" s="77" t="s">
        <v>950</v>
      </c>
      <c r="E343" s="100" t="s">
        <v>956</v>
      </c>
      <c r="F343" s="223" t="s">
        <v>954</v>
      </c>
      <c r="G343" s="96" t="s">
        <v>957</v>
      </c>
      <c r="H343" s="96">
        <v>2028</v>
      </c>
      <c r="I343" s="215">
        <v>667</v>
      </c>
      <c r="J343" s="213">
        <v>1</v>
      </c>
      <c r="K343" s="214">
        <f t="shared" si="14"/>
        <v>667</v>
      </c>
      <c r="L343" s="215">
        <v>28.12</v>
      </c>
      <c r="M343" s="216">
        <f t="shared" si="15"/>
        <v>18756.04</v>
      </c>
      <c r="N343" s="72"/>
      <c r="O343" s="96"/>
    </row>
    <row r="344" spans="1:15" s="188" customFormat="1" ht="90" x14ac:dyDescent="0.25">
      <c r="A344" s="96" t="s">
        <v>869</v>
      </c>
      <c r="B344" s="96" t="s">
        <v>853</v>
      </c>
      <c r="C344" s="96"/>
      <c r="D344" s="77" t="s">
        <v>950</v>
      </c>
      <c r="E344" s="100" t="s">
        <v>958</v>
      </c>
      <c r="F344" s="223" t="s">
        <v>954</v>
      </c>
      <c r="G344" s="96" t="s">
        <v>959</v>
      </c>
      <c r="H344" s="96">
        <v>2028</v>
      </c>
      <c r="I344" s="215">
        <v>667</v>
      </c>
      <c r="J344" s="213">
        <v>1</v>
      </c>
      <c r="K344" s="214">
        <f t="shared" si="14"/>
        <v>667</v>
      </c>
      <c r="L344" s="215">
        <v>337.46</v>
      </c>
      <c r="M344" s="216">
        <f t="shared" si="15"/>
        <v>225085.81999999998</v>
      </c>
      <c r="N344" s="72"/>
      <c r="O344" s="96"/>
    </row>
    <row r="345" spans="1:15" s="188" customFormat="1" ht="90" x14ac:dyDescent="0.25">
      <c r="A345" s="96" t="s">
        <v>869</v>
      </c>
      <c r="B345" s="96" t="s">
        <v>853</v>
      </c>
      <c r="C345" s="96"/>
      <c r="D345" s="77" t="s">
        <v>950</v>
      </c>
      <c r="E345" s="100" t="s">
        <v>960</v>
      </c>
      <c r="F345" s="223" t="s">
        <v>954</v>
      </c>
      <c r="G345" s="96" t="s">
        <v>959</v>
      </c>
      <c r="H345" s="96">
        <v>2028</v>
      </c>
      <c r="I345" s="215">
        <v>667</v>
      </c>
      <c r="J345" s="213">
        <v>1</v>
      </c>
      <c r="K345" s="214">
        <f t="shared" si="14"/>
        <v>667</v>
      </c>
      <c r="L345" s="215">
        <v>112.49</v>
      </c>
      <c r="M345" s="216">
        <f t="shared" si="15"/>
        <v>75030.83</v>
      </c>
      <c r="N345" s="72"/>
      <c r="O345" s="96"/>
    </row>
    <row r="346" spans="1:15" s="188" customFormat="1" ht="90" x14ac:dyDescent="0.25">
      <c r="A346" s="96" t="s">
        <v>869</v>
      </c>
      <c r="B346" s="96" t="s">
        <v>853</v>
      </c>
      <c r="C346" s="96"/>
      <c r="D346" s="77" t="s">
        <v>950</v>
      </c>
      <c r="E346" s="100" t="s">
        <v>961</v>
      </c>
      <c r="F346" s="223" t="s">
        <v>954</v>
      </c>
      <c r="G346" s="96" t="s">
        <v>962</v>
      </c>
      <c r="H346" s="96">
        <v>2028</v>
      </c>
      <c r="I346" s="215">
        <v>667</v>
      </c>
      <c r="J346" s="213">
        <v>1</v>
      </c>
      <c r="K346" s="214">
        <f t="shared" si="14"/>
        <v>667</v>
      </c>
      <c r="L346" s="215">
        <v>11.25</v>
      </c>
      <c r="M346" s="216">
        <f t="shared" si="15"/>
        <v>7503.75</v>
      </c>
      <c r="N346" s="72"/>
      <c r="O346" s="96"/>
    </row>
    <row r="347" spans="1:15" s="188" customFormat="1" ht="90" x14ac:dyDescent="0.25">
      <c r="A347" s="96" t="s">
        <v>869</v>
      </c>
      <c r="B347" s="96" t="s">
        <v>853</v>
      </c>
      <c r="C347" s="96"/>
      <c r="D347" s="77" t="s">
        <v>950</v>
      </c>
      <c r="E347" s="100" t="s">
        <v>963</v>
      </c>
      <c r="F347" s="223" t="s">
        <v>954</v>
      </c>
      <c r="G347" s="96" t="s">
        <v>935</v>
      </c>
      <c r="H347" s="96">
        <v>2028</v>
      </c>
      <c r="I347" s="215">
        <v>667</v>
      </c>
      <c r="J347" s="213">
        <v>1</v>
      </c>
      <c r="K347" s="214">
        <f t="shared" si="14"/>
        <v>667</v>
      </c>
      <c r="L347" s="215">
        <v>112.49</v>
      </c>
      <c r="M347" s="216">
        <f t="shared" si="15"/>
        <v>75030.83</v>
      </c>
      <c r="N347" s="72"/>
      <c r="O347" s="96"/>
    </row>
    <row r="348" spans="1:15" s="188" customFormat="1" ht="90" x14ac:dyDescent="0.25">
      <c r="A348" s="96" t="s">
        <v>869</v>
      </c>
      <c r="B348" s="96" t="s">
        <v>853</v>
      </c>
      <c r="C348" s="96"/>
      <c r="D348" s="77" t="s">
        <v>950</v>
      </c>
      <c r="E348" s="100" t="s">
        <v>964</v>
      </c>
      <c r="F348" s="223" t="s">
        <v>954</v>
      </c>
      <c r="G348" s="96" t="s">
        <v>955</v>
      </c>
      <c r="H348" s="96">
        <v>2028</v>
      </c>
      <c r="I348" s="220">
        <v>5050</v>
      </c>
      <c r="J348" s="213">
        <v>1</v>
      </c>
      <c r="K348" s="214">
        <f t="shared" si="14"/>
        <v>5050</v>
      </c>
      <c r="L348" s="218">
        <v>22497.279999999999</v>
      </c>
      <c r="M348" s="216">
        <f t="shared" si="15"/>
        <v>113611264</v>
      </c>
      <c r="N348" s="72"/>
      <c r="O348" s="96"/>
    </row>
    <row r="349" spans="1:15" s="188" customFormat="1" ht="90" x14ac:dyDescent="0.25">
      <c r="A349" s="96" t="s">
        <v>869</v>
      </c>
      <c r="B349" s="96" t="s">
        <v>853</v>
      </c>
      <c r="C349" s="96"/>
      <c r="D349" s="77" t="s">
        <v>950</v>
      </c>
      <c r="E349" s="100" t="s">
        <v>965</v>
      </c>
      <c r="F349" s="223" t="s">
        <v>954</v>
      </c>
      <c r="G349" s="96" t="s">
        <v>966</v>
      </c>
      <c r="H349" s="96">
        <v>2028</v>
      </c>
      <c r="I349" s="220">
        <v>106505</v>
      </c>
      <c r="J349" s="213">
        <v>1</v>
      </c>
      <c r="K349" s="214">
        <f t="shared" si="14"/>
        <v>106505</v>
      </c>
      <c r="L349" s="215">
        <v>337.46</v>
      </c>
      <c r="M349" s="216">
        <f t="shared" si="15"/>
        <v>35941177.299999997</v>
      </c>
      <c r="N349" s="72"/>
      <c r="O349" s="96"/>
    </row>
    <row r="350" spans="1:15" s="188" customFormat="1" ht="90" x14ac:dyDescent="0.25">
      <c r="A350" s="96" t="s">
        <v>869</v>
      </c>
      <c r="B350" s="96" t="s">
        <v>853</v>
      </c>
      <c r="C350" s="96"/>
      <c r="D350" s="77" t="s">
        <v>950</v>
      </c>
      <c r="E350" s="100" t="s">
        <v>967</v>
      </c>
      <c r="F350" s="223" t="s">
        <v>954</v>
      </c>
      <c r="G350" s="96" t="s">
        <v>962</v>
      </c>
      <c r="H350" s="96">
        <v>2028</v>
      </c>
      <c r="I350" s="220">
        <v>127805</v>
      </c>
      <c r="J350" s="213">
        <v>1</v>
      </c>
      <c r="K350" s="214">
        <f t="shared" si="14"/>
        <v>127805</v>
      </c>
      <c r="L350" s="215">
        <v>11.25</v>
      </c>
      <c r="M350" s="216">
        <f t="shared" si="15"/>
        <v>1437806.25</v>
      </c>
      <c r="N350" s="72"/>
      <c r="O350" s="96"/>
    </row>
    <row r="351" spans="1:15" s="188" customFormat="1" ht="90" x14ac:dyDescent="0.25">
      <c r="A351" s="96" t="s">
        <v>869</v>
      </c>
      <c r="B351" s="96" t="s">
        <v>853</v>
      </c>
      <c r="C351" s="96"/>
      <c r="D351" s="77" t="s">
        <v>950</v>
      </c>
      <c r="E351" s="100" t="s">
        <v>968</v>
      </c>
      <c r="F351" s="223" t="s">
        <v>954</v>
      </c>
      <c r="G351" s="96" t="s">
        <v>962</v>
      </c>
      <c r="H351" s="96">
        <v>2028</v>
      </c>
      <c r="I351" s="220">
        <v>127805</v>
      </c>
      <c r="J351" s="213">
        <v>1</v>
      </c>
      <c r="K351" s="214">
        <f t="shared" si="14"/>
        <v>127805</v>
      </c>
      <c r="L351" s="215">
        <v>16.87</v>
      </c>
      <c r="M351" s="216">
        <f t="shared" si="15"/>
        <v>2156070.35</v>
      </c>
      <c r="N351" s="72"/>
      <c r="O351" s="96"/>
    </row>
    <row r="352" spans="1:15" s="188" customFormat="1" ht="90" x14ac:dyDescent="0.25">
      <c r="A352" s="96" t="s">
        <v>869</v>
      </c>
      <c r="B352" s="96" t="s">
        <v>853</v>
      </c>
      <c r="C352" s="96"/>
      <c r="D352" s="77" t="s">
        <v>950</v>
      </c>
      <c r="E352" s="100" t="s">
        <v>969</v>
      </c>
      <c r="F352" s="223" t="s">
        <v>954</v>
      </c>
      <c r="G352" s="96" t="s">
        <v>957</v>
      </c>
      <c r="H352" s="96">
        <v>2028</v>
      </c>
      <c r="I352" s="220">
        <v>127805</v>
      </c>
      <c r="J352" s="213">
        <v>1</v>
      </c>
      <c r="K352" s="214">
        <f t="shared" si="14"/>
        <v>127805</v>
      </c>
      <c r="L352" s="215">
        <v>56.24</v>
      </c>
      <c r="M352" s="216">
        <f t="shared" si="15"/>
        <v>7187753.2000000002</v>
      </c>
      <c r="N352" s="72"/>
      <c r="O352" s="96"/>
    </row>
    <row r="353" spans="1:15" s="188" customFormat="1" ht="90" x14ac:dyDescent="0.25">
      <c r="A353" s="96" t="s">
        <v>869</v>
      </c>
      <c r="B353" s="96" t="s">
        <v>853</v>
      </c>
      <c r="C353" s="96"/>
      <c r="D353" s="77" t="s">
        <v>950</v>
      </c>
      <c r="E353" s="100" t="s">
        <v>970</v>
      </c>
      <c r="F353" s="223" t="s">
        <v>954</v>
      </c>
      <c r="G353" s="96" t="s">
        <v>957</v>
      </c>
      <c r="H353" s="96">
        <v>2028</v>
      </c>
      <c r="I353" s="220">
        <v>21301</v>
      </c>
      <c r="J353" s="213">
        <v>1</v>
      </c>
      <c r="K353" s="214">
        <f t="shared" si="14"/>
        <v>21301</v>
      </c>
      <c r="L353" s="215">
        <v>28.12</v>
      </c>
      <c r="M353" s="216">
        <f t="shared" si="15"/>
        <v>598984.12</v>
      </c>
      <c r="N353" s="72"/>
      <c r="O353" s="96"/>
    </row>
    <row r="354" spans="1:15" s="188" customFormat="1" ht="90" x14ac:dyDescent="0.25">
      <c r="A354" s="96" t="s">
        <v>869</v>
      </c>
      <c r="B354" s="96" t="s">
        <v>853</v>
      </c>
      <c r="C354" s="96"/>
      <c r="D354" s="77" t="s">
        <v>950</v>
      </c>
      <c r="E354" s="100" t="s">
        <v>971</v>
      </c>
      <c r="F354" s="223" t="s">
        <v>954</v>
      </c>
      <c r="G354" s="96" t="s">
        <v>959</v>
      </c>
      <c r="H354" s="96">
        <v>2028</v>
      </c>
      <c r="I354" s="220">
        <v>21301</v>
      </c>
      <c r="J354" s="213">
        <v>1</v>
      </c>
      <c r="K354" s="214">
        <f t="shared" si="14"/>
        <v>21301</v>
      </c>
      <c r="L354" s="215">
        <v>337.46</v>
      </c>
      <c r="M354" s="216">
        <f t="shared" si="15"/>
        <v>7188235.46</v>
      </c>
      <c r="N354" s="72"/>
      <c r="O354" s="96"/>
    </row>
    <row r="355" spans="1:15" s="188" customFormat="1" ht="90" x14ac:dyDescent="0.25">
      <c r="A355" s="96" t="s">
        <v>869</v>
      </c>
      <c r="B355" s="96" t="s">
        <v>853</v>
      </c>
      <c r="C355" s="96"/>
      <c r="D355" s="77" t="s">
        <v>950</v>
      </c>
      <c r="E355" s="100" t="s">
        <v>972</v>
      </c>
      <c r="F355" s="223" t="s">
        <v>954</v>
      </c>
      <c r="G355" s="96" t="s">
        <v>959</v>
      </c>
      <c r="H355" s="96">
        <v>2028</v>
      </c>
      <c r="I355" s="220">
        <v>21301</v>
      </c>
      <c r="J355" s="213">
        <v>1</v>
      </c>
      <c r="K355" s="214">
        <f t="shared" si="14"/>
        <v>21301</v>
      </c>
      <c r="L355" s="215">
        <v>112.49</v>
      </c>
      <c r="M355" s="216">
        <f t="shared" si="15"/>
        <v>2396149.4899999998</v>
      </c>
      <c r="N355" s="72"/>
      <c r="O355" s="96"/>
    </row>
    <row r="356" spans="1:15" s="188" customFormat="1" ht="90" x14ac:dyDescent="0.25">
      <c r="A356" s="96" t="s">
        <v>869</v>
      </c>
      <c r="B356" s="96" t="s">
        <v>853</v>
      </c>
      <c r="C356" s="96"/>
      <c r="D356" s="77" t="s">
        <v>950</v>
      </c>
      <c r="E356" s="100" t="s">
        <v>973</v>
      </c>
      <c r="F356" s="223" t="s">
        <v>954</v>
      </c>
      <c r="G356" s="96" t="s">
        <v>962</v>
      </c>
      <c r="H356" s="96">
        <v>2028</v>
      </c>
      <c r="I356" s="220">
        <v>21301</v>
      </c>
      <c r="J356" s="213">
        <v>1</v>
      </c>
      <c r="K356" s="214">
        <f t="shared" si="14"/>
        <v>21301</v>
      </c>
      <c r="L356" s="215">
        <v>11.25</v>
      </c>
      <c r="M356" s="216">
        <f t="shared" si="15"/>
        <v>239636.25</v>
      </c>
      <c r="N356" s="72"/>
      <c r="O356" s="96"/>
    </row>
    <row r="357" spans="1:15" s="188" customFormat="1" ht="90" x14ac:dyDescent="0.25">
      <c r="A357" s="96" t="s">
        <v>869</v>
      </c>
      <c r="B357" s="96" t="s">
        <v>853</v>
      </c>
      <c r="C357" s="96"/>
      <c r="D357" s="77" t="s">
        <v>950</v>
      </c>
      <c r="E357" s="100" t="s">
        <v>974</v>
      </c>
      <c r="F357" s="223" t="s">
        <v>954</v>
      </c>
      <c r="G357" s="96" t="s">
        <v>935</v>
      </c>
      <c r="H357" s="96">
        <v>2028</v>
      </c>
      <c r="I357" s="220">
        <v>21301</v>
      </c>
      <c r="J357" s="213">
        <v>1</v>
      </c>
      <c r="K357" s="214">
        <f t="shared" si="14"/>
        <v>21301</v>
      </c>
      <c r="L357" s="215">
        <v>11.25</v>
      </c>
      <c r="M357" s="216">
        <f t="shared" si="15"/>
        <v>239636.25</v>
      </c>
      <c r="N357" s="72"/>
      <c r="O357" s="96"/>
    </row>
    <row r="358" spans="1:15" s="188" customFormat="1" ht="120" x14ac:dyDescent="0.25">
      <c r="A358" s="96" t="s">
        <v>869</v>
      </c>
      <c r="B358" s="96" t="s">
        <v>853</v>
      </c>
      <c r="C358" s="96"/>
      <c r="D358" s="72" t="s">
        <v>975</v>
      </c>
      <c r="E358" s="100" t="s">
        <v>976</v>
      </c>
      <c r="F358" s="223" t="s">
        <v>952</v>
      </c>
      <c r="G358" s="96" t="s">
        <v>930</v>
      </c>
      <c r="H358" s="96">
        <v>2028</v>
      </c>
      <c r="I358" s="226">
        <v>109</v>
      </c>
      <c r="J358" s="213">
        <v>1</v>
      </c>
      <c r="K358" s="214">
        <f t="shared" si="14"/>
        <v>109</v>
      </c>
      <c r="L358" s="218">
        <v>4499.46</v>
      </c>
      <c r="M358" s="216">
        <f t="shared" si="15"/>
        <v>490441.14</v>
      </c>
      <c r="N358" s="72"/>
      <c r="O358" s="96"/>
    </row>
    <row r="359" spans="1:15" s="188" customFormat="1" ht="120" x14ac:dyDescent="0.25">
      <c r="A359" s="96" t="s">
        <v>869</v>
      </c>
      <c r="B359" s="96" t="s">
        <v>853</v>
      </c>
      <c r="C359" s="96"/>
      <c r="D359" s="72" t="s">
        <v>975</v>
      </c>
      <c r="E359" s="100" t="s">
        <v>977</v>
      </c>
      <c r="F359" s="223" t="s">
        <v>954</v>
      </c>
      <c r="G359" s="96" t="s">
        <v>955</v>
      </c>
      <c r="H359" s="96">
        <v>2028</v>
      </c>
      <c r="I359" s="212">
        <v>141</v>
      </c>
      <c r="J359" s="213">
        <v>1</v>
      </c>
      <c r="K359" s="214">
        <f t="shared" si="14"/>
        <v>141</v>
      </c>
      <c r="L359" s="218">
        <v>22497.279999999999</v>
      </c>
      <c r="M359" s="216">
        <f t="shared" si="15"/>
        <v>3172116.48</v>
      </c>
      <c r="N359" s="72"/>
      <c r="O359" s="96"/>
    </row>
    <row r="360" spans="1:15" s="188" customFormat="1" ht="120" x14ac:dyDescent="0.25">
      <c r="A360" s="96" t="s">
        <v>869</v>
      </c>
      <c r="B360" s="96" t="s">
        <v>853</v>
      </c>
      <c r="C360" s="96"/>
      <c r="D360" s="72" t="s">
        <v>975</v>
      </c>
      <c r="E360" s="100" t="s">
        <v>978</v>
      </c>
      <c r="F360" s="223" t="s">
        <v>954</v>
      </c>
      <c r="G360" s="96" t="s">
        <v>957</v>
      </c>
      <c r="H360" s="96">
        <v>2028</v>
      </c>
      <c r="I360" s="212">
        <v>141</v>
      </c>
      <c r="J360" s="213">
        <v>1</v>
      </c>
      <c r="K360" s="214">
        <f t="shared" si="14"/>
        <v>141</v>
      </c>
      <c r="L360" s="215">
        <v>28.12</v>
      </c>
      <c r="M360" s="216">
        <f t="shared" si="15"/>
        <v>3964.92</v>
      </c>
      <c r="N360" s="72"/>
      <c r="O360" s="96"/>
    </row>
    <row r="361" spans="1:15" s="188" customFormat="1" ht="120" x14ac:dyDescent="0.25">
      <c r="A361" s="96" t="s">
        <v>869</v>
      </c>
      <c r="B361" s="96" t="s">
        <v>853</v>
      </c>
      <c r="C361" s="96"/>
      <c r="D361" s="72" t="s">
        <v>975</v>
      </c>
      <c r="E361" s="100" t="s">
        <v>979</v>
      </c>
      <c r="F361" s="223" t="s">
        <v>954</v>
      </c>
      <c r="G361" s="96" t="s">
        <v>959</v>
      </c>
      <c r="H361" s="96">
        <v>2028</v>
      </c>
      <c r="I361" s="212">
        <v>141</v>
      </c>
      <c r="J361" s="213">
        <v>1</v>
      </c>
      <c r="K361" s="214">
        <f t="shared" si="14"/>
        <v>141</v>
      </c>
      <c r="L361" s="215">
        <v>337.46</v>
      </c>
      <c r="M361" s="216">
        <f t="shared" si="15"/>
        <v>47581.86</v>
      </c>
      <c r="N361" s="72"/>
      <c r="O361" s="96"/>
    </row>
    <row r="362" spans="1:15" s="188" customFormat="1" ht="120" x14ac:dyDescent="0.25">
      <c r="A362" s="96" t="s">
        <v>869</v>
      </c>
      <c r="B362" s="96" t="s">
        <v>853</v>
      </c>
      <c r="C362" s="96"/>
      <c r="D362" s="72" t="s">
        <v>975</v>
      </c>
      <c r="E362" s="100" t="s">
        <v>980</v>
      </c>
      <c r="F362" s="223" t="s">
        <v>954</v>
      </c>
      <c r="G362" s="96" t="s">
        <v>959</v>
      </c>
      <c r="H362" s="96">
        <v>2028</v>
      </c>
      <c r="I362" s="212">
        <v>141</v>
      </c>
      <c r="J362" s="213">
        <v>1</v>
      </c>
      <c r="K362" s="214">
        <f t="shared" si="14"/>
        <v>141</v>
      </c>
      <c r="L362" s="215">
        <v>112.49</v>
      </c>
      <c r="M362" s="216">
        <f t="shared" si="15"/>
        <v>15861.09</v>
      </c>
      <c r="N362" s="72"/>
      <c r="O362" s="96"/>
    </row>
    <row r="363" spans="1:15" s="188" customFormat="1" ht="120" x14ac:dyDescent="0.25">
      <c r="A363" s="96" t="s">
        <v>869</v>
      </c>
      <c r="B363" s="96" t="s">
        <v>853</v>
      </c>
      <c r="C363" s="96"/>
      <c r="D363" s="72" t="s">
        <v>975</v>
      </c>
      <c r="E363" s="100" t="s">
        <v>981</v>
      </c>
      <c r="F363" s="223" t="s">
        <v>954</v>
      </c>
      <c r="G363" s="96" t="s">
        <v>959</v>
      </c>
      <c r="H363" s="96">
        <v>2028</v>
      </c>
      <c r="I363" s="212">
        <v>141</v>
      </c>
      <c r="J363" s="213">
        <v>1</v>
      </c>
      <c r="K363" s="214">
        <f t="shared" si="14"/>
        <v>141</v>
      </c>
      <c r="L363" s="215">
        <v>11.25</v>
      </c>
      <c r="M363" s="216">
        <f t="shared" si="15"/>
        <v>1586.25</v>
      </c>
      <c r="N363" s="72"/>
      <c r="O363" s="96"/>
    </row>
    <row r="364" spans="1:15" s="188" customFormat="1" ht="120" x14ac:dyDescent="0.25">
      <c r="A364" s="96" t="s">
        <v>869</v>
      </c>
      <c r="B364" s="96" t="s">
        <v>853</v>
      </c>
      <c r="C364" s="96"/>
      <c r="D364" s="72" t="s">
        <v>975</v>
      </c>
      <c r="E364" s="100" t="s">
        <v>982</v>
      </c>
      <c r="F364" s="223" t="s">
        <v>954</v>
      </c>
      <c r="G364" s="96" t="s">
        <v>935</v>
      </c>
      <c r="H364" s="96">
        <v>2028</v>
      </c>
      <c r="I364" s="212">
        <v>141</v>
      </c>
      <c r="J364" s="213">
        <v>1</v>
      </c>
      <c r="K364" s="214">
        <f t="shared" si="14"/>
        <v>141</v>
      </c>
      <c r="L364" s="215">
        <v>393.7</v>
      </c>
      <c r="M364" s="216">
        <f t="shared" si="15"/>
        <v>55511.7</v>
      </c>
      <c r="N364" s="72"/>
      <c r="O364" s="96"/>
    </row>
    <row r="365" spans="1:15" s="188" customFormat="1" ht="90" x14ac:dyDescent="0.25">
      <c r="A365" s="96" t="s">
        <v>869</v>
      </c>
      <c r="B365" s="96" t="s">
        <v>853</v>
      </c>
      <c r="C365" s="96"/>
      <c r="D365" s="72" t="s">
        <v>983</v>
      </c>
      <c r="E365" s="100" t="s">
        <v>984</v>
      </c>
      <c r="F365" s="227" t="s">
        <v>985</v>
      </c>
      <c r="G365" s="96" t="s">
        <v>930</v>
      </c>
      <c r="H365" s="96">
        <v>2028</v>
      </c>
      <c r="I365" s="212">
        <v>1929</v>
      </c>
      <c r="J365" s="213">
        <v>1</v>
      </c>
      <c r="K365" s="214">
        <f t="shared" si="14"/>
        <v>1929</v>
      </c>
      <c r="L365" s="218">
        <v>2249.73</v>
      </c>
      <c r="M365" s="216">
        <f t="shared" si="15"/>
        <v>4339729.17</v>
      </c>
      <c r="N365" s="72"/>
      <c r="O365" s="96"/>
    </row>
    <row r="366" spans="1:15" s="188" customFormat="1" ht="90" x14ac:dyDescent="0.25">
      <c r="A366" s="96" t="s">
        <v>869</v>
      </c>
      <c r="B366" s="96" t="s">
        <v>853</v>
      </c>
      <c r="C366" s="96"/>
      <c r="D366" s="72" t="s">
        <v>983</v>
      </c>
      <c r="E366" s="100" t="s">
        <v>986</v>
      </c>
      <c r="F366" s="227" t="s">
        <v>985</v>
      </c>
      <c r="G366" s="96" t="s">
        <v>955</v>
      </c>
      <c r="H366" s="96">
        <v>2028</v>
      </c>
      <c r="I366" s="212">
        <v>20</v>
      </c>
      <c r="J366" s="213">
        <v>1</v>
      </c>
      <c r="K366" s="214">
        <f t="shared" si="14"/>
        <v>20</v>
      </c>
      <c r="L366" s="218">
        <v>28121.599999999999</v>
      </c>
      <c r="M366" s="216">
        <f t="shared" si="15"/>
        <v>562432</v>
      </c>
      <c r="N366" s="72"/>
      <c r="O366" s="96"/>
    </row>
    <row r="367" spans="1:15" s="188" customFormat="1" ht="90" x14ac:dyDescent="0.25">
      <c r="A367" s="96" t="s">
        <v>869</v>
      </c>
      <c r="B367" s="96" t="s">
        <v>853</v>
      </c>
      <c r="C367" s="96"/>
      <c r="D367" s="72" t="s">
        <v>983</v>
      </c>
      <c r="E367" s="100" t="s">
        <v>987</v>
      </c>
      <c r="F367" s="227" t="s">
        <v>952</v>
      </c>
      <c r="G367" s="96" t="s">
        <v>930</v>
      </c>
      <c r="H367" s="96">
        <v>2028</v>
      </c>
      <c r="I367" s="212">
        <v>16</v>
      </c>
      <c r="J367" s="213">
        <v>1</v>
      </c>
      <c r="K367" s="214">
        <f t="shared" si="14"/>
        <v>16</v>
      </c>
      <c r="L367" s="218">
        <v>5624.32</v>
      </c>
      <c r="M367" s="216">
        <f t="shared" si="15"/>
        <v>89989.119999999995</v>
      </c>
      <c r="N367" s="72"/>
      <c r="O367" s="96"/>
    </row>
    <row r="368" spans="1:15" s="188" customFormat="1" ht="90" x14ac:dyDescent="0.25">
      <c r="A368" s="96" t="s">
        <v>869</v>
      </c>
      <c r="B368" s="96" t="s">
        <v>853</v>
      </c>
      <c r="C368" s="96"/>
      <c r="D368" s="72" t="s">
        <v>983</v>
      </c>
      <c r="E368" s="100" t="s">
        <v>988</v>
      </c>
      <c r="F368" s="227" t="s">
        <v>954</v>
      </c>
      <c r="G368" s="96" t="s">
        <v>957</v>
      </c>
      <c r="H368" s="96">
        <v>2028</v>
      </c>
      <c r="I368" s="212">
        <v>10</v>
      </c>
      <c r="J368" s="213">
        <v>1</v>
      </c>
      <c r="K368" s="214">
        <f t="shared" si="14"/>
        <v>10</v>
      </c>
      <c r="L368" s="215">
        <v>281.22000000000003</v>
      </c>
      <c r="M368" s="216">
        <f t="shared" si="15"/>
        <v>2812.2000000000003</v>
      </c>
      <c r="N368" s="72"/>
      <c r="O368" s="96"/>
    </row>
    <row r="369" spans="1:15" s="188" customFormat="1" ht="90" x14ac:dyDescent="0.25">
      <c r="A369" s="96" t="s">
        <v>869</v>
      </c>
      <c r="B369" s="96" t="s">
        <v>853</v>
      </c>
      <c r="C369" s="96"/>
      <c r="D369" s="72" t="s">
        <v>983</v>
      </c>
      <c r="E369" s="100" t="s">
        <v>978</v>
      </c>
      <c r="F369" s="227" t="s">
        <v>954</v>
      </c>
      <c r="G369" s="96" t="s">
        <v>959</v>
      </c>
      <c r="H369" s="96">
        <v>2028</v>
      </c>
      <c r="I369" s="212">
        <v>22</v>
      </c>
      <c r="J369" s="213">
        <v>1</v>
      </c>
      <c r="K369" s="214">
        <f t="shared" si="14"/>
        <v>22</v>
      </c>
      <c r="L369" s="215">
        <v>28.12</v>
      </c>
      <c r="M369" s="216">
        <f t="shared" si="15"/>
        <v>618.64</v>
      </c>
      <c r="N369" s="72"/>
      <c r="O369" s="96"/>
    </row>
    <row r="370" spans="1:15" s="188" customFormat="1" ht="90" x14ac:dyDescent="0.25">
      <c r="A370" s="96" t="s">
        <v>869</v>
      </c>
      <c r="B370" s="96" t="s">
        <v>853</v>
      </c>
      <c r="C370" s="96"/>
      <c r="D370" s="72" t="s">
        <v>983</v>
      </c>
      <c r="E370" s="100" t="s">
        <v>979</v>
      </c>
      <c r="F370" s="227" t="s">
        <v>954</v>
      </c>
      <c r="G370" s="96" t="s">
        <v>959</v>
      </c>
      <c r="H370" s="96">
        <v>2028</v>
      </c>
      <c r="I370" s="212">
        <v>36</v>
      </c>
      <c r="J370" s="213">
        <v>1</v>
      </c>
      <c r="K370" s="214">
        <f t="shared" si="14"/>
        <v>36</v>
      </c>
      <c r="L370" s="215">
        <v>337.46</v>
      </c>
      <c r="M370" s="216">
        <f t="shared" si="15"/>
        <v>12148.56</v>
      </c>
      <c r="N370" s="72"/>
      <c r="O370" s="96"/>
    </row>
    <row r="371" spans="1:15" s="188" customFormat="1" ht="90" x14ac:dyDescent="0.25">
      <c r="A371" s="96" t="s">
        <v>869</v>
      </c>
      <c r="B371" s="96" t="s">
        <v>853</v>
      </c>
      <c r="C371" s="96"/>
      <c r="D371" s="72" t="s">
        <v>983</v>
      </c>
      <c r="E371" s="100" t="s">
        <v>980</v>
      </c>
      <c r="F371" s="227" t="s">
        <v>954</v>
      </c>
      <c r="G371" s="96" t="s">
        <v>959</v>
      </c>
      <c r="H371" s="96">
        <v>2028</v>
      </c>
      <c r="I371" s="212">
        <v>53</v>
      </c>
      <c r="J371" s="213">
        <v>1</v>
      </c>
      <c r="K371" s="214">
        <f t="shared" si="14"/>
        <v>53</v>
      </c>
      <c r="L371" s="215">
        <v>112.49</v>
      </c>
      <c r="M371" s="216">
        <f t="shared" si="15"/>
        <v>5961.9699999999993</v>
      </c>
      <c r="N371" s="72"/>
      <c r="O371" s="96"/>
    </row>
    <row r="372" spans="1:15" s="188" customFormat="1" ht="90" x14ac:dyDescent="0.25">
      <c r="A372" s="96" t="s">
        <v>869</v>
      </c>
      <c r="B372" s="96" t="s">
        <v>853</v>
      </c>
      <c r="C372" s="96"/>
      <c r="D372" s="72" t="s">
        <v>983</v>
      </c>
      <c r="E372" s="100" t="s">
        <v>981</v>
      </c>
      <c r="F372" s="227" t="s">
        <v>954</v>
      </c>
      <c r="G372" s="96" t="s">
        <v>962</v>
      </c>
      <c r="H372" s="96">
        <v>2028</v>
      </c>
      <c r="I372" s="219">
        <v>71</v>
      </c>
      <c r="J372" s="213">
        <v>1</v>
      </c>
      <c r="K372" s="214">
        <f t="shared" si="14"/>
        <v>71</v>
      </c>
      <c r="L372" s="215">
        <v>11.25</v>
      </c>
      <c r="M372" s="216">
        <f t="shared" si="15"/>
        <v>798.75</v>
      </c>
      <c r="N372" s="72"/>
      <c r="O372" s="96"/>
    </row>
    <row r="373" spans="1:15" s="188" customFormat="1" ht="90" x14ac:dyDescent="0.25">
      <c r="A373" s="96" t="s">
        <v>869</v>
      </c>
      <c r="B373" s="96" t="s">
        <v>853</v>
      </c>
      <c r="C373" s="96"/>
      <c r="D373" s="72" t="s">
        <v>989</v>
      </c>
      <c r="E373" s="100" t="s">
        <v>990</v>
      </c>
      <c r="F373" s="223" t="s">
        <v>985</v>
      </c>
      <c r="G373" s="96" t="s">
        <v>930</v>
      </c>
      <c r="H373" s="96">
        <v>2028</v>
      </c>
      <c r="I373" s="215">
        <v>985</v>
      </c>
      <c r="J373" s="213">
        <v>1</v>
      </c>
      <c r="K373" s="214">
        <f t="shared" si="14"/>
        <v>985</v>
      </c>
      <c r="L373" s="215">
        <v>562.42999999999995</v>
      </c>
      <c r="M373" s="216">
        <f t="shared" si="15"/>
        <v>553993.54999999993</v>
      </c>
      <c r="N373" s="72"/>
      <c r="O373" s="96"/>
    </row>
    <row r="374" spans="1:15" s="188" customFormat="1" ht="90" x14ac:dyDescent="0.25">
      <c r="A374" s="96" t="s">
        <v>869</v>
      </c>
      <c r="B374" s="96" t="s">
        <v>853</v>
      </c>
      <c r="C374" s="96"/>
      <c r="D374" s="72" t="s">
        <v>989</v>
      </c>
      <c r="E374" s="100" t="s">
        <v>991</v>
      </c>
      <c r="F374" s="223" t="s">
        <v>954</v>
      </c>
      <c r="G374" s="96" t="s">
        <v>935</v>
      </c>
      <c r="H374" s="96">
        <v>2028</v>
      </c>
      <c r="I374" s="220">
        <v>4672</v>
      </c>
      <c r="J374" s="213">
        <v>1</v>
      </c>
      <c r="K374" s="214">
        <f t="shared" si="14"/>
        <v>4672</v>
      </c>
      <c r="L374" s="218">
        <v>1034.8699999999999</v>
      </c>
      <c r="M374" s="216">
        <f t="shared" si="15"/>
        <v>4834912.6399999997</v>
      </c>
      <c r="N374" s="72"/>
      <c r="O374" s="96"/>
    </row>
    <row r="375" spans="1:15" s="188" customFormat="1" ht="90" x14ac:dyDescent="0.25">
      <c r="A375" s="96" t="s">
        <v>869</v>
      </c>
      <c r="B375" s="96" t="s">
        <v>853</v>
      </c>
      <c r="C375" s="96"/>
      <c r="D375" s="72" t="s">
        <v>989</v>
      </c>
      <c r="E375" s="100" t="s">
        <v>992</v>
      </c>
      <c r="F375" s="223" t="s">
        <v>954</v>
      </c>
      <c r="G375" s="96" t="s">
        <v>935</v>
      </c>
      <c r="H375" s="96">
        <v>2028</v>
      </c>
      <c r="I375" s="220">
        <v>7070</v>
      </c>
      <c r="J375" s="213">
        <v>1</v>
      </c>
      <c r="K375" s="214">
        <f t="shared" si="14"/>
        <v>7070</v>
      </c>
      <c r="L375" s="218">
        <v>28121.599999999999</v>
      </c>
      <c r="M375" s="216">
        <f t="shared" si="15"/>
        <v>198819712</v>
      </c>
      <c r="N375" s="72"/>
      <c r="O375" s="96"/>
    </row>
    <row r="376" spans="1:15" s="188" customFormat="1" ht="90" x14ac:dyDescent="0.25">
      <c r="A376" s="96" t="s">
        <v>869</v>
      </c>
      <c r="B376" s="96" t="s">
        <v>853</v>
      </c>
      <c r="C376" s="96"/>
      <c r="D376" s="72" t="s">
        <v>989</v>
      </c>
      <c r="E376" s="100" t="s">
        <v>993</v>
      </c>
      <c r="F376" s="223" t="s">
        <v>994</v>
      </c>
      <c r="G376" s="96" t="s">
        <v>935</v>
      </c>
      <c r="H376" s="96">
        <v>2028</v>
      </c>
      <c r="I376" s="220">
        <v>383416</v>
      </c>
      <c r="J376" s="213">
        <v>1</v>
      </c>
      <c r="K376" s="214">
        <f t="shared" si="14"/>
        <v>383416</v>
      </c>
      <c r="L376" s="215">
        <v>11.25</v>
      </c>
      <c r="M376" s="216">
        <f t="shared" si="15"/>
        <v>4313430</v>
      </c>
      <c r="N376" s="72"/>
      <c r="O376" s="96"/>
    </row>
    <row r="377" spans="1:15" s="188" customFormat="1" ht="90" x14ac:dyDescent="0.25">
      <c r="A377" s="96" t="s">
        <v>869</v>
      </c>
      <c r="B377" s="96" t="s">
        <v>853</v>
      </c>
      <c r="C377" s="96"/>
      <c r="D377" s="72" t="s">
        <v>989</v>
      </c>
      <c r="E377" s="100" t="s">
        <v>995</v>
      </c>
      <c r="F377" s="223" t="s">
        <v>994</v>
      </c>
      <c r="G377" s="96" t="s">
        <v>948</v>
      </c>
      <c r="H377" s="96">
        <v>2028</v>
      </c>
      <c r="I377" s="220">
        <v>36360</v>
      </c>
      <c r="J377" s="213">
        <v>1</v>
      </c>
      <c r="K377" s="214">
        <f t="shared" si="14"/>
        <v>36360</v>
      </c>
      <c r="L377" s="218">
        <v>3447.71</v>
      </c>
      <c r="M377" s="216">
        <f t="shared" si="15"/>
        <v>125358735.59999999</v>
      </c>
      <c r="N377" s="72"/>
      <c r="O377" s="96"/>
    </row>
    <row r="378" spans="1:15" s="188" customFormat="1" ht="90" x14ac:dyDescent="0.25">
      <c r="A378" s="96" t="s">
        <v>869</v>
      </c>
      <c r="B378" s="96" t="s">
        <v>853</v>
      </c>
      <c r="C378" s="96"/>
      <c r="D378" s="72" t="s">
        <v>996</v>
      </c>
      <c r="E378" s="100" t="s">
        <v>995</v>
      </c>
      <c r="F378" s="223" t="s">
        <v>994</v>
      </c>
      <c r="G378" s="96" t="s">
        <v>948</v>
      </c>
      <c r="H378" s="96">
        <v>2028</v>
      </c>
      <c r="I378" s="220">
        <v>36360</v>
      </c>
      <c r="J378" s="213">
        <v>1</v>
      </c>
      <c r="K378" s="214">
        <f t="shared" si="14"/>
        <v>36360</v>
      </c>
      <c r="L378" s="218">
        <v>3447.71</v>
      </c>
      <c r="M378" s="216">
        <f t="shared" si="15"/>
        <v>125358735.59999999</v>
      </c>
      <c r="N378" s="72"/>
      <c r="O378" s="96"/>
    </row>
    <row r="379" spans="1:15" s="188" customFormat="1" ht="90" x14ac:dyDescent="0.25">
      <c r="A379" s="96" t="s">
        <v>869</v>
      </c>
      <c r="B379" s="96" t="s">
        <v>853</v>
      </c>
      <c r="C379" s="96"/>
      <c r="D379" s="72" t="s">
        <v>996</v>
      </c>
      <c r="E379" s="100" t="s">
        <v>997</v>
      </c>
      <c r="F379" s="223" t="s">
        <v>994</v>
      </c>
      <c r="G379" s="96" t="s">
        <v>948</v>
      </c>
      <c r="H379" s="96">
        <v>2028</v>
      </c>
      <c r="I379" s="220">
        <v>36360</v>
      </c>
      <c r="J379" s="213">
        <v>1</v>
      </c>
      <c r="K379" s="214">
        <f t="shared" si="14"/>
        <v>36360</v>
      </c>
      <c r="L379" s="218">
        <v>3219.36</v>
      </c>
      <c r="M379" s="216">
        <f t="shared" si="15"/>
        <v>117055929.60000001</v>
      </c>
      <c r="N379" s="72"/>
      <c r="O379" s="96"/>
    </row>
    <row r="380" spans="1:15" s="188" customFormat="1" ht="90" x14ac:dyDescent="0.25">
      <c r="A380" s="96" t="s">
        <v>869</v>
      </c>
      <c r="B380" s="96" t="s">
        <v>853</v>
      </c>
      <c r="C380" s="96"/>
      <c r="D380" s="72" t="s">
        <v>996</v>
      </c>
      <c r="E380" s="100" t="s">
        <v>998</v>
      </c>
      <c r="F380" s="223" t="s">
        <v>954</v>
      </c>
      <c r="G380" s="96" t="s">
        <v>948</v>
      </c>
      <c r="H380" s="96">
        <v>2028</v>
      </c>
      <c r="I380" s="212">
        <v>145872</v>
      </c>
      <c r="J380" s="213">
        <v>1</v>
      </c>
      <c r="K380" s="214">
        <f t="shared" si="14"/>
        <v>145872</v>
      </c>
      <c r="L380" s="215">
        <v>112.49</v>
      </c>
      <c r="M380" s="216">
        <f t="shared" si="15"/>
        <v>16409141.279999999</v>
      </c>
      <c r="N380" s="72"/>
      <c r="O380" s="96"/>
    </row>
    <row r="381" spans="1:15" s="188" customFormat="1" ht="90" x14ac:dyDescent="0.25">
      <c r="A381" s="96" t="s">
        <v>869</v>
      </c>
      <c r="B381" s="96" t="s">
        <v>853</v>
      </c>
      <c r="C381" s="96"/>
      <c r="D381" s="72" t="s">
        <v>996</v>
      </c>
      <c r="E381" s="100" t="s">
        <v>999</v>
      </c>
      <c r="F381" s="223" t="s">
        <v>994</v>
      </c>
      <c r="G381" s="96" t="s">
        <v>935</v>
      </c>
      <c r="H381" s="96">
        <v>2028</v>
      </c>
      <c r="I381" s="212">
        <v>88100</v>
      </c>
      <c r="J381" s="213">
        <v>1</v>
      </c>
      <c r="K381" s="214">
        <f t="shared" si="14"/>
        <v>88100</v>
      </c>
      <c r="L381" s="231">
        <v>1034.8699999999999</v>
      </c>
      <c r="M381" s="216">
        <f t="shared" si="15"/>
        <v>91172046.999999985</v>
      </c>
      <c r="N381" s="72"/>
      <c r="O381" s="96"/>
    </row>
    <row r="382" spans="1:15" s="188" customFormat="1" ht="105" x14ac:dyDescent="0.25">
      <c r="A382" s="96" t="s">
        <v>869</v>
      </c>
      <c r="B382" s="96" t="s">
        <v>854</v>
      </c>
      <c r="C382" s="96"/>
      <c r="D382" s="77" t="s">
        <v>1000</v>
      </c>
      <c r="E382" s="222" t="s">
        <v>1001</v>
      </c>
      <c r="F382" s="223" t="s">
        <v>929</v>
      </c>
      <c r="G382" s="96" t="s">
        <v>935</v>
      </c>
      <c r="H382" s="96">
        <v>2028</v>
      </c>
      <c r="I382" s="218">
        <v>4040</v>
      </c>
      <c r="J382" s="213">
        <v>1</v>
      </c>
      <c r="K382" s="214">
        <f t="shared" si="14"/>
        <v>4040</v>
      </c>
      <c r="L382" s="218">
        <v>1237.3499999999999</v>
      </c>
      <c r="M382" s="216">
        <f t="shared" si="15"/>
        <v>4998894</v>
      </c>
      <c r="N382" s="72"/>
      <c r="O382" s="96"/>
    </row>
    <row r="383" spans="1:15" s="188" customFormat="1" ht="105" x14ac:dyDescent="0.25">
      <c r="A383" s="96" t="s">
        <v>869</v>
      </c>
      <c r="B383" s="96" t="s">
        <v>854</v>
      </c>
      <c r="C383" s="96"/>
      <c r="D383" s="77" t="s">
        <v>1000</v>
      </c>
      <c r="E383" s="100" t="s">
        <v>1002</v>
      </c>
      <c r="F383" s="223" t="s">
        <v>929</v>
      </c>
      <c r="G383" s="96" t="s">
        <v>935</v>
      </c>
      <c r="H383" s="96">
        <v>2028</v>
      </c>
      <c r="I383" s="218">
        <v>3758</v>
      </c>
      <c r="J383" s="213">
        <v>1</v>
      </c>
      <c r="K383" s="214">
        <f t="shared" si="14"/>
        <v>3758</v>
      </c>
      <c r="L383" s="218">
        <v>1349.84</v>
      </c>
      <c r="M383" s="216">
        <f t="shared" si="15"/>
        <v>5072698.72</v>
      </c>
      <c r="N383" s="72"/>
      <c r="O383" s="96"/>
    </row>
    <row r="384" spans="1:15" s="188" customFormat="1" ht="105" x14ac:dyDescent="0.25">
      <c r="A384" s="96" t="s">
        <v>869</v>
      </c>
      <c r="B384" s="96" t="s">
        <v>854</v>
      </c>
      <c r="C384" s="96"/>
      <c r="D384" s="77" t="s">
        <v>1000</v>
      </c>
      <c r="E384" s="222" t="s">
        <v>1003</v>
      </c>
      <c r="F384" s="223" t="s">
        <v>929</v>
      </c>
      <c r="G384" s="96" t="s">
        <v>935</v>
      </c>
      <c r="H384" s="96">
        <v>2028</v>
      </c>
      <c r="I384" s="218">
        <v>4545</v>
      </c>
      <c r="J384" s="213">
        <v>1</v>
      </c>
      <c r="K384" s="214">
        <f t="shared" si="14"/>
        <v>4545</v>
      </c>
      <c r="L384" s="218">
        <v>1676.05</v>
      </c>
      <c r="M384" s="216">
        <f t="shared" si="15"/>
        <v>7617647.25</v>
      </c>
      <c r="N384" s="72"/>
      <c r="O384" s="96"/>
    </row>
    <row r="385" spans="1:15" s="188" customFormat="1" ht="105" x14ac:dyDescent="0.25">
      <c r="A385" s="96" t="s">
        <v>869</v>
      </c>
      <c r="B385" s="96" t="s">
        <v>854</v>
      </c>
      <c r="C385" s="96"/>
      <c r="D385" s="77" t="s">
        <v>1000</v>
      </c>
      <c r="E385" s="222" t="s">
        <v>1004</v>
      </c>
      <c r="F385" s="223" t="s">
        <v>929</v>
      </c>
      <c r="G385" s="96" t="s">
        <v>935</v>
      </c>
      <c r="H385" s="96">
        <v>2028</v>
      </c>
      <c r="I385" s="218">
        <v>11110</v>
      </c>
      <c r="J385" s="213">
        <v>1</v>
      </c>
      <c r="K385" s="214">
        <f t="shared" si="14"/>
        <v>11110</v>
      </c>
      <c r="L385" s="215">
        <v>674.92</v>
      </c>
      <c r="M385" s="216">
        <f t="shared" si="15"/>
        <v>7498361.1999999993</v>
      </c>
      <c r="N385" s="72"/>
      <c r="O385" s="96"/>
    </row>
    <row r="386" spans="1:15" s="188" customFormat="1" ht="105" x14ac:dyDescent="0.25">
      <c r="A386" s="96" t="s">
        <v>869</v>
      </c>
      <c r="B386" s="96" t="s">
        <v>854</v>
      </c>
      <c r="C386" s="96"/>
      <c r="D386" s="77" t="s">
        <v>1000</v>
      </c>
      <c r="E386" s="100" t="s">
        <v>939</v>
      </c>
      <c r="F386" s="223" t="s">
        <v>929</v>
      </c>
      <c r="G386" s="96" t="s">
        <v>935</v>
      </c>
      <c r="H386" s="96">
        <v>2028</v>
      </c>
      <c r="I386" s="218">
        <v>146346</v>
      </c>
      <c r="J386" s="213">
        <v>1</v>
      </c>
      <c r="K386" s="214">
        <f t="shared" si="14"/>
        <v>146346</v>
      </c>
      <c r="L386" s="215">
        <v>224.97</v>
      </c>
      <c r="M386" s="216">
        <f t="shared" si="15"/>
        <v>32923459.620000001</v>
      </c>
      <c r="N386" s="72"/>
      <c r="O386" s="96"/>
    </row>
    <row r="387" spans="1:15" s="188" customFormat="1" ht="105" x14ac:dyDescent="0.25">
      <c r="A387" s="96" t="s">
        <v>869</v>
      </c>
      <c r="B387" s="96" t="s">
        <v>854</v>
      </c>
      <c r="C387" s="96"/>
      <c r="D387" s="77" t="s">
        <v>1000</v>
      </c>
      <c r="E387" s="100" t="s">
        <v>940</v>
      </c>
      <c r="F387" s="223" t="s">
        <v>929</v>
      </c>
      <c r="G387" s="96" t="s">
        <v>935</v>
      </c>
      <c r="H387" s="96">
        <v>2028</v>
      </c>
      <c r="I387" s="220">
        <v>145873</v>
      </c>
      <c r="J387" s="213">
        <v>1</v>
      </c>
      <c r="K387" s="214">
        <f t="shared" si="14"/>
        <v>145873</v>
      </c>
      <c r="L387" s="215">
        <v>224.97</v>
      </c>
      <c r="M387" s="216">
        <f t="shared" si="15"/>
        <v>32817048.809999999</v>
      </c>
      <c r="N387" s="72"/>
      <c r="O387" s="96"/>
    </row>
    <row r="388" spans="1:15" s="188" customFormat="1" ht="105" x14ac:dyDescent="0.25">
      <c r="A388" s="96" t="s">
        <v>869</v>
      </c>
      <c r="B388" s="96" t="s">
        <v>854</v>
      </c>
      <c r="C388" s="96"/>
      <c r="D388" s="77" t="s">
        <v>1000</v>
      </c>
      <c r="E388" s="100" t="s">
        <v>941</v>
      </c>
      <c r="F388" s="223" t="s">
        <v>929</v>
      </c>
      <c r="G388" s="96" t="s">
        <v>935</v>
      </c>
      <c r="H388" s="96">
        <v>2028</v>
      </c>
      <c r="I388" s="220">
        <v>159362</v>
      </c>
      <c r="J388" s="213">
        <v>1</v>
      </c>
      <c r="K388" s="214">
        <f t="shared" si="14"/>
        <v>159362</v>
      </c>
      <c r="L388" s="215">
        <v>224.97</v>
      </c>
      <c r="M388" s="216">
        <f t="shared" si="15"/>
        <v>35851669.140000001</v>
      </c>
      <c r="N388" s="72"/>
      <c r="O388" s="96"/>
    </row>
    <row r="389" spans="1:15" s="188" customFormat="1" ht="105" x14ac:dyDescent="0.25">
      <c r="A389" s="96" t="s">
        <v>869</v>
      </c>
      <c r="B389" s="96" t="s">
        <v>854</v>
      </c>
      <c r="C389" s="96"/>
      <c r="D389" s="77" t="s">
        <v>1000</v>
      </c>
      <c r="E389" s="100" t="s">
        <v>942</v>
      </c>
      <c r="F389" s="223" t="s">
        <v>929</v>
      </c>
      <c r="G389" s="96" t="s">
        <v>943</v>
      </c>
      <c r="H389" s="96">
        <v>2028</v>
      </c>
      <c r="I389" s="215">
        <v>7</v>
      </c>
      <c r="J389" s="213">
        <v>1</v>
      </c>
      <c r="K389" s="214">
        <f t="shared" si="14"/>
        <v>7</v>
      </c>
      <c r="L389" s="215">
        <v>300.82</v>
      </c>
      <c r="M389" s="216">
        <f t="shared" si="15"/>
        <v>2105.7399999999998</v>
      </c>
      <c r="N389" s="72"/>
      <c r="O389" s="96"/>
    </row>
    <row r="390" spans="1:15" s="188" customFormat="1" ht="105" x14ac:dyDescent="0.25">
      <c r="A390" s="96" t="s">
        <v>869</v>
      </c>
      <c r="B390" s="96" t="s">
        <v>854</v>
      </c>
      <c r="C390" s="96"/>
      <c r="D390" s="77" t="s">
        <v>1000</v>
      </c>
      <c r="E390" s="100" t="s">
        <v>944</v>
      </c>
      <c r="F390" s="223" t="s">
        <v>929</v>
      </c>
      <c r="G390" s="96" t="s">
        <v>946</v>
      </c>
      <c r="H390" s="96">
        <v>2028</v>
      </c>
      <c r="I390" s="215">
        <v>136</v>
      </c>
      <c r="J390" s="213">
        <v>1</v>
      </c>
      <c r="K390" s="214">
        <f t="shared" ref="K390:K433" si="16">I390*J390</f>
        <v>136</v>
      </c>
      <c r="L390" s="215">
        <v>337.46</v>
      </c>
      <c r="M390" s="216">
        <f t="shared" ref="M390:M433" si="17">+K390*L390</f>
        <v>45894.559999999998</v>
      </c>
      <c r="N390" s="72"/>
      <c r="O390" s="96"/>
    </row>
    <row r="391" spans="1:15" s="188" customFormat="1" ht="105" x14ac:dyDescent="0.25">
      <c r="A391" s="96" t="s">
        <v>869</v>
      </c>
      <c r="B391" s="96" t="s">
        <v>854</v>
      </c>
      <c r="C391" s="96"/>
      <c r="D391" s="77" t="s">
        <v>1000</v>
      </c>
      <c r="E391" s="100" t="s">
        <v>947</v>
      </c>
      <c r="F391" s="223" t="s">
        <v>929</v>
      </c>
      <c r="G391" s="96" t="s">
        <v>948</v>
      </c>
      <c r="H391" s="96">
        <v>2028</v>
      </c>
      <c r="I391" s="215">
        <v>14</v>
      </c>
      <c r="J391" s="213">
        <v>1</v>
      </c>
      <c r="K391" s="214">
        <f t="shared" si="16"/>
        <v>14</v>
      </c>
      <c r="L391" s="218">
        <v>48273.54</v>
      </c>
      <c r="M391" s="216">
        <f t="shared" si="17"/>
        <v>675829.56</v>
      </c>
      <c r="N391" s="72"/>
      <c r="O391" s="96"/>
    </row>
    <row r="392" spans="1:15" s="188" customFormat="1" ht="105" x14ac:dyDescent="0.25">
      <c r="A392" s="96" t="s">
        <v>869</v>
      </c>
      <c r="B392" s="96" t="s">
        <v>854</v>
      </c>
      <c r="C392" s="96"/>
      <c r="D392" s="77" t="s">
        <v>1000</v>
      </c>
      <c r="E392" s="100" t="s">
        <v>949</v>
      </c>
      <c r="F392" s="223" t="s">
        <v>929</v>
      </c>
      <c r="G392" s="96" t="s">
        <v>948</v>
      </c>
      <c r="H392" s="96">
        <v>2028</v>
      </c>
      <c r="I392" s="215">
        <v>7</v>
      </c>
      <c r="J392" s="213">
        <v>1</v>
      </c>
      <c r="K392" s="214">
        <f t="shared" si="16"/>
        <v>7</v>
      </c>
      <c r="L392" s="218">
        <v>45067.68</v>
      </c>
      <c r="M392" s="216">
        <f t="shared" si="17"/>
        <v>315473.76</v>
      </c>
      <c r="N392" s="72"/>
      <c r="O392" s="96"/>
    </row>
    <row r="393" spans="1:15" s="188" customFormat="1" ht="90" x14ac:dyDescent="0.25">
      <c r="A393" s="96" t="s">
        <v>869</v>
      </c>
      <c r="B393" s="96"/>
      <c r="C393" s="96"/>
      <c r="D393" s="72" t="s">
        <v>1005</v>
      </c>
      <c r="E393" s="100" t="s">
        <v>1006</v>
      </c>
      <c r="F393" s="223" t="s">
        <v>952</v>
      </c>
      <c r="G393" s="96" t="s">
        <v>930</v>
      </c>
      <c r="H393" s="96">
        <v>2028</v>
      </c>
      <c r="I393" s="212">
        <v>1212</v>
      </c>
      <c r="J393" s="213">
        <v>1</v>
      </c>
      <c r="K393" s="214">
        <f t="shared" si="16"/>
        <v>1212</v>
      </c>
      <c r="L393" s="218">
        <v>4499.46</v>
      </c>
      <c r="M393" s="216">
        <f t="shared" si="17"/>
        <v>5453345.5200000005</v>
      </c>
      <c r="N393" s="72"/>
      <c r="O393" s="96"/>
    </row>
    <row r="394" spans="1:15" s="188" customFormat="1" ht="45" x14ac:dyDescent="0.25">
      <c r="A394" s="96" t="s">
        <v>869</v>
      </c>
      <c r="B394" s="96"/>
      <c r="C394" s="96"/>
      <c r="D394" s="77"/>
      <c r="E394" s="100" t="s">
        <v>953</v>
      </c>
      <c r="F394" s="223" t="s">
        <v>954</v>
      </c>
      <c r="G394" s="96" t="s">
        <v>955</v>
      </c>
      <c r="H394" s="96">
        <v>2028</v>
      </c>
      <c r="I394" s="212">
        <v>667</v>
      </c>
      <c r="J394" s="213">
        <v>1</v>
      </c>
      <c r="K394" s="214">
        <f t="shared" si="16"/>
        <v>667</v>
      </c>
      <c r="L394" s="218">
        <v>281216</v>
      </c>
      <c r="M394" s="216">
        <f t="shared" si="17"/>
        <v>187571072</v>
      </c>
      <c r="N394" s="72"/>
      <c r="O394" s="96"/>
    </row>
    <row r="395" spans="1:15" s="188" customFormat="1" ht="45" x14ac:dyDescent="0.25">
      <c r="A395" s="96" t="s">
        <v>869</v>
      </c>
      <c r="B395" s="96"/>
      <c r="C395" s="96"/>
      <c r="D395" s="77"/>
      <c r="E395" s="100" t="s">
        <v>956</v>
      </c>
      <c r="F395" s="223" t="s">
        <v>954</v>
      </c>
      <c r="G395" s="96" t="s">
        <v>957</v>
      </c>
      <c r="H395" s="96">
        <v>2028</v>
      </c>
      <c r="I395" s="212">
        <v>667</v>
      </c>
      <c r="J395" s="213">
        <v>1</v>
      </c>
      <c r="K395" s="214">
        <f t="shared" si="16"/>
        <v>667</v>
      </c>
      <c r="L395" s="215">
        <v>28.12</v>
      </c>
      <c r="M395" s="216">
        <f t="shared" si="17"/>
        <v>18756.04</v>
      </c>
      <c r="N395" s="72"/>
      <c r="O395" s="96"/>
    </row>
    <row r="396" spans="1:15" s="188" customFormat="1" ht="45" x14ac:dyDescent="0.25">
      <c r="A396" s="96" t="s">
        <v>869</v>
      </c>
      <c r="B396" s="96"/>
      <c r="C396" s="96"/>
      <c r="D396" s="77"/>
      <c r="E396" s="100" t="s">
        <v>958</v>
      </c>
      <c r="F396" s="223" t="s">
        <v>954</v>
      </c>
      <c r="G396" s="96" t="s">
        <v>959</v>
      </c>
      <c r="H396" s="96">
        <v>2028</v>
      </c>
      <c r="I396" s="212">
        <v>667</v>
      </c>
      <c r="J396" s="213">
        <v>1</v>
      </c>
      <c r="K396" s="214">
        <f t="shared" si="16"/>
        <v>667</v>
      </c>
      <c r="L396" s="215">
        <v>337.46</v>
      </c>
      <c r="M396" s="216">
        <f t="shared" si="17"/>
        <v>225085.81999999998</v>
      </c>
      <c r="N396" s="72"/>
      <c r="O396" s="96"/>
    </row>
    <row r="397" spans="1:15" s="188" customFormat="1" ht="45" x14ac:dyDescent="0.25">
      <c r="A397" s="96" t="s">
        <v>869</v>
      </c>
      <c r="B397" s="96"/>
      <c r="C397" s="96"/>
      <c r="D397" s="77"/>
      <c r="E397" s="100" t="s">
        <v>960</v>
      </c>
      <c r="F397" s="223" t="s">
        <v>954</v>
      </c>
      <c r="G397" s="96" t="s">
        <v>959</v>
      </c>
      <c r="H397" s="96">
        <v>2028</v>
      </c>
      <c r="I397" s="212">
        <v>667</v>
      </c>
      <c r="J397" s="213">
        <v>1</v>
      </c>
      <c r="K397" s="214">
        <f t="shared" si="16"/>
        <v>667</v>
      </c>
      <c r="L397" s="215">
        <v>112.49</v>
      </c>
      <c r="M397" s="216">
        <f t="shared" si="17"/>
        <v>75030.83</v>
      </c>
      <c r="N397" s="72"/>
      <c r="O397" s="96"/>
    </row>
    <row r="398" spans="1:15" s="188" customFormat="1" ht="45" x14ac:dyDescent="0.25">
      <c r="A398" s="96" t="s">
        <v>869</v>
      </c>
      <c r="B398" s="96"/>
      <c r="C398" s="96"/>
      <c r="D398" s="77"/>
      <c r="E398" s="100" t="s">
        <v>961</v>
      </c>
      <c r="F398" s="223" t="s">
        <v>954</v>
      </c>
      <c r="G398" s="96" t="s">
        <v>962</v>
      </c>
      <c r="H398" s="96">
        <v>2028</v>
      </c>
      <c r="I398" s="212">
        <v>667</v>
      </c>
      <c r="J398" s="213">
        <v>1</v>
      </c>
      <c r="K398" s="214">
        <f t="shared" si="16"/>
        <v>667</v>
      </c>
      <c r="L398" s="215">
        <v>11.25</v>
      </c>
      <c r="M398" s="216">
        <f t="shared" si="17"/>
        <v>7503.75</v>
      </c>
      <c r="N398" s="72"/>
      <c r="O398" s="96"/>
    </row>
    <row r="399" spans="1:15" s="188" customFormat="1" ht="45" x14ac:dyDescent="0.25">
      <c r="A399" s="96" t="s">
        <v>869</v>
      </c>
      <c r="B399" s="96"/>
      <c r="C399" s="96"/>
      <c r="D399" s="77"/>
      <c r="E399" s="100" t="s">
        <v>963</v>
      </c>
      <c r="F399" s="223" t="s">
        <v>954</v>
      </c>
      <c r="G399" s="96" t="s">
        <v>935</v>
      </c>
      <c r="H399" s="96">
        <v>2028</v>
      </c>
      <c r="I399" s="212">
        <v>667</v>
      </c>
      <c r="J399" s="213">
        <v>1</v>
      </c>
      <c r="K399" s="214">
        <f t="shared" si="16"/>
        <v>667</v>
      </c>
      <c r="L399" s="215">
        <v>112.49</v>
      </c>
      <c r="M399" s="216">
        <f t="shared" si="17"/>
        <v>75030.83</v>
      </c>
      <c r="N399" s="72"/>
      <c r="O399" s="96"/>
    </row>
    <row r="400" spans="1:15" s="188" customFormat="1" ht="45" x14ac:dyDescent="0.25">
      <c r="A400" s="96" t="s">
        <v>869</v>
      </c>
      <c r="B400" s="96"/>
      <c r="C400" s="96"/>
      <c r="D400" s="77"/>
      <c r="E400" s="100" t="s">
        <v>964</v>
      </c>
      <c r="F400" s="223" t="s">
        <v>954</v>
      </c>
      <c r="G400" s="96" t="s">
        <v>955</v>
      </c>
      <c r="H400" s="96">
        <v>2028</v>
      </c>
      <c r="I400" s="226">
        <v>21301</v>
      </c>
      <c r="J400" s="213">
        <v>1</v>
      </c>
      <c r="K400" s="214">
        <f t="shared" si="16"/>
        <v>21301</v>
      </c>
      <c r="L400" s="218">
        <v>22497.279999999999</v>
      </c>
      <c r="M400" s="216">
        <f t="shared" si="17"/>
        <v>479214561.27999997</v>
      </c>
      <c r="N400" s="72"/>
      <c r="O400" s="96"/>
    </row>
    <row r="401" spans="1:15" s="188" customFormat="1" ht="45" x14ac:dyDescent="0.25">
      <c r="A401" s="96" t="s">
        <v>869</v>
      </c>
      <c r="B401" s="96"/>
      <c r="C401" s="96"/>
      <c r="D401" s="77"/>
      <c r="E401" s="100" t="s">
        <v>965</v>
      </c>
      <c r="F401" s="223" t="s">
        <v>954</v>
      </c>
      <c r="G401" s="96" t="s">
        <v>966</v>
      </c>
      <c r="H401" s="96">
        <v>2028</v>
      </c>
      <c r="I401" s="212">
        <v>106505</v>
      </c>
      <c r="J401" s="213">
        <v>1</v>
      </c>
      <c r="K401" s="214">
        <f t="shared" si="16"/>
        <v>106505</v>
      </c>
      <c r="L401" s="215">
        <v>337.46</v>
      </c>
      <c r="M401" s="216">
        <f t="shared" si="17"/>
        <v>35941177.299999997</v>
      </c>
      <c r="N401" s="72"/>
      <c r="O401" s="96"/>
    </row>
    <row r="402" spans="1:15" s="188" customFormat="1" ht="45" x14ac:dyDescent="0.25">
      <c r="A402" s="96" t="s">
        <v>869</v>
      </c>
      <c r="B402" s="183"/>
      <c r="C402" s="183"/>
      <c r="D402" s="187"/>
      <c r="E402" s="190" t="s">
        <v>967</v>
      </c>
      <c r="F402" s="184" t="s">
        <v>954</v>
      </c>
      <c r="G402" s="96" t="s">
        <v>962</v>
      </c>
      <c r="H402" s="96">
        <v>2028</v>
      </c>
      <c r="I402" s="212">
        <v>127805</v>
      </c>
      <c r="J402" s="213">
        <v>1</v>
      </c>
      <c r="K402" s="214">
        <f t="shared" si="16"/>
        <v>127805</v>
      </c>
      <c r="L402" s="215">
        <v>11.25</v>
      </c>
      <c r="M402" s="216">
        <f t="shared" si="17"/>
        <v>1437806.25</v>
      </c>
      <c r="N402" s="72"/>
      <c r="O402" s="96"/>
    </row>
    <row r="403" spans="1:15" s="188" customFormat="1" ht="45" x14ac:dyDescent="0.25">
      <c r="A403" s="96" t="s">
        <v>869</v>
      </c>
      <c r="B403" s="183"/>
      <c r="C403" s="183"/>
      <c r="D403" s="187"/>
      <c r="E403" s="190" t="s">
        <v>968</v>
      </c>
      <c r="F403" s="184" t="s">
        <v>954</v>
      </c>
      <c r="G403" s="96" t="s">
        <v>962</v>
      </c>
      <c r="H403" s="96">
        <v>2028</v>
      </c>
      <c r="I403" s="212">
        <v>127805</v>
      </c>
      <c r="J403" s="213">
        <v>1</v>
      </c>
      <c r="K403" s="214">
        <f t="shared" si="16"/>
        <v>127805</v>
      </c>
      <c r="L403" s="215">
        <v>16.87</v>
      </c>
      <c r="M403" s="216">
        <f t="shared" si="17"/>
        <v>2156070.35</v>
      </c>
      <c r="N403" s="72"/>
      <c r="O403" s="96"/>
    </row>
    <row r="404" spans="1:15" s="188" customFormat="1" ht="45" x14ac:dyDescent="0.25">
      <c r="A404" s="96" t="s">
        <v>869</v>
      </c>
      <c r="B404" s="183"/>
      <c r="C404" s="183"/>
      <c r="D404" s="187"/>
      <c r="E404" s="190" t="s">
        <v>969</v>
      </c>
      <c r="F404" s="184" t="s">
        <v>954</v>
      </c>
      <c r="G404" s="96" t="s">
        <v>957</v>
      </c>
      <c r="H404" s="96">
        <v>2028</v>
      </c>
      <c r="I404" s="212">
        <v>127805</v>
      </c>
      <c r="J404" s="213">
        <v>1</v>
      </c>
      <c r="K404" s="214">
        <f t="shared" si="16"/>
        <v>127805</v>
      </c>
      <c r="L404" s="215">
        <v>56.24</v>
      </c>
      <c r="M404" s="216">
        <f t="shared" si="17"/>
        <v>7187753.2000000002</v>
      </c>
      <c r="N404" s="72"/>
      <c r="O404" s="96"/>
    </row>
    <row r="405" spans="1:15" s="188" customFormat="1" ht="45" x14ac:dyDescent="0.25">
      <c r="A405" s="96" t="s">
        <v>869</v>
      </c>
      <c r="B405" s="183"/>
      <c r="C405" s="183"/>
      <c r="D405" s="187"/>
      <c r="E405" s="190" t="s">
        <v>970</v>
      </c>
      <c r="F405" s="184" t="s">
        <v>954</v>
      </c>
      <c r="G405" s="96" t="s">
        <v>957</v>
      </c>
      <c r="H405" s="96">
        <v>2028</v>
      </c>
      <c r="I405" s="212">
        <v>21301</v>
      </c>
      <c r="J405" s="213">
        <v>1</v>
      </c>
      <c r="K405" s="214">
        <f t="shared" si="16"/>
        <v>21301</v>
      </c>
      <c r="L405" s="215">
        <v>28.12</v>
      </c>
      <c r="M405" s="216">
        <f t="shared" si="17"/>
        <v>598984.12</v>
      </c>
      <c r="N405" s="72"/>
      <c r="O405" s="96"/>
    </row>
    <row r="406" spans="1:15" s="188" customFormat="1" ht="45" x14ac:dyDescent="0.25">
      <c r="A406" s="96" t="s">
        <v>869</v>
      </c>
      <c r="B406" s="183"/>
      <c r="C406" s="183"/>
      <c r="D406" s="187"/>
      <c r="E406" s="190" t="s">
        <v>971</v>
      </c>
      <c r="F406" s="184" t="s">
        <v>954</v>
      </c>
      <c r="G406" s="96" t="s">
        <v>959</v>
      </c>
      <c r="H406" s="96">
        <v>2028</v>
      </c>
      <c r="I406" s="212">
        <v>21301</v>
      </c>
      <c r="J406" s="213">
        <v>1</v>
      </c>
      <c r="K406" s="214">
        <f t="shared" si="16"/>
        <v>21301</v>
      </c>
      <c r="L406" s="215">
        <v>337.46</v>
      </c>
      <c r="M406" s="216">
        <f t="shared" si="17"/>
        <v>7188235.46</v>
      </c>
      <c r="N406" s="72"/>
      <c r="O406" s="96"/>
    </row>
    <row r="407" spans="1:15" s="188" customFormat="1" ht="45" x14ac:dyDescent="0.25">
      <c r="A407" s="96" t="s">
        <v>869</v>
      </c>
      <c r="B407" s="183"/>
      <c r="C407" s="183"/>
      <c r="D407" s="187"/>
      <c r="E407" s="190" t="s">
        <v>972</v>
      </c>
      <c r="F407" s="184" t="s">
        <v>954</v>
      </c>
      <c r="G407" s="96" t="s">
        <v>959</v>
      </c>
      <c r="H407" s="96">
        <v>2028</v>
      </c>
      <c r="I407" s="212">
        <v>21301</v>
      </c>
      <c r="J407" s="213">
        <v>1</v>
      </c>
      <c r="K407" s="214">
        <f t="shared" si="16"/>
        <v>21301</v>
      </c>
      <c r="L407" s="215">
        <v>112.49</v>
      </c>
      <c r="M407" s="216">
        <f t="shared" si="17"/>
        <v>2396149.4899999998</v>
      </c>
      <c r="N407" s="72"/>
      <c r="O407" s="96"/>
    </row>
    <row r="408" spans="1:15" s="188" customFormat="1" ht="45" x14ac:dyDescent="0.25">
      <c r="A408" s="96" t="s">
        <v>869</v>
      </c>
      <c r="B408" s="183"/>
      <c r="C408" s="183"/>
      <c r="D408" s="187"/>
      <c r="E408" s="190" t="s">
        <v>973</v>
      </c>
      <c r="F408" s="184" t="s">
        <v>954</v>
      </c>
      <c r="G408" s="96" t="s">
        <v>962</v>
      </c>
      <c r="H408" s="96">
        <v>2028</v>
      </c>
      <c r="I408" s="212">
        <v>21301</v>
      </c>
      <c r="J408" s="213">
        <v>1</v>
      </c>
      <c r="K408" s="214">
        <f t="shared" si="16"/>
        <v>21301</v>
      </c>
      <c r="L408" s="215">
        <v>11.25</v>
      </c>
      <c r="M408" s="216">
        <f t="shared" si="17"/>
        <v>239636.25</v>
      </c>
      <c r="N408" s="72"/>
      <c r="O408" s="96"/>
    </row>
    <row r="409" spans="1:15" s="188" customFormat="1" ht="45" x14ac:dyDescent="0.25">
      <c r="A409" s="96" t="s">
        <v>869</v>
      </c>
      <c r="B409" s="183"/>
      <c r="C409" s="183"/>
      <c r="D409" s="187"/>
      <c r="E409" s="190" t="s">
        <v>974</v>
      </c>
      <c r="F409" s="184" t="s">
        <v>954</v>
      </c>
      <c r="G409" s="96" t="s">
        <v>935</v>
      </c>
      <c r="H409" s="96">
        <v>2028</v>
      </c>
      <c r="I409" s="212">
        <v>21301</v>
      </c>
      <c r="J409" s="213">
        <v>1</v>
      </c>
      <c r="K409" s="214">
        <f t="shared" si="16"/>
        <v>21301</v>
      </c>
      <c r="L409" s="215">
        <v>11.25</v>
      </c>
      <c r="M409" s="216">
        <f t="shared" si="17"/>
        <v>239636.25</v>
      </c>
      <c r="N409" s="72"/>
      <c r="O409" s="96"/>
    </row>
    <row r="410" spans="1:15" s="188" customFormat="1" ht="120" x14ac:dyDescent="0.25">
      <c r="A410" s="96" t="s">
        <v>869</v>
      </c>
      <c r="B410" s="183"/>
      <c r="C410" s="183"/>
      <c r="D410" s="185" t="s">
        <v>975</v>
      </c>
      <c r="E410" s="190" t="s">
        <v>976</v>
      </c>
      <c r="F410" s="184" t="s">
        <v>952</v>
      </c>
      <c r="G410" s="96" t="s">
        <v>930</v>
      </c>
      <c r="H410" s="96">
        <v>2028</v>
      </c>
      <c r="I410" s="217">
        <v>109</v>
      </c>
      <c r="J410" s="213">
        <v>1</v>
      </c>
      <c r="K410" s="214">
        <f t="shared" si="16"/>
        <v>109</v>
      </c>
      <c r="L410" s="218">
        <v>4499.46</v>
      </c>
      <c r="M410" s="216">
        <f t="shared" si="17"/>
        <v>490441.14</v>
      </c>
      <c r="N410" s="72"/>
      <c r="O410" s="96"/>
    </row>
    <row r="411" spans="1:15" s="188" customFormat="1" ht="45" x14ac:dyDescent="0.25">
      <c r="A411" s="96" t="s">
        <v>869</v>
      </c>
      <c r="B411" s="183"/>
      <c r="C411" s="183"/>
      <c r="D411" s="187"/>
      <c r="E411" s="190" t="s">
        <v>977</v>
      </c>
      <c r="F411" s="184" t="s">
        <v>954</v>
      </c>
      <c r="G411" s="96" t="s">
        <v>955</v>
      </c>
      <c r="H411" s="96">
        <v>2028</v>
      </c>
      <c r="I411" s="215">
        <v>141</v>
      </c>
      <c r="J411" s="213">
        <v>1</v>
      </c>
      <c r="K411" s="214">
        <f t="shared" si="16"/>
        <v>141</v>
      </c>
      <c r="L411" s="218">
        <v>22497.279999999999</v>
      </c>
      <c r="M411" s="216">
        <f t="shared" si="17"/>
        <v>3172116.48</v>
      </c>
      <c r="N411" s="72"/>
      <c r="O411" s="96"/>
    </row>
    <row r="412" spans="1:15" s="188" customFormat="1" ht="45" x14ac:dyDescent="0.25">
      <c r="A412" s="96" t="s">
        <v>869</v>
      </c>
      <c r="B412" s="183"/>
      <c r="C412" s="183"/>
      <c r="D412" s="187"/>
      <c r="E412" s="190" t="s">
        <v>978</v>
      </c>
      <c r="F412" s="184" t="s">
        <v>954</v>
      </c>
      <c r="G412" s="96" t="s">
        <v>957</v>
      </c>
      <c r="H412" s="96">
        <v>2028</v>
      </c>
      <c r="I412" s="215">
        <v>141</v>
      </c>
      <c r="J412" s="213">
        <v>1</v>
      </c>
      <c r="K412" s="214">
        <f t="shared" si="16"/>
        <v>141</v>
      </c>
      <c r="L412" s="215">
        <v>28.12</v>
      </c>
      <c r="M412" s="216">
        <f t="shared" si="17"/>
        <v>3964.92</v>
      </c>
      <c r="N412" s="72"/>
      <c r="O412" s="96"/>
    </row>
    <row r="413" spans="1:15" s="188" customFormat="1" ht="45" x14ac:dyDescent="0.25">
      <c r="A413" s="96" t="s">
        <v>869</v>
      </c>
      <c r="B413" s="183"/>
      <c r="C413" s="183"/>
      <c r="D413" s="187"/>
      <c r="E413" s="190" t="s">
        <v>979</v>
      </c>
      <c r="F413" s="184" t="s">
        <v>954</v>
      </c>
      <c r="G413" s="96" t="s">
        <v>959</v>
      </c>
      <c r="H413" s="96">
        <v>2028</v>
      </c>
      <c r="I413" s="215">
        <v>141</v>
      </c>
      <c r="J413" s="213">
        <v>1</v>
      </c>
      <c r="K413" s="214">
        <f t="shared" si="16"/>
        <v>141</v>
      </c>
      <c r="L413" s="215">
        <v>337.46</v>
      </c>
      <c r="M413" s="216">
        <f t="shared" si="17"/>
        <v>47581.86</v>
      </c>
      <c r="N413" s="72"/>
      <c r="O413" s="96"/>
    </row>
    <row r="414" spans="1:15" s="188" customFormat="1" ht="45" x14ac:dyDescent="0.25">
      <c r="A414" s="96" t="s">
        <v>869</v>
      </c>
      <c r="B414" s="183"/>
      <c r="C414" s="183"/>
      <c r="D414" s="187"/>
      <c r="E414" s="190" t="s">
        <v>980</v>
      </c>
      <c r="F414" s="184" t="s">
        <v>954</v>
      </c>
      <c r="G414" s="96" t="s">
        <v>959</v>
      </c>
      <c r="H414" s="96">
        <v>2028</v>
      </c>
      <c r="I414" s="215">
        <v>141</v>
      </c>
      <c r="J414" s="213">
        <v>1</v>
      </c>
      <c r="K414" s="214">
        <f t="shared" si="16"/>
        <v>141</v>
      </c>
      <c r="L414" s="215">
        <v>112.49</v>
      </c>
      <c r="M414" s="216">
        <f t="shared" si="17"/>
        <v>15861.09</v>
      </c>
      <c r="N414" s="72"/>
      <c r="O414" s="96"/>
    </row>
    <row r="415" spans="1:15" s="188" customFormat="1" ht="45" x14ac:dyDescent="0.25">
      <c r="A415" s="96" t="s">
        <v>869</v>
      </c>
      <c r="B415" s="183"/>
      <c r="C415" s="183"/>
      <c r="D415" s="187"/>
      <c r="E415" s="190" t="s">
        <v>981</v>
      </c>
      <c r="F415" s="184" t="s">
        <v>954</v>
      </c>
      <c r="G415" s="96" t="s">
        <v>959</v>
      </c>
      <c r="H415" s="96">
        <v>2028</v>
      </c>
      <c r="I415" s="215">
        <v>141</v>
      </c>
      <c r="J415" s="213">
        <v>1</v>
      </c>
      <c r="K415" s="214">
        <f t="shared" si="16"/>
        <v>141</v>
      </c>
      <c r="L415" s="215">
        <v>11.25</v>
      </c>
      <c r="M415" s="216">
        <f t="shared" si="17"/>
        <v>1586.25</v>
      </c>
      <c r="N415" s="72"/>
      <c r="O415" s="96"/>
    </row>
    <row r="416" spans="1:15" s="188" customFormat="1" ht="45" x14ac:dyDescent="0.25">
      <c r="A416" s="96" t="s">
        <v>869</v>
      </c>
      <c r="B416" s="183"/>
      <c r="C416" s="183"/>
      <c r="D416" s="187"/>
      <c r="E416" s="190" t="s">
        <v>982</v>
      </c>
      <c r="F416" s="184" t="s">
        <v>954</v>
      </c>
      <c r="G416" s="96" t="s">
        <v>935</v>
      </c>
      <c r="H416" s="96">
        <v>2028</v>
      </c>
      <c r="I416" s="215">
        <v>141</v>
      </c>
      <c r="J416" s="213">
        <v>1</v>
      </c>
      <c r="K416" s="214">
        <f t="shared" si="16"/>
        <v>141</v>
      </c>
      <c r="L416" s="215">
        <v>393.7</v>
      </c>
      <c r="M416" s="216">
        <f t="shared" si="17"/>
        <v>55511.7</v>
      </c>
      <c r="N416" s="72"/>
      <c r="O416" s="96"/>
    </row>
    <row r="417" spans="1:15" s="188" customFormat="1" ht="60" x14ac:dyDescent="0.25">
      <c r="A417" s="96" t="s">
        <v>869</v>
      </c>
      <c r="B417" s="183"/>
      <c r="C417" s="183"/>
      <c r="D417" s="187" t="s">
        <v>1007</v>
      </c>
      <c r="E417" s="190" t="s">
        <v>984</v>
      </c>
      <c r="F417" s="189" t="s">
        <v>985</v>
      </c>
      <c r="G417" s="96" t="s">
        <v>930</v>
      </c>
      <c r="H417" s="96">
        <v>2028</v>
      </c>
      <c r="I417" s="212">
        <v>1929</v>
      </c>
      <c r="J417" s="213">
        <v>1</v>
      </c>
      <c r="K417" s="214">
        <f t="shared" si="16"/>
        <v>1929</v>
      </c>
      <c r="L417" s="218">
        <v>2249.73</v>
      </c>
      <c r="M417" s="216">
        <f t="shared" si="17"/>
        <v>4339729.17</v>
      </c>
      <c r="N417" s="72"/>
      <c r="O417" s="96"/>
    </row>
    <row r="418" spans="1:15" s="188" customFormat="1" ht="45" x14ac:dyDescent="0.25">
      <c r="A418" s="96" t="s">
        <v>869</v>
      </c>
      <c r="B418" s="183"/>
      <c r="C418" s="183"/>
      <c r="D418" s="187"/>
      <c r="E418" s="190" t="s">
        <v>986</v>
      </c>
      <c r="F418" s="189" t="s">
        <v>985</v>
      </c>
      <c r="G418" s="96" t="s">
        <v>955</v>
      </c>
      <c r="H418" s="96">
        <v>2028</v>
      </c>
      <c r="I418" s="212">
        <v>20</v>
      </c>
      <c r="J418" s="213">
        <v>1</v>
      </c>
      <c r="K418" s="214">
        <f t="shared" si="16"/>
        <v>20</v>
      </c>
      <c r="L418" s="218">
        <v>28121.599999999999</v>
      </c>
      <c r="M418" s="216">
        <f t="shared" si="17"/>
        <v>562432</v>
      </c>
      <c r="N418" s="72"/>
      <c r="O418" s="96"/>
    </row>
    <row r="419" spans="1:15" s="188" customFormat="1" ht="45" x14ac:dyDescent="0.25">
      <c r="A419" s="96" t="s">
        <v>869</v>
      </c>
      <c r="B419" s="183"/>
      <c r="C419" s="183"/>
      <c r="D419" s="187"/>
      <c r="E419" s="190" t="s">
        <v>987</v>
      </c>
      <c r="F419" s="189" t="s">
        <v>952</v>
      </c>
      <c r="G419" s="96" t="s">
        <v>930</v>
      </c>
      <c r="H419" s="96">
        <v>2028</v>
      </c>
      <c r="I419" s="212">
        <v>16</v>
      </c>
      <c r="J419" s="213">
        <v>1</v>
      </c>
      <c r="K419" s="214">
        <f t="shared" si="16"/>
        <v>16</v>
      </c>
      <c r="L419" s="218">
        <v>5624.32</v>
      </c>
      <c r="M419" s="216">
        <f t="shared" si="17"/>
        <v>89989.119999999995</v>
      </c>
      <c r="N419" s="72"/>
      <c r="O419" s="96"/>
    </row>
    <row r="420" spans="1:15" s="188" customFormat="1" ht="45" x14ac:dyDescent="0.25">
      <c r="A420" s="96" t="s">
        <v>869</v>
      </c>
      <c r="B420" s="183"/>
      <c r="C420" s="183"/>
      <c r="D420" s="187"/>
      <c r="E420" s="190" t="s">
        <v>988</v>
      </c>
      <c r="F420" s="189" t="s">
        <v>954</v>
      </c>
      <c r="G420" s="96" t="s">
        <v>957</v>
      </c>
      <c r="H420" s="96">
        <v>2028</v>
      </c>
      <c r="I420" s="212">
        <v>10</v>
      </c>
      <c r="J420" s="213">
        <v>1</v>
      </c>
      <c r="K420" s="214">
        <f t="shared" si="16"/>
        <v>10</v>
      </c>
      <c r="L420" s="215">
        <v>281.22000000000003</v>
      </c>
      <c r="M420" s="216">
        <f t="shared" si="17"/>
        <v>2812.2000000000003</v>
      </c>
      <c r="N420" s="72"/>
      <c r="O420" s="96"/>
    </row>
    <row r="421" spans="1:15" s="188" customFormat="1" ht="45" x14ac:dyDescent="0.25">
      <c r="A421" s="96" t="s">
        <v>869</v>
      </c>
      <c r="B421" s="183"/>
      <c r="C421" s="183"/>
      <c r="D421" s="187"/>
      <c r="E421" s="190" t="s">
        <v>978</v>
      </c>
      <c r="F421" s="189" t="s">
        <v>954</v>
      </c>
      <c r="G421" s="96" t="s">
        <v>959</v>
      </c>
      <c r="H421" s="96">
        <v>2028</v>
      </c>
      <c r="I421" s="212">
        <v>22</v>
      </c>
      <c r="J421" s="213">
        <v>1</v>
      </c>
      <c r="K421" s="214">
        <f t="shared" si="16"/>
        <v>22</v>
      </c>
      <c r="L421" s="215">
        <v>28.12</v>
      </c>
      <c r="M421" s="216">
        <f t="shared" si="17"/>
        <v>618.64</v>
      </c>
      <c r="N421" s="72"/>
      <c r="O421" s="96"/>
    </row>
    <row r="422" spans="1:15" s="188" customFormat="1" ht="45" x14ac:dyDescent="0.25">
      <c r="A422" s="96" t="s">
        <v>869</v>
      </c>
      <c r="B422" s="183"/>
      <c r="C422" s="183"/>
      <c r="D422" s="187"/>
      <c r="E422" s="190" t="s">
        <v>979</v>
      </c>
      <c r="F422" s="189" t="s">
        <v>954</v>
      </c>
      <c r="G422" s="96" t="s">
        <v>959</v>
      </c>
      <c r="H422" s="96">
        <v>2028</v>
      </c>
      <c r="I422" s="212">
        <v>36</v>
      </c>
      <c r="J422" s="213">
        <v>1</v>
      </c>
      <c r="K422" s="214">
        <f t="shared" si="16"/>
        <v>36</v>
      </c>
      <c r="L422" s="215">
        <v>337.46</v>
      </c>
      <c r="M422" s="216">
        <f t="shared" si="17"/>
        <v>12148.56</v>
      </c>
      <c r="N422" s="72"/>
      <c r="O422" s="96"/>
    </row>
    <row r="423" spans="1:15" s="188" customFormat="1" ht="45" x14ac:dyDescent="0.25">
      <c r="A423" s="96" t="s">
        <v>869</v>
      </c>
      <c r="B423" s="183"/>
      <c r="C423" s="183"/>
      <c r="D423" s="187"/>
      <c r="E423" s="190" t="s">
        <v>980</v>
      </c>
      <c r="F423" s="189" t="s">
        <v>954</v>
      </c>
      <c r="G423" s="96" t="s">
        <v>959</v>
      </c>
      <c r="H423" s="96">
        <v>2028</v>
      </c>
      <c r="I423" s="212">
        <v>53</v>
      </c>
      <c r="J423" s="213">
        <v>1</v>
      </c>
      <c r="K423" s="214">
        <f t="shared" si="16"/>
        <v>53</v>
      </c>
      <c r="L423" s="215">
        <v>112.49</v>
      </c>
      <c r="M423" s="216">
        <f t="shared" si="17"/>
        <v>5961.9699999999993</v>
      </c>
      <c r="N423" s="72"/>
      <c r="O423" s="96"/>
    </row>
    <row r="424" spans="1:15" s="188" customFormat="1" ht="45" x14ac:dyDescent="0.25">
      <c r="A424" s="96" t="s">
        <v>869</v>
      </c>
      <c r="B424" s="183"/>
      <c r="C424" s="183"/>
      <c r="D424" s="187"/>
      <c r="E424" s="190" t="s">
        <v>981</v>
      </c>
      <c r="F424" s="189" t="s">
        <v>954</v>
      </c>
      <c r="G424" s="96" t="s">
        <v>962</v>
      </c>
      <c r="H424" s="96">
        <v>2028</v>
      </c>
      <c r="I424" s="219">
        <v>71</v>
      </c>
      <c r="J424" s="213">
        <v>1</v>
      </c>
      <c r="K424" s="214">
        <f t="shared" si="16"/>
        <v>71</v>
      </c>
      <c r="L424" s="215">
        <v>11.25</v>
      </c>
      <c r="M424" s="216">
        <f t="shared" si="17"/>
        <v>798.75</v>
      </c>
      <c r="N424" s="72"/>
      <c r="O424" s="96"/>
    </row>
    <row r="425" spans="1:15" s="188" customFormat="1" ht="45" x14ac:dyDescent="0.25">
      <c r="A425" s="96" t="s">
        <v>869</v>
      </c>
      <c r="B425" s="183"/>
      <c r="C425" s="183"/>
      <c r="D425" s="185" t="s">
        <v>989</v>
      </c>
      <c r="E425" s="190" t="s">
        <v>990</v>
      </c>
      <c r="F425" s="184" t="s">
        <v>985</v>
      </c>
      <c r="G425" s="96" t="s">
        <v>930</v>
      </c>
      <c r="H425" s="96">
        <v>2028</v>
      </c>
      <c r="I425" s="215">
        <v>985</v>
      </c>
      <c r="J425" s="213">
        <v>1</v>
      </c>
      <c r="K425" s="214">
        <f t="shared" si="16"/>
        <v>985</v>
      </c>
      <c r="L425" s="215">
        <v>562.42999999999995</v>
      </c>
      <c r="M425" s="216">
        <f t="shared" si="17"/>
        <v>553993.54999999993</v>
      </c>
      <c r="N425" s="72"/>
      <c r="O425" s="96"/>
    </row>
    <row r="426" spans="1:15" s="188" customFormat="1" ht="45" x14ac:dyDescent="0.25">
      <c r="A426" s="96" t="s">
        <v>869</v>
      </c>
      <c r="B426" s="183"/>
      <c r="C426" s="183"/>
      <c r="D426" s="187"/>
      <c r="E426" s="190" t="s">
        <v>991</v>
      </c>
      <c r="F426" s="184" t="s">
        <v>954</v>
      </c>
      <c r="G426" s="96" t="s">
        <v>935</v>
      </c>
      <c r="H426" s="96">
        <v>2028</v>
      </c>
      <c r="I426" s="220">
        <v>4672</v>
      </c>
      <c r="J426" s="213">
        <v>1</v>
      </c>
      <c r="K426" s="214">
        <f t="shared" si="16"/>
        <v>4672</v>
      </c>
      <c r="L426" s="218">
        <v>1034.8699999999999</v>
      </c>
      <c r="M426" s="216">
        <f t="shared" si="17"/>
        <v>4834912.6399999997</v>
      </c>
      <c r="N426" s="72"/>
      <c r="O426" s="96"/>
    </row>
    <row r="427" spans="1:15" s="188" customFormat="1" ht="45" x14ac:dyDescent="0.25">
      <c r="A427" s="96" t="s">
        <v>869</v>
      </c>
      <c r="B427" s="183"/>
      <c r="C427" s="183"/>
      <c r="D427" s="187"/>
      <c r="E427" s="190" t="s">
        <v>992</v>
      </c>
      <c r="F427" s="184" t="s">
        <v>954</v>
      </c>
      <c r="G427" s="96" t="s">
        <v>935</v>
      </c>
      <c r="H427" s="96">
        <v>2028</v>
      </c>
      <c r="I427" s="220">
        <v>7070</v>
      </c>
      <c r="J427" s="213">
        <v>1</v>
      </c>
      <c r="K427" s="214">
        <f t="shared" si="16"/>
        <v>7070</v>
      </c>
      <c r="L427" s="218">
        <v>28121.599999999999</v>
      </c>
      <c r="M427" s="216">
        <f t="shared" si="17"/>
        <v>198819712</v>
      </c>
      <c r="N427" s="72"/>
      <c r="O427" s="96"/>
    </row>
    <row r="428" spans="1:15" s="188" customFormat="1" ht="45" x14ac:dyDescent="0.25">
      <c r="A428" s="96" t="s">
        <v>869</v>
      </c>
      <c r="B428" s="183"/>
      <c r="C428" s="183"/>
      <c r="D428" s="187"/>
      <c r="E428" s="190" t="s">
        <v>993</v>
      </c>
      <c r="F428" s="184" t="s">
        <v>994</v>
      </c>
      <c r="G428" s="96" t="s">
        <v>935</v>
      </c>
      <c r="H428" s="96">
        <v>2028</v>
      </c>
      <c r="I428" s="220">
        <v>383416</v>
      </c>
      <c r="J428" s="213">
        <v>1</v>
      </c>
      <c r="K428" s="214">
        <f t="shared" si="16"/>
        <v>383416</v>
      </c>
      <c r="L428" s="215">
        <v>11.25</v>
      </c>
      <c r="M428" s="216">
        <f t="shared" si="17"/>
        <v>4313430</v>
      </c>
      <c r="N428" s="72"/>
      <c r="O428" s="96"/>
    </row>
    <row r="429" spans="1:15" s="188" customFormat="1" ht="45" x14ac:dyDescent="0.25">
      <c r="A429" s="96" t="s">
        <v>869</v>
      </c>
      <c r="B429" s="183"/>
      <c r="C429" s="183"/>
      <c r="D429" s="187"/>
      <c r="E429" s="190" t="s">
        <v>995</v>
      </c>
      <c r="F429" s="184" t="s">
        <v>994</v>
      </c>
      <c r="G429" s="96" t="s">
        <v>948</v>
      </c>
      <c r="H429" s="96">
        <v>2028</v>
      </c>
      <c r="I429" s="221">
        <v>36360</v>
      </c>
      <c r="J429" s="213">
        <v>1</v>
      </c>
      <c r="K429" s="214">
        <f t="shared" si="16"/>
        <v>36360</v>
      </c>
      <c r="L429" s="218">
        <v>3447.71</v>
      </c>
      <c r="M429" s="216">
        <f t="shared" si="17"/>
        <v>125358735.59999999</v>
      </c>
      <c r="N429" s="72"/>
      <c r="O429" s="96"/>
    </row>
    <row r="430" spans="1:15" s="188" customFormat="1" ht="60" x14ac:dyDescent="0.25">
      <c r="A430" s="96" t="s">
        <v>869</v>
      </c>
      <c r="B430" s="183"/>
      <c r="C430" s="183"/>
      <c r="D430" s="185" t="s">
        <v>996</v>
      </c>
      <c r="E430" s="190" t="s">
        <v>995</v>
      </c>
      <c r="F430" s="184" t="s">
        <v>994</v>
      </c>
      <c r="G430" s="96" t="s">
        <v>948</v>
      </c>
      <c r="H430" s="96">
        <v>2028</v>
      </c>
      <c r="I430" s="220">
        <v>36360</v>
      </c>
      <c r="J430" s="213">
        <v>1</v>
      </c>
      <c r="K430" s="214">
        <f t="shared" si="16"/>
        <v>36360</v>
      </c>
      <c r="L430" s="218">
        <v>3447.71</v>
      </c>
      <c r="M430" s="216">
        <f t="shared" si="17"/>
        <v>125358735.59999999</v>
      </c>
      <c r="N430" s="72"/>
      <c r="O430" s="96"/>
    </row>
    <row r="431" spans="1:15" s="188" customFormat="1" ht="45" x14ac:dyDescent="0.25">
      <c r="A431" s="96" t="s">
        <v>869</v>
      </c>
      <c r="B431" s="183"/>
      <c r="C431" s="183"/>
      <c r="D431" s="187"/>
      <c r="E431" s="190" t="s">
        <v>997</v>
      </c>
      <c r="F431" s="184" t="s">
        <v>994</v>
      </c>
      <c r="G431" s="96" t="s">
        <v>948</v>
      </c>
      <c r="H431" s="96">
        <v>2028</v>
      </c>
      <c r="I431" s="220">
        <v>36360</v>
      </c>
      <c r="J431" s="213">
        <v>1</v>
      </c>
      <c r="K431" s="214">
        <f t="shared" si="16"/>
        <v>36360</v>
      </c>
      <c r="L431" s="218">
        <v>3219.36</v>
      </c>
      <c r="M431" s="216">
        <f t="shared" si="17"/>
        <v>117055929.60000001</v>
      </c>
      <c r="N431" s="72"/>
      <c r="O431" s="96"/>
    </row>
    <row r="432" spans="1:15" s="188" customFormat="1" ht="45" x14ac:dyDescent="0.25">
      <c r="A432" s="96" t="s">
        <v>869</v>
      </c>
      <c r="B432" s="183"/>
      <c r="C432" s="183"/>
      <c r="D432" s="187"/>
      <c r="E432" s="190" t="s">
        <v>998</v>
      </c>
      <c r="F432" s="184" t="s">
        <v>954</v>
      </c>
      <c r="G432" s="96" t="s">
        <v>948</v>
      </c>
      <c r="H432" s="96">
        <v>2028</v>
      </c>
      <c r="I432" s="220">
        <v>145872</v>
      </c>
      <c r="J432" s="213">
        <v>2</v>
      </c>
      <c r="K432" s="214">
        <f t="shared" si="16"/>
        <v>291744</v>
      </c>
      <c r="L432" s="215">
        <v>112.49</v>
      </c>
      <c r="M432" s="216">
        <f t="shared" si="17"/>
        <v>32818282.559999999</v>
      </c>
      <c r="N432" s="72"/>
      <c r="O432" s="96"/>
    </row>
    <row r="433" spans="1:15" s="188" customFormat="1" ht="45" x14ac:dyDescent="0.25">
      <c r="A433" s="96" t="s">
        <v>869</v>
      </c>
      <c r="B433" s="183"/>
      <c r="C433" s="183"/>
      <c r="D433" s="187"/>
      <c r="E433" s="190" t="s">
        <v>999</v>
      </c>
      <c r="F433" s="184" t="s">
        <v>994</v>
      </c>
      <c r="G433" s="96" t="s">
        <v>935</v>
      </c>
      <c r="H433" s="96">
        <v>2028</v>
      </c>
      <c r="I433" s="220">
        <v>88100</v>
      </c>
      <c r="J433" s="213">
        <v>1</v>
      </c>
      <c r="K433" s="214">
        <f t="shared" si="16"/>
        <v>88100</v>
      </c>
      <c r="L433" s="218">
        <v>1034.8699999999999</v>
      </c>
      <c r="M433" s="216">
        <f t="shared" si="17"/>
        <v>91172046.999999985</v>
      </c>
      <c r="N433" s="72"/>
      <c r="O433" s="96"/>
    </row>
    <row r="434" spans="1:15" s="188" customFormat="1" x14ac:dyDescent="0.25"/>
    <row r="435" spans="1:15" s="188" customFormat="1" x14ac:dyDescent="0.25"/>
    <row r="436" spans="1:15" s="188" customFormat="1" x14ac:dyDescent="0.25"/>
    <row r="437" spans="1:15" s="188" customFormat="1" x14ac:dyDescent="0.25"/>
    <row r="438" spans="1:15" s="188" customFormat="1" x14ac:dyDescent="0.25"/>
    <row r="439" spans="1:15" s="188" customFormat="1" x14ac:dyDescent="0.25"/>
    <row r="440" spans="1:15" s="188" customFormat="1" x14ac:dyDescent="0.25"/>
    <row r="441" spans="1:15" s="188" customFormat="1" x14ac:dyDescent="0.25"/>
    <row r="442" spans="1:15" s="188" customFormat="1" x14ac:dyDescent="0.25"/>
    <row r="443" spans="1:15" s="188" customFormat="1" x14ac:dyDescent="0.25"/>
    <row r="444" spans="1:15" s="188" customFormat="1" x14ac:dyDescent="0.25"/>
    <row r="445" spans="1:15" s="188" customFormat="1" x14ac:dyDescent="0.25"/>
    <row r="446" spans="1:15" s="188" customFormat="1" x14ac:dyDescent="0.25"/>
    <row r="447" spans="1:15" s="188" customFormat="1" x14ac:dyDescent="0.25"/>
  </sheetData>
  <autoFilter ref="A9:O447" xr:uid="{2567DFA6-F28C-4BBA-BA09-72D4162DDFBB}"/>
  <mergeCells count="12">
    <mergeCell ref="B7:D7"/>
    <mergeCell ref="A1:O1"/>
    <mergeCell ref="B2:O2"/>
    <mergeCell ref="B4:D4"/>
    <mergeCell ref="F4:G4"/>
    <mergeCell ref="B5:D5"/>
    <mergeCell ref="F5:G6"/>
    <mergeCell ref="H5:H6"/>
    <mergeCell ref="I5:I6"/>
    <mergeCell ref="J5:J6"/>
    <mergeCell ref="K5:K6"/>
    <mergeCell ref="B6:D6"/>
  </mergeCells>
  <dataValidations count="1">
    <dataValidation type="list" allowBlank="1" showInputMessage="1" showErrorMessage="1" sqref="A10:A15 A17:A433 C10:C213 C218:C433 D401 D417:D418 D117:D213 D425 D410 D427:D433 D11:D115 D218:D221 D223:D327 D329:D396" xr:uid="{6F142435-5BA6-44F3-B6B0-CAFAB9489C21}">
      <formula1>#REF!</formula1>
    </dataValidation>
  </dataValidations>
  <pageMargins left="0.7" right="0.7" top="0.75" bottom="0.75" header="0.3" footer="0.3"/>
  <pageSetup orientation="portrait" horizontalDpi="4294967295" verticalDpi="4294967295"/>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8FB3A190-1C5B-4BD2-9784-07396453D568}">
          <x14:formula1>
            <xm:f>'Conf.'!$I$2:$I$1048576</xm:f>
          </x14:formula1>
          <xm:sqref>B4</xm:sqref>
        </x14:dataValidation>
        <x14:dataValidation type="list" allowBlank="1" showInputMessage="1" showErrorMessage="1" xr:uid="{C823B9EF-7DE1-4B20-AA32-A177B2CC3617}">
          <x14:formula1>
            <xm:f>'Conf.'!$G$2:$G$5</xm:f>
          </x14:formula1>
          <xm:sqref>H4:K4 H10:H433</xm:sqref>
        </x14:dataValidation>
        <x14:dataValidation type="list" allowBlank="1" showInputMessage="1" showErrorMessage="1" xr:uid="{34CF27DA-FC13-4250-800E-CE45812F7461}">
          <x14:formula1>
            <xm:f>'12. Prod'!$D$5:$D$1048576</xm:f>
          </x14:formula1>
          <xm:sqref>C214:D217 B10:B433</xm:sqref>
        </x14:dataValidation>
        <x14:dataValidation type="list" allowBlank="1" showInputMessage="1" showErrorMessage="1" xr:uid="{1A0B2CBD-7524-492B-9CC3-4E3932A5F304}">
          <x14:formula1>
            <xm:f>'Conf.'!$AE$2:$AE$1048576</xm:f>
          </x14:formula1>
          <xm:sqref>G10:G433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4EC06-A1D4-4AD1-BC29-9F1A15B05F3B}">
  <sheetPr>
    <tabColor rgb="FF002060"/>
  </sheetPr>
  <dimension ref="A1:P153"/>
  <sheetViews>
    <sheetView showGridLines="0" zoomScale="85" zoomScaleNormal="85" workbookViewId="0">
      <selection activeCell="E10" sqref="E10"/>
    </sheetView>
  </sheetViews>
  <sheetFormatPr baseColWidth="10" defaultColWidth="11.42578125" defaultRowHeight="20.100000000000001" customHeight="1" x14ac:dyDescent="0.25"/>
  <cols>
    <col min="1" max="3" width="22.42578125" style="2" customWidth="1"/>
    <col min="4" max="4" width="25.85546875" style="2" customWidth="1"/>
    <col min="5" max="5" width="31" style="2" customWidth="1"/>
    <col min="6" max="6" width="16.140625" style="2" bestFit="1" customWidth="1"/>
    <col min="7" max="7" width="12" style="2" customWidth="1"/>
    <col min="8" max="11" width="20.7109375" style="2" customWidth="1"/>
    <col min="12" max="12" width="12" style="2" customWidth="1"/>
    <col min="13" max="13" width="31.7109375" style="2" customWidth="1"/>
    <col min="14" max="15" width="38.7109375" style="2" customWidth="1"/>
    <col min="16" max="16383" width="9.140625" style="2"/>
    <col min="16384" max="16384" width="11.42578125" style="2" bestFit="1" customWidth="1"/>
  </cols>
  <sheetData>
    <row r="1" spans="1:16" ht="18.75" customHeight="1" x14ac:dyDescent="0.25">
      <c r="A1" s="245" t="s">
        <v>915</v>
      </c>
      <c r="B1" s="245"/>
      <c r="C1" s="245"/>
      <c r="D1" s="245"/>
      <c r="E1" s="245"/>
      <c r="F1" s="245"/>
      <c r="G1" s="245"/>
      <c r="H1" s="245"/>
      <c r="I1" s="245"/>
      <c r="J1" s="245"/>
      <c r="K1" s="245"/>
      <c r="L1" s="245"/>
      <c r="M1" s="245"/>
      <c r="N1" s="245"/>
      <c r="O1" s="245"/>
    </row>
    <row r="2" spans="1:16" ht="164.25" customHeight="1" x14ac:dyDescent="0.25">
      <c r="A2" s="9" t="s">
        <v>176</v>
      </c>
      <c r="B2" s="252" t="s">
        <v>916</v>
      </c>
      <c r="C2" s="252"/>
      <c r="D2" s="252"/>
      <c r="E2" s="252"/>
      <c r="F2" s="252"/>
      <c r="G2" s="252"/>
      <c r="H2" s="252"/>
      <c r="I2" s="252"/>
      <c r="J2" s="252"/>
      <c r="K2" s="252"/>
      <c r="L2" s="252"/>
      <c r="M2" s="252"/>
      <c r="N2" s="252"/>
      <c r="O2" s="252"/>
    </row>
    <row r="4" spans="1:16" ht="20.100000000000001" customHeight="1" x14ac:dyDescent="0.25">
      <c r="A4" s="44" t="s">
        <v>857</v>
      </c>
      <c r="B4" s="251" t="s">
        <v>883</v>
      </c>
      <c r="C4" s="251"/>
      <c r="D4" s="251"/>
      <c r="F4" s="444" t="s">
        <v>917</v>
      </c>
      <c r="G4" s="444"/>
      <c r="H4" s="4">
        <v>2025</v>
      </c>
      <c r="I4" s="4">
        <v>2026</v>
      </c>
      <c r="J4" s="4">
        <v>2027</v>
      </c>
      <c r="K4" s="4">
        <v>2028</v>
      </c>
    </row>
    <row r="5" spans="1:16" ht="20.100000000000001" customHeight="1" x14ac:dyDescent="0.25">
      <c r="A5" s="45" t="s">
        <v>859</v>
      </c>
      <c r="B5" s="251" t="str">
        <f>IFERROR(VLOOKUP($B4,'Conf.'!$I:$R,8,0),"")</f>
        <v>0206 -  MINISTERIO DE EDUCACIÓN</v>
      </c>
      <c r="C5" s="251"/>
      <c r="D5" s="251"/>
      <c r="F5" s="445" t="s">
        <v>918</v>
      </c>
      <c r="G5" s="445"/>
      <c r="H5" s="448">
        <f>+SUMIF($H$10:$H$1048576,H$4,$M$10:$M$1048576)</f>
        <v>432173760</v>
      </c>
      <c r="I5" s="446">
        <f>+SUMIF($H$10:$H$1048576,I$4,$M$10:$M$1048576)</f>
        <v>337087860</v>
      </c>
      <c r="J5" s="446">
        <f>+SUMIF($H$10:$H$1048576,J$4,$M$10:$M$1048576)</f>
        <v>350479320</v>
      </c>
      <c r="K5" s="446">
        <f>+SUMIF($H$10:$H$1048576,K$4,$M$10:$M$1048576)</f>
        <v>364310730</v>
      </c>
    </row>
    <row r="6" spans="1:16" ht="20.100000000000001" customHeight="1" x14ac:dyDescent="0.25">
      <c r="A6" s="45" t="s">
        <v>860</v>
      </c>
      <c r="B6" s="251" t="str">
        <f>IFERROR(VLOOKUP($B4,'Conf.'!$I:$R,9,0),"")</f>
        <v>01 -  MINISTERIO DE EDUCACION</v>
      </c>
      <c r="C6" s="251"/>
      <c r="D6" s="251"/>
      <c r="F6" s="445"/>
      <c r="G6" s="445"/>
      <c r="H6" s="448"/>
      <c r="I6" s="447"/>
      <c r="J6" s="447"/>
      <c r="K6" s="447"/>
    </row>
    <row r="7" spans="1:16" ht="20.100000000000001" customHeight="1" x14ac:dyDescent="0.25">
      <c r="A7" s="45" t="s">
        <v>485</v>
      </c>
      <c r="B7" s="251" t="str">
        <f>IFERROR(VLOOKUP($B4,'Conf.'!$I:$R,10,0),"")</f>
        <v>0007 -  INSTITUTO NACIONAL DE FORMACIÓN Y CAPACITACIÓN MAGISTERIAL</v>
      </c>
      <c r="C7" s="251"/>
      <c r="D7" s="251"/>
    </row>
    <row r="9" spans="1:16" s="12" customFormat="1" ht="30" x14ac:dyDescent="0.25">
      <c r="A9" s="134" t="s">
        <v>861</v>
      </c>
      <c r="B9" s="134" t="s">
        <v>723</v>
      </c>
      <c r="C9" s="134" t="s">
        <v>862</v>
      </c>
      <c r="D9" s="134" t="s">
        <v>863</v>
      </c>
      <c r="E9" s="134" t="s">
        <v>919</v>
      </c>
      <c r="F9" s="134" t="s">
        <v>920</v>
      </c>
      <c r="G9" s="134" t="s">
        <v>921</v>
      </c>
      <c r="H9" s="134" t="s">
        <v>922</v>
      </c>
      <c r="I9" s="134" t="s">
        <v>923</v>
      </c>
      <c r="J9" s="134" t="s">
        <v>924</v>
      </c>
      <c r="K9" s="135" t="s">
        <v>925</v>
      </c>
      <c r="L9" s="134" t="s">
        <v>926</v>
      </c>
      <c r="M9" s="135" t="s">
        <v>927</v>
      </c>
      <c r="N9" s="134" t="s">
        <v>529</v>
      </c>
      <c r="O9" s="134" t="s">
        <v>4</v>
      </c>
    </row>
    <row r="10" spans="1:16" s="30" customFormat="1" ht="75" x14ac:dyDescent="0.25">
      <c r="A10" s="96" t="s">
        <v>869</v>
      </c>
      <c r="B10" s="96" t="s">
        <v>736</v>
      </c>
      <c r="C10" s="96" t="s">
        <v>873</v>
      </c>
      <c r="D10" s="96" t="s">
        <v>885</v>
      </c>
      <c r="E10" s="96" t="s">
        <v>1010</v>
      </c>
      <c r="F10" s="96" t="s">
        <v>929</v>
      </c>
      <c r="G10" s="96" t="s">
        <v>1011</v>
      </c>
      <c r="H10" s="96">
        <v>2025</v>
      </c>
      <c r="I10" s="136">
        <v>4000</v>
      </c>
      <c r="J10" s="136">
        <v>1</v>
      </c>
      <c r="K10" s="136">
        <f t="shared" ref="K10:K73" si="0">I10*J10</f>
        <v>4000</v>
      </c>
      <c r="L10" s="129">
        <v>108043.44</v>
      </c>
      <c r="M10" s="137">
        <f>+K10*L10</f>
        <v>432173760</v>
      </c>
      <c r="N10" s="72"/>
      <c r="O10" s="72"/>
    </row>
    <row r="11" spans="1:16" s="30" customFormat="1" ht="78" customHeight="1" x14ac:dyDescent="0.25">
      <c r="A11" s="96" t="s">
        <v>869</v>
      </c>
      <c r="B11" s="96" t="s">
        <v>736</v>
      </c>
      <c r="C11" s="96" t="s">
        <v>873</v>
      </c>
      <c r="D11" s="96" t="s">
        <v>885</v>
      </c>
      <c r="E11" s="96" t="s">
        <v>1010</v>
      </c>
      <c r="F11" s="96" t="s">
        <v>929</v>
      </c>
      <c r="G11" s="96" t="s">
        <v>1011</v>
      </c>
      <c r="H11" s="96">
        <v>2026</v>
      </c>
      <c r="I11" s="136">
        <v>3000</v>
      </c>
      <c r="J11" s="136">
        <v>1</v>
      </c>
      <c r="K11" s="136">
        <f t="shared" si="0"/>
        <v>3000</v>
      </c>
      <c r="L11" s="129">
        <v>112362.62</v>
      </c>
      <c r="M11" s="137">
        <f t="shared" ref="M11:M74" si="1">+K11*L11</f>
        <v>337087860</v>
      </c>
      <c r="N11" s="72"/>
      <c r="O11" s="72"/>
      <c r="P11" s="182"/>
    </row>
    <row r="12" spans="1:16" ht="78" customHeight="1" x14ac:dyDescent="0.25">
      <c r="A12" s="96" t="s">
        <v>869</v>
      </c>
      <c r="B12" s="96" t="s">
        <v>736</v>
      </c>
      <c r="C12" s="96" t="s">
        <v>873</v>
      </c>
      <c r="D12" s="96" t="s">
        <v>885</v>
      </c>
      <c r="E12" s="96" t="s">
        <v>1010</v>
      </c>
      <c r="F12" s="96" t="s">
        <v>929</v>
      </c>
      <c r="G12" s="96" t="s">
        <v>1011</v>
      </c>
      <c r="H12" s="96">
        <v>2027</v>
      </c>
      <c r="I12" s="136">
        <v>3000</v>
      </c>
      <c r="J12" s="136">
        <v>1</v>
      </c>
      <c r="K12" s="136">
        <f t="shared" si="0"/>
        <v>3000</v>
      </c>
      <c r="L12" s="129">
        <v>116826.44</v>
      </c>
      <c r="M12" s="137">
        <f t="shared" si="1"/>
        <v>350479320</v>
      </c>
      <c r="N12" s="72"/>
      <c r="O12" s="72"/>
      <c r="P12" s="182"/>
    </row>
    <row r="13" spans="1:16" ht="78" customHeight="1" x14ac:dyDescent="0.25">
      <c r="A13" s="96" t="s">
        <v>869</v>
      </c>
      <c r="B13" s="96" t="s">
        <v>736</v>
      </c>
      <c r="C13" s="96" t="s">
        <v>873</v>
      </c>
      <c r="D13" s="96" t="s">
        <v>885</v>
      </c>
      <c r="E13" s="96" t="s">
        <v>1010</v>
      </c>
      <c r="F13" s="96" t="s">
        <v>929</v>
      </c>
      <c r="G13" s="96" t="s">
        <v>1011</v>
      </c>
      <c r="H13" s="96">
        <v>2028</v>
      </c>
      <c r="I13" s="136">
        <v>3000</v>
      </c>
      <c r="J13" s="136">
        <v>1</v>
      </c>
      <c r="K13" s="136">
        <f t="shared" si="0"/>
        <v>3000</v>
      </c>
      <c r="L13" s="129">
        <v>121436.91</v>
      </c>
      <c r="M13" s="137">
        <f t="shared" si="1"/>
        <v>364310730</v>
      </c>
      <c r="N13" s="72"/>
      <c r="O13" s="72"/>
      <c r="P13" s="182"/>
    </row>
    <row r="14" spans="1:16" ht="20.100000000000001" customHeight="1" x14ac:dyDescent="0.25">
      <c r="A14" s="96"/>
      <c r="B14" s="96"/>
      <c r="C14" s="96"/>
      <c r="D14" s="96"/>
      <c r="E14" s="96"/>
      <c r="F14" s="96"/>
      <c r="G14" s="96"/>
      <c r="H14" s="96"/>
      <c r="I14" s="136"/>
      <c r="J14" s="136"/>
      <c r="K14" s="136">
        <f t="shared" si="0"/>
        <v>0</v>
      </c>
      <c r="L14" s="200"/>
      <c r="M14" s="137">
        <f t="shared" si="1"/>
        <v>0</v>
      </c>
      <c r="N14" s="96"/>
      <c r="O14" s="96"/>
    </row>
    <row r="15" spans="1:16" ht="20.100000000000001" customHeight="1" x14ac:dyDescent="0.25">
      <c r="A15" s="96"/>
      <c r="B15" s="96"/>
      <c r="C15" s="96"/>
      <c r="D15" s="96"/>
      <c r="E15" s="96"/>
      <c r="F15" s="96"/>
      <c r="G15" s="96"/>
      <c r="H15" s="96"/>
      <c r="I15" s="136"/>
      <c r="J15" s="136"/>
      <c r="K15" s="136">
        <f t="shared" si="0"/>
        <v>0</v>
      </c>
      <c r="L15" s="200"/>
      <c r="M15" s="137">
        <f t="shared" si="1"/>
        <v>0</v>
      </c>
      <c r="N15" s="96"/>
      <c r="O15" s="96"/>
    </row>
    <row r="16" spans="1:16" ht="20.100000000000001" customHeight="1" x14ac:dyDescent="0.25">
      <c r="A16" s="96"/>
      <c r="B16" s="96"/>
      <c r="C16" s="96"/>
      <c r="D16" s="96"/>
      <c r="E16" s="96"/>
      <c r="F16" s="96"/>
      <c r="G16" s="96"/>
      <c r="H16" s="96"/>
      <c r="I16" s="136"/>
      <c r="J16" s="136"/>
      <c r="K16" s="136">
        <f t="shared" si="0"/>
        <v>0</v>
      </c>
      <c r="L16" s="200"/>
      <c r="M16" s="137">
        <f t="shared" si="1"/>
        <v>0</v>
      </c>
      <c r="N16" s="96"/>
      <c r="O16" s="96"/>
    </row>
    <row r="17" spans="1:15" ht="20.100000000000001" customHeight="1" x14ac:dyDescent="0.25">
      <c r="A17" s="96"/>
      <c r="B17" s="96"/>
      <c r="C17" s="96"/>
      <c r="D17" s="96"/>
      <c r="E17" s="96"/>
      <c r="F17" s="96"/>
      <c r="G17" s="96"/>
      <c r="H17" s="96"/>
      <c r="I17" s="122"/>
      <c r="J17" s="136"/>
      <c r="K17" s="136">
        <f t="shared" si="0"/>
        <v>0</v>
      </c>
      <c r="L17" s="200"/>
      <c r="M17" s="137">
        <f t="shared" si="1"/>
        <v>0</v>
      </c>
      <c r="N17" s="96"/>
      <c r="O17" s="96"/>
    </row>
    <row r="18" spans="1:15" ht="20.100000000000001" customHeight="1" x14ac:dyDescent="0.25">
      <c r="A18" s="96"/>
      <c r="B18" s="96"/>
      <c r="C18" s="96"/>
      <c r="D18" s="96"/>
      <c r="E18" s="96"/>
      <c r="F18" s="96"/>
      <c r="G18" s="96"/>
      <c r="H18" s="96"/>
      <c r="I18" s="122"/>
      <c r="J18" s="136"/>
      <c r="K18" s="136">
        <f t="shared" si="0"/>
        <v>0</v>
      </c>
      <c r="L18" s="200"/>
      <c r="M18" s="137">
        <f t="shared" si="1"/>
        <v>0</v>
      </c>
      <c r="N18" s="96"/>
      <c r="O18" s="96"/>
    </row>
    <row r="19" spans="1:15" ht="20.100000000000001" customHeight="1" x14ac:dyDescent="0.25">
      <c r="A19" s="96"/>
      <c r="B19" s="96"/>
      <c r="C19" s="96"/>
      <c r="D19" s="96"/>
      <c r="E19" s="96"/>
      <c r="F19" s="96"/>
      <c r="G19" s="96"/>
      <c r="H19" s="96"/>
      <c r="I19" s="121"/>
      <c r="J19" s="136"/>
      <c r="K19" s="136">
        <f t="shared" si="0"/>
        <v>0</v>
      </c>
      <c r="L19" s="200"/>
      <c r="M19" s="137">
        <f t="shared" si="1"/>
        <v>0</v>
      </c>
      <c r="N19" s="96"/>
      <c r="O19" s="96"/>
    </row>
    <row r="20" spans="1:15" ht="20.100000000000001" customHeight="1" x14ac:dyDescent="0.25">
      <c r="A20" s="96"/>
      <c r="B20" s="96"/>
      <c r="C20" s="96"/>
      <c r="D20" s="96"/>
      <c r="E20" s="96"/>
      <c r="F20" s="96"/>
      <c r="G20" s="96"/>
      <c r="H20" s="96"/>
      <c r="I20" s="121"/>
      <c r="J20" s="136"/>
      <c r="K20" s="136">
        <f t="shared" si="0"/>
        <v>0</v>
      </c>
      <c r="L20" s="200"/>
      <c r="M20" s="137">
        <f t="shared" si="1"/>
        <v>0</v>
      </c>
      <c r="N20" s="96"/>
      <c r="O20" s="96"/>
    </row>
    <row r="21" spans="1:15" ht="20.100000000000001" customHeight="1" x14ac:dyDescent="0.25">
      <c r="A21" s="96"/>
      <c r="B21" s="96"/>
      <c r="C21" s="96"/>
      <c r="D21" s="96"/>
      <c r="E21" s="96"/>
      <c r="F21" s="96"/>
      <c r="G21" s="96"/>
      <c r="H21" s="96"/>
      <c r="I21" s="121"/>
      <c r="J21" s="136"/>
      <c r="K21" s="136">
        <f t="shared" si="0"/>
        <v>0</v>
      </c>
      <c r="L21" s="200"/>
      <c r="M21" s="137">
        <f t="shared" si="1"/>
        <v>0</v>
      </c>
      <c r="N21" s="96"/>
      <c r="O21" s="96"/>
    </row>
    <row r="22" spans="1:15" ht="20.100000000000001" customHeight="1" x14ac:dyDescent="0.25">
      <c r="A22" s="96"/>
      <c r="B22" s="96"/>
      <c r="C22" s="96"/>
      <c r="D22" s="96"/>
      <c r="E22" s="96"/>
      <c r="F22" s="96"/>
      <c r="G22" s="96"/>
      <c r="H22" s="96"/>
      <c r="I22" s="121"/>
      <c r="J22" s="136"/>
      <c r="K22" s="136">
        <f t="shared" si="0"/>
        <v>0</v>
      </c>
      <c r="L22" s="200"/>
      <c r="M22" s="137">
        <f t="shared" si="1"/>
        <v>0</v>
      </c>
      <c r="N22" s="96"/>
      <c r="O22" s="96"/>
    </row>
    <row r="23" spans="1:15" ht="20.100000000000001" customHeight="1" x14ac:dyDescent="0.25">
      <c r="A23" s="96"/>
      <c r="B23" s="96"/>
      <c r="C23" s="96"/>
      <c r="D23" s="96"/>
      <c r="E23" s="96"/>
      <c r="F23" s="96"/>
      <c r="G23" s="96"/>
      <c r="H23" s="96"/>
      <c r="I23" s="121"/>
      <c r="J23" s="136"/>
      <c r="K23" s="136">
        <f t="shared" si="0"/>
        <v>0</v>
      </c>
      <c r="L23" s="201"/>
      <c r="M23" s="137">
        <f t="shared" si="1"/>
        <v>0</v>
      </c>
      <c r="N23" s="96"/>
      <c r="O23" s="96"/>
    </row>
    <row r="24" spans="1:15" ht="20.100000000000001" customHeight="1" x14ac:dyDescent="0.25">
      <c r="A24" s="96"/>
      <c r="B24" s="96"/>
      <c r="C24" s="96"/>
      <c r="D24" s="96"/>
      <c r="E24" s="96"/>
      <c r="F24" s="96"/>
      <c r="G24" s="96"/>
      <c r="H24" s="96"/>
      <c r="I24" s="122"/>
      <c r="J24" s="136"/>
      <c r="K24" s="136">
        <f t="shared" si="0"/>
        <v>0</v>
      </c>
      <c r="L24" s="200"/>
      <c r="M24" s="137">
        <f t="shared" si="1"/>
        <v>0</v>
      </c>
      <c r="N24" s="96"/>
      <c r="O24" s="96"/>
    </row>
    <row r="25" spans="1:15" ht="20.100000000000001" customHeight="1" x14ac:dyDescent="0.25">
      <c r="A25" s="96"/>
      <c r="B25" s="96"/>
      <c r="C25" s="96"/>
      <c r="D25" s="96"/>
      <c r="E25" s="96"/>
      <c r="F25" s="96"/>
      <c r="G25" s="96"/>
      <c r="H25" s="96"/>
      <c r="I25" s="121"/>
      <c r="J25" s="136"/>
      <c r="K25" s="136">
        <f t="shared" si="0"/>
        <v>0</v>
      </c>
      <c r="L25" s="200"/>
      <c r="M25" s="137">
        <f t="shared" si="1"/>
        <v>0</v>
      </c>
      <c r="N25" s="96"/>
      <c r="O25" s="96"/>
    </row>
    <row r="26" spans="1:15" ht="20.100000000000001" customHeight="1" x14ac:dyDescent="0.25">
      <c r="A26" s="96"/>
      <c r="B26" s="96"/>
      <c r="C26" s="96"/>
      <c r="D26" s="96"/>
      <c r="E26" s="96"/>
      <c r="F26" s="96"/>
      <c r="G26" s="96"/>
      <c r="H26" s="96"/>
      <c r="I26" s="121"/>
      <c r="J26" s="136"/>
      <c r="K26" s="136">
        <f t="shared" si="0"/>
        <v>0</v>
      </c>
      <c r="L26" s="200"/>
      <c r="M26" s="137">
        <f t="shared" si="1"/>
        <v>0</v>
      </c>
      <c r="N26" s="96"/>
      <c r="O26" s="96"/>
    </row>
    <row r="27" spans="1:15" ht="20.100000000000001" customHeight="1" x14ac:dyDescent="0.25">
      <c r="A27" s="96"/>
      <c r="B27" s="96"/>
      <c r="C27" s="96"/>
      <c r="D27" s="96"/>
      <c r="E27" s="96"/>
      <c r="F27" s="96"/>
      <c r="G27" s="96"/>
      <c r="H27" s="96"/>
      <c r="I27" s="121"/>
      <c r="J27" s="136"/>
      <c r="K27" s="136">
        <f t="shared" si="0"/>
        <v>0</v>
      </c>
      <c r="L27" s="200"/>
      <c r="M27" s="137">
        <f t="shared" si="1"/>
        <v>0</v>
      </c>
      <c r="N27" s="96"/>
      <c r="O27" s="96"/>
    </row>
    <row r="28" spans="1:15" ht="20.100000000000001" customHeight="1" x14ac:dyDescent="0.25">
      <c r="A28" s="96"/>
      <c r="B28" s="96"/>
      <c r="C28" s="96"/>
      <c r="D28" s="96"/>
      <c r="E28" s="96"/>
      <c r="F28" s="96"/>
      <c r="G28" s="96"/>
      <c r="H28" s="96"/>
      <c r="I28" s="121"/>
      <c r="J28" s="136"/>
      <c r="K28" s="136">
        <f t="shared" si="0"/>
        <v>0</v>
      </c>
      <c r="L28" s="200"/>
      <c r="M28" s="137">
        <f t="shared" si="1"/>
        <v>0</v>
      </c>
      <c r="N28" s="96"/>
      <c r="O28" s="96"/>
    </row>
    <row r="29" spans="1:15" ht="20.100000000000001" customHeight="1" x14ac:dyDescent="0.25">
      <c r="A29" s="96"/>
      <c r="B29" s="96"/>
      <c r="C29" s="96"/>
      <c r="D29" s="96"/>
      <c r="E29" s="96"/>
      <c r="F29" s="96"/>
      <c r="G29" s="96"/>
      <c r="H29" s="96"/>
      <c r="I29" s="121"/>
      <c r="J29" s="136"/>
      <c r="K29" s="136">
        <f t="shared" si="0"/>
        <v>0</v>
      </c>
      <c r="L29" s="200"/>
      <c r="M29" s="137">
        <f t="shared" si="1"/>
        <v>0</v>
      </c>
      <c r="N29" s="96"/>
      <c r="O29" s="96"/>
    </row>
    <row r="30" spans="1:15" ht="20.100000000000001" customHeight="1" x14ac:dyDescent="0.25">
      <c r="A30" s="96"/>
      <c r="B30" s="96"/>
      <c r="C30" s="96"/>
      <c r="D30" s="96"/>
      <c r="E30" s="96"/>
      <c r="F30" s="96"/>
      <c r="G30" s="96"/>
      <c r="H30" s="96"/>
      <c r="I30" s="121"/>
      <c r="J30" s="136"/>
      <c r="K30" s="136">
        <f t="shared" si="0"/>
        <v>0</v>
      </c>
      <c r="L30" s="200"/>
      <c r="M30" s="137">
        <f t="shared" si="1"/>
        <v>0</v>
      </c>
      <c r="N30" s="96"/>
      <c r="O30" s="96"/>
    </row>
    <row r="31" spans="1:15" ht="20.100000000000001" customHeight="1" x14ac:dyDescent="0.25">
      <c r="A31" s="96"/>
      <c r="B31" s="96"/>
      <c r="C31" s="96"/>
      <c r="D31" s="96"/>
      <c r="E31" s="96"/>
      <c r="F31" s="96"/>
      <c r="G31" s="96"/>
      <c r="H31" s="96"/>
      <c r="I31" s="122"/>
      <c r="J31" s="136"/>
      <c r="K31" s="136">
        <f t="shared" si="0"/>
        <v>0</v>
      </c>
      <c r="L31" s="200"/>
      <c r="M31" s="137">
        <f t="shared" si="1"/>
        <v>0</v>
      </c>
      <c r="N31" s="96"/>
      <c r="O31" s="96"/>
    </row>
    <row r="32" spans="1:15" ht="20.100000000000001" customHeight="1" x14ac:dyDescent="0.25">
      <c r="A32" s="96"/>
      <c r="B32" s="96"/>
      <c r="C32" s="96"/>
      <c r="D32" s="96"/>
      <c r="E32" s="96"/>
      <c r="F32" s="96"/>
      <c r="G32" s="96"/>
      <c r="H32" s="96"/>
      <c r="I32" s="122"/>
      <c r="J32" s="136"/>
      <c r="K32" s="136">
        <f t="shared" si="0"/>
        <v>0</v>
      </c>
      <c r="L32" s="200"/>
      <c r="M32" s="137">
        <f t="shared" si="1"/>
        <v>0</v>
      </c>
      <c r="N32" s="96"/>
      <c r="O32" s="96"/>
    </row>
    <row r="33" spans="1:15" ht="20.100000000000001" customHeight="1" x14ac:dyDescent="0.25">
      <c r="A33" s="96"/>
      <c r="B33" s="96"/>
      <c r="C33" s="96"/>
      <c r="D33" s="96"/>
      <c r="E33" s="96"/>
      <c r="F33" s="96"/>
      <c r="G33" s="96"/>
      <c r="H33" s="96"/>
      <c r="I33" s="122"/>
      <c r="J33" s="136"/>
      <c r="K33" s="136">
        <f t="shared" si="0"/>
        <v>0</v>
      </c>
      <c r="L33" s="200"/>
      <c r="M33" s="137">
        <f t="shared" si="1"/>
        <v>0</v>
      </c>
      <c r="N33" s="96"/>
      <c r="O33" s="96"/>
    </row>
    <row r="34" spans="1:15" ht="20.100000000000001" customHeight="1" x14ac:dyDescent="0.25">
      <c r="A34" s="96"/>
      <c r="B34" s="96"/>
      <c r="C34" s="96"/>
      <c r="D34" s="96"/>
      <c r="E34" s="96"/>
      <c r="F34" s="96"/>
      <c r="G34" s="96"/>
      <c r="H34" s="96"/>
      <c r="I34" s="122"/>
      <c r="J34" s="136"/>
      <c r="K34" s="136">
        <f t="shared" si="0"/>
        <v>0</v>
      </c>
      <c r="L34" s="200"/>
      <c r="M34" s="137">
        <f t="shared" si="1"/>
        <v>0</v>
      </c>
      <c r="N34" s="96"/>
      <c r="O34" s="96"/>
    </row>
    <row r="35" spans="1:15" ht="20.100000000000001" customHeight="1" x14ac:dyDescent="0.25">
      <c r="A35" s="96"/>
      <c r="B35" s="96"/>
      <c r="C35" s="96"/>
      <c r="D35" s="96"/>
      <c r="E35" s="96"/>
      <c r="F35" s="96"/>
      <c r="G35" s="96"/>
      <c r="H35" s="96"/>
      <c r="I35" s="122"/>
      <c r="J35" s="136"/>
      <c r="K35" s="136">
        <f t="shared" si="0"/>
        <v>0</v>
      </c>
      <c r="L35" s="200"/>
      <c r="M35" s="137">
        <f t="shared" si="1"/>
        <v>0</v>
      </c>
      <c r="N35" s="96"/>
      <c r="O35" s="96"/>
    </row>
    <row r="36" spans="1:15" ht="20.100000000000001" customHeight="1" x14ac:dyDescent="0.25">
      <c r="A36" s="96"/>
      <c r="B36" s="96"/>
      <c r="C36" s="96"/>
      <c r="D36" s="96"/>
      <c r="E36" s="96"/>
      <c r="F36" s="96"/>
      <c r="G36" s="96"/>
      <c r="H36" s="96"/>
      <c r="I36" s="122"/>
      <c r="J36" s="136"/>
      <c r="K36" s="136">
        <f t="shared" si="0"/>
        <v>0</v>
      </c>
      <c r="L36" s="200"/>
      <c r="M36" s="137">
        <f t="shared" si="1"/>
        <v>0</v>
      </c>
      <c r="N36" s="96"/>
      <c r="O36" s="96"/>
    </row>
    <row r="37" spans="1:15" ht="20.100000000000001" customHeight="1" x14ac:dyDescent="0.25">
      <c r="A37" s="96"/>
      <c r="B37" s="96"/>
      <c r="C37" s="96"/>
      <c r="D37" s="96"/>
      <c r="E37" s="96"/>
      <c r="F37" s="96"/>
      <c r="G37" s="96"/>
      <c r="H37" s="96"/>
      <c r="I37" s="122"/>
      <c r="J37" s="136"/>
      <c r="K37" s="136">
        <f t="shared" si="0"/>
        <v>0</v>
      </c>
      <c r="L37" s="200"/>
      <c r="M37" s="137">
        <f t="shared" si="1"/>
        <v>0</v>
      </c>
      <c r="N37" s="96"/>
      <c r="O37" s="96"/>
    </row>
    <row r="38" spans="1:15" ht="20.100000000000001" customHeight="1" x14ac:dyDescent="0.25">
      <c r="A38" s="96"/>
      <c r="B38" s="96"/>
      <c r="C38" s="96"/>
      <c r="D38" s="96"/>
      <c r="E38" s="96"/>
      <c r="F38" s="96"/>
      <c r="G38" s="96"/>
      <c r="H38" s="96"/>
      <c r="I38" s="122"/>
      <c r="J38" s="136"/>
      <c r="K38" s="136">
        <f t="shared" si="0"/>
        <v>0</v>
      </c>
      <c r="L38" s="200"/>
      <c r="M38" s="137">
        <f t="shared" si="1"/>
        <v>0</v>
      </c>
      <c r="N38" s="96"/>
      <c r="O38" s="96"/>
    </row>
    <row r="39" spans="1:15" ht="20.100000000000001" customHeight="1" x14ac:dyDescent="0.25">
      <c r="A39" s="96"/>
      <c r="B39" s="96"/>
      <c r="C39" s="96"/>
      <c r="D39" s="96"/>
      <c r="E39" s="96"/>
      <c r="F39" s="96"/>
      <c r="G39" s="96"/>
      <c r="H39" s="96"/>
      <c r="I39" s="122"/>
      <c r="J39" s="136"/>
      <c r="K39" s="136">
        <f t="shared" si="0"/>
        <v>0</v>
      </c>
      <c r="L39" s="200"/>
      <c r="M39" s="137">
        <f t="shared" si="1"/>
        <v>0</v>
      </c>
      <c r="N39" s="96"/>
      <c r="O39" s="96"/>
    </row>
    <row r="40" spans="1:15" ht="20.100000000000001" customHeight="1" x14ac:dyDescent="0.25">
      <c r="A40" s="96"/>
      <c r="B40" s="96"/>
      <c r="C40" s="96"/>
      <c r="D40" s="96"/>
      <c r="E40" s="96"/>
      <c r="F40" s="96"/>
      <c r="G40" s="96"/>
      <c r="H40" s="96"/>
      <c r="I40" s="122"/>
      <c r="J40" s="136"/>
      <c r="K40" s="136">
        <f t="shared" si="0"/>
        <v>0</v>
      </c>
      <c r="L40" s="200"/>
      <c r="M40" s="137">
        <f t="shared" si="1"/>
        <v>0</v>
      </c>
      <c r="N40" s="96"/>
      <c r="O40" s="96"/>
    </row>
    <row r="41" spans="1:15" ht="20.100000000000001" customHeight="1" x14ac:dyDescent="0.25">
      <c r="A41" s="96"/>
      <c r="B41" s="96"/>
      <c r="C41" s="96"/>
      <c r="D41" s="96"/>
      <c r="E41" s="96"/>
      <c r="F41" s="96"/>
      <c r="G41" s="96"/>
      <c r="H41" s="96"/>
      <c r="I41" s="122"/>
      <c r="J41" s="136"/>
      <c r="K41" s="136">
        <f t="shared" si="0"/>
        <v>0</v>
      </c>
      <c r="L41" s="201"/>
      <c r="M41" s="137">
        <f t="shared" si="1"/>
        <v>0</v>
      </c>
      <c r="N41" s="96"/>
      <c r="O41" s="96"/>
    </row>
    <row r="42" spans="1:15" ht="20.100000000000001" customHeight="1" x14ac:dyDescent="0.25">
      <c r="A42" s="96"/>
      <c r="B42" s="96"/>
      <c r="C42" s="96"/>
      <c r="D42" s="96"/>
      <c r="E42" s="96"/>
      <c r="F42" s="96"/>
      <c r="G42" s="96"/>
      <c r="H42" s="96"/>
      <c r="I42" s="121"/>
      <c r="J42" s="136"/>
      <c r="K42" s="136">
        <f t="shared" si="0"/>
        <v>0</v>
      </c>
      <c r="L42" s="200"/>
      <c r="M42" s="137">
        <f t="shared" si="1"/>
        <v>0</v>
      </c>
      <c r="N42" s="96"/>
      <c r="O42" s="96"/>
    </row>
    <row r="43" spans="1:15" ht="20.100000000000001" customHeight="1" x14ac:dyDescent="0.25">
      <c r="A43" s="96"/>
      <c r="B43" s="96"/>
      <c r="C43" s="96"/>
      <c r="D43" s="96"/>
      <c r="E43" s="96"/>
      <c r="F43" s="96"/>
      <c r="G43" s="96"/>
      <c r="H43" s="96"/>
      <c r="I43" s="121"/>
      <c r="J43" s="136"/>
      <c r="K43" s="136">
        <f t="shared" si="0"/>
        <v>0</v>
      </c>
      <c r="L43" s="200"/>
      <c r="M43" s="137">
        <f t="shared" si="1"/>
        <v>0</v>
      </c>
      <c r="N43" s="96"/>
      <c r="O43" s="96"/>
    </row>
    <row r="44" spans="1:15" ht="20.100000000000001" customHeight="1" x14ac:dyDescent="0.25">
      <c r="A44" s="96"/>
      <c r="B44" s="96"/>
      <c r="C44" s="96"/>
      <c r="D44" s="96"/>
      <c r="E44" s="96"/>
      <c r="F44" s="96"/>
      <c r="G44" s="96"/>
      <c r="H44" s="96"/>
      <c r="I44" s="121"/>
      <c r="J44" s="136"/>
      <c r="K44" s="136">
        <f t="shared" si="0"/>
        <v>0</v>
      </c>
      <c r="L44" s="200"/>
      <c r="M44" s="137">
        <f t="shared" si="1"/>
        <v>0</v>
      </c>
      <c r="N44" s="96"/>
      <c r="O44" s="96"/>
    </row>
    <row r="45" spans="1:15" ht="20.100000000000001" customHeight="1" x14ac:dyDescent="0.25">
      <c r="A45" s="96"/>
      <c r="B45" s="96"/>
      <c r="C45" s="96"/>
      <c r="D45" s="96"/>
      <c r="E45" s="96"/>
      <c r="F45" s="96"/>
      <c r="G45" s="96"/>
      <c r="H45" s="96"/>
      <c r="I45" s="121"/>
      <c r="J45" s="136"/>
      <c r="K45" s="136">
        <f t="shared" si="0"/>
        <v>0</v>
      </c>
      <c r="L45" s="200"/>
      <c r="M45" s="137">
        <f t="shared" si="1"/>
        <v>0</v>
      </c>
      <c r="N45" s="96"/>
      <c r="O45" s="96"/>
    </row>
    <row r="46" spans="1:15" ht="20.100000000000001" customHeight="1" x14ac:dyDescent="0.25">
      <c r="A46" s="96"/>
      <c r="B46" s="96"/>
      <c r="C46" s="96"/>
      <c r="D46" s="96"/>
      <c r="E46" s="96"/>
      <c r="F46" s="96"/>
      <c r="G46" s="96"/>
      <c r="H46" s="96"/>
      <c r="I46" s="121"/>
      <c r="J46" s="136"/>
      <c r="K46" s="136">
        <f t="shared" si="0"/>
        <v>0</v>
      </c>
      <c r="L46" s="200"/>
      <c r="M46" s="137">
        <f t="shared" si="1"/>
        <v>0</v>
      </c>
      <c r="N46" s="96"/>
      <c r="O46" s="96"/>
    </row>
    <row r="47" spans="1:15" ht="20.100000000000001" customHeight="1" x14ac:dyDescent="0.25">
      <c r="A47" s="96"/>
      <c r="B47" s="96"/>
      <c r="C47" s="96"/>
      <c r="D47" s="96"/>
      <c r="E47" s="96"/>
      <c r="F47" s="96"/>
      <c r="G47" s="96"/>
      <c r="H47" s="96"/>
      <c r="I47" s="121"/>
      <c r="J47" s="136"/>
      <c r="K47" s="136">
        <f t="shared" si="0"/>
        <v>0</v>
      </c>
      <c r="L47" s="200"/>
      <c r="M47" s="137">
        <f t="shared" si="1"/>
        <v>0</v>
      </c>
      <c r="N47" s="96"/>
      <c r="O47" s="96"/>
    </row>
    <row r="48" spans="1:15" ht="20.100000000000001" customHeight="1" x14ac:dyDescent="0.25">
      <c r="A48" s="96"/>
      <c r="B48" s="96"/>
      <c r="C48" s="96"/>
      <c r="D48" s="96"/>
      <c r="E48" s="96"/>
      <c r="F48" s="96"/>
      <c r="G48" s="96"/>
      <c r="H48" s="96"/>
      <c r="I48" s="121"/>
      <c r="J48" s="136"/>
      <c r="K48" s="136">
        <f t="shared" si="0"/>
        <v>0</v>
      </c>
      <c r="L48" s="200"/>
      <c r="M48" s="137">
        <f t="shared" si="1"/>
        <v>0</v>
      </c>
      <c r="N48" s="96"/>
      <c r="O48" s="96"/>
    </row>
    <row r="49" spans="1:15" ht="20.100000000000001" customHeight="1" x14ac:dyDescent="0.25">
      <c r="A49" s="96"/>
      <c r="B49" s="96"/>
      <c r="C49" s="96"/>
      <c r="D49" s="96"/>
      <c r="E49" s="96"/>
      <c r="F49" s="96"/>
      <c r="G49" s="96"/>
      <c r="H49" s="96"/>
      <c r="I49" s="121"/>
      <c r="J49" s="136"/>
      <c r="K49" s="136">
        <f t="shared" si="0"/>
        <v>0</v>
      </c>
      <c r="L49" s="201"/>
      <c r="M49" s="137">
        <f t="shared" si="1"/>
        <v>0</v>
      </c>
      <c r="N49" s="96"/>
      <c r="O49" s="96"/>
    </row>
    <row r="50" spans="1:15" ht="20.100000000000001" customHeight="1" x14ac:dyDescent="0.25">
      <c r="A50" s="96"/>
      <c r="B50" s="96"/>
      <c r="C50" s="96"/>
      <c r="D50" s="96"/>
      <c r="E50" s="96"/>
      <c r="F50" s="96"/>
      <c r="G50" s="96"/>
      <c r="H50" s="96"/>
      <c r="I50" s="121"/>
      <c r="J50" s="136"/>
      <c r="K50" s="136">
        <f t="shared" si="0"/>
        <v>0</v>
      </c>
      <c r="L50" s="128"/>
      <c r="M50" s="137">
        <f t="shared" si="1"/>
        <v>0</v>
      </c>
      <c r="N50" s="96"/>
      <c r="O50" s="96"/>
    </row>
    <row r="51" spans="1:15" ht="20.100000000000001" customHeight="1" x14ac:dyDescent="0.25">
      <c r="A51" s="96"/>
      <c r="B51" s="96"/>
      <c r="C51" s="96"/>
      <c r="D51" s="96"/>
      <c r="E51" s="96"/>
      <c r="F51" s="96"/>
      <c r="G51" s="96"/>
      <c r="H51" s="96"/>
      <c r="I51" s="122"/>
      <c r="J51" s="136"/>
      <c r="K51" s="136">
        <f t="shared" si="0"/>
        <v>0</v>
      </c>
      <c r="L51" s="200"/>
      <c r="M51" s="137">
        <f t="shared" si="1"/>
        <v>0</v>
      </c>
      <c r="N51" s="96"/>
      <c r="O51" s="96"/>
    </row>
    <row r="52" spans="1:15" ht="20.100000000000001" customHeight="1" x14ac:dyDescent="0.25">
      <c r="A52" s="96"/>
      <c r="B52" s="96"/>
      <c r="C52" s="96"/>
      <c r="D52" s="96"/>
      <c r="E52" s="96"/>
      <c r="F52" s="96"/>
      <c r="G52" s="96"/>
      <c r="H52" s="96"/>
      <c r="I52" s="121"/>
      <c r="J52" s="136"/>
      <c r="K52" s="136">
        <f t="shared" si="0"/>
        <v>0</v>
      </c>
      <c r="L52" s="200"/>
      <c r="M52" s="137">
        <f t="shared" si="1"/>
        <v>0</v>
      </c>
      <c r="N52" s="96"/>
      <c r="O52" s="96"/>
    </row>
    <row r="53" spans="1:15" ht="20.100000000000001" customHeight="1" x14ac:dyDescent="0.25">
      <c r="A53" s="96"/>
      <c r="B53" s="96"/>
      <c r="C53" s="96"/>
      <c r="D53" s="96"/>
      <c r="E53" s="96"/>
      <c r="F53" s="96"/>
      <c r="G53" s="96"/>
      <c r="H53" s="96"/>
      <c r="I53" s="121"/>
      <c r="J53" s="136"/>
      <c r="K53" s="136">
        <f t="shared" si="0"/>
        <v>0</v>
      </c>
      <c r="L53" s="200"/>
      <c r="M53" s="137">
        <f t="shared" si="1"/>
        <v>0</v>
      </c>
      <c r="N53" s="96"/>
      <c r="O53" s="96"/>
    </row>
    <row r="54" spans="1:15" ht="20.100000000000001" customHeight="1" x14ac:dyDescent="0.25">
      <c r="A54" s="96"/>
      <c r="B54" s="96"/>
      <c r="C54" s="96"/>
      <c r="D54" s="96"/>
      <c r="E54" s="96"/>
      <c r="F54" s="96"/>
      <c r="G54" s="96"/>
      <c r="H54" s="96"/>
      <c r="I54" s="121"/>
      <c r="J54" s="136"/>
      <c r="K54" s="136">
        <f t="shared" si="0"/>
        <v>0</v>
      </c>
      <c r="L54" s="200"/>
      <c r="M54" s="137">
        <f t="shared" si="1"/>
        <v>0</v>
      </c>
      <c r="N54" s="96"/>
      <c r="O54" s="96"/>
    </row>
    <row r="55" spans="1:15" ht="20.100000000000001" customHeight="1" x14ac:dyDescent="0.25">
      <c r="A55" s="96"/>
      <c r="B55" s="96"/>
      <c r="C55" s="96"/>
      <c r="D55" s="96"/>
      <c r="E55" s="96"/>
      <c r="F55" s="96"/>
      <c r="G55" s="96"/>
      <c r="H55" s="96"/>
      <c r="I55" s="121"/>
      <c r="J55" s="136"/>
      <c r="K55" s="136">
        <f t="shared" si="0"/>
        <v>0</v>
      </c>
      <c r="L55" s="202"/>
      <c r="M55" s="137">
        <f t="shared" si="1"/>
        <v>0</v>
      </c>
      <c r="N55" s="96"/>
      <c r="O55" s="96"/>
    </row>
    <row r="56" spans="1:15" ht="20.100000000000001" customHeight="1" x14ac:dyDescent="0.25">
      <c r="A56" s="96"/>
      <c r="B56" s="96"/>
      <c r="C56" s="96"/>
      <c r="D56" s="96"/>
      <c r="E56" s="96"/>
      <c r="F56" s="96"/>
      <c r="G56" s="96"/>
      <c r="H56" s="96"/>
      <c r="I56" s="121"/>
      <c r="J56" s="136"/>
      <c r="K56" s="136">
        <f t="shared" si="0"/>
        <v>0</v>
      </c>
      <c r="L56" s="200"/>
      <c r="M56" s="137">
        <f t="shared" si="1"/>
        <v>0</v>
      </c>
      <c r="N56" s="96"/>
      <c r="O56" s="96"/>
    </row>
    <row r="57" spans="1:15" ht="20.100000000000001" customHeight="1" x14ac:dyDescent="0.25">
      <c r="A57" s="96"/>
      <c r="B57" s="96"/>
      <c r="C57" s="96"/>
      <c r="D57" s="96"/>
      <c r="E57" s="96"/>
      <c r="F57" s="96"/>
      <c r="G57" s="96"/>
      <c r="H57" s="96"/>
      <c r="I57" s="121"/>
      <c r="J57" s="136"/>
      <c r="K57" s="136">
        <f t="shared" si="0"/>
        <v>0</v>
      </c>
      <c r="L57" s="200"/>
      <c r="M57" s="137">
        <f t="shared" si="1"/>
        <v>0</v>
      </c>
      <c r="N57" s="96"/>
      <c r="O57" s="96"/>
    </row>
    <row r="58" spans="1:15" ht="20.100000000000001" customHeight="1" x14ac:dyDescent="0.25">
      <c r="A58" s="96"/>
      <c r="B58" s="96"/>
      <c r="C58" s="96"/>
      <c r="D58" s="96"/>
      <c r="E58" s="96"/>
      <c r="F58" s="96"/>
      <c r="G58" s="96"/>
      <c r="H58" s="96"/>
      <c r="I58" s="121"/>
      <c r="J58" s="136"/>
      <c r="K58" s="136">
        <f t="shared" si="0"/>
        <v>0</v>
      </c>
      <c r="L58" s="202"/>
      <c r="M58" s="137">
        <f t="shared" si="1"/>
        <v>0</v>
      </c>
      <c r="N58" s="96"/>
      <c r="O58" s="96"/>
    </row>
    <row r="59" spans="1:15" ht="20.100000000000001" customHeight="1" x14ac:dyDescent="0.25">
      <c r="A59" s="96"/>
      <c r="B59" s="96"/>
      <c r="C59" s="96"/>
      <c r="D59" s="96"/>
      <c r="E59" s="96"/>
      <c r="F59" s="96"/>
      <c r="G59" s="96"/>
      <c r="H59" s="96"/>
      <c r="I59" s="121"/>
      <c r="J59" s="136"/>
      <c r="K59" s="136">
        <f t="shared" si="0"/>
        <v>0</v>
      </c>
      <c r="L59" s="201"/>
      <c r="M59" s="137">
        <f t="shared" si="1"/>
        <v>0</v>
      </c>
      <c r="N59" s="96"/>
      <c r="O59" s="96"/>
    </row>
    <row r="60" spans="1:15" ht="20.100000000000001" customHeight="1" x14ac:dyDescent="0.25">
      <c r="A60" s="96"/>
      <c r="B60" s="96"/>
      <c r="C60" s="96"/>
      <c r="D60" s="96"/>
      <c r="E60" s="96"/>
      <c r="F60" s="96"/>
      <c r="G60" s="96"/>
      <c r="H60" s="96"/>
      <c r="I60" s="121"/>
      <c r="J60" s="136"/>
      <c r="K60" s="136">
        <f t="shared" si="0"/>
        <v>0</v>
      </c>
      <c r="L60" s="200"/>
      <c r="M60" s="137">
        <f t="shared" si="1"/>
        <v>0</v>
      </c>
      <c r="N60" s="96"/>
      <c r="O60" s="96"/>
    </row>
    <row r="61" spans="1:15" ht="20.100000000000001" customHeight="1" x14ac:dyDescent="0.25">
      <c r="A61" s="96"/>
      <c r="B61" s="96"/>
      <c r="C61" s="96"/>
      <c r="D61" s="96"/>
      <c r="E61" s="96"/>
      <c r="F61" s="96"/>
      <c r="G61" s="96"/>
      <c r="H61" s="96"/>
      <c r="I61" s="122"/>
      <c r="J61" s="136"/>
      <c r="K61" s="136">
        <f t="shared" si="0"/>
        <v>0</v>
      </c>
      <c r="L61" s="200"/>
      <c r="M61" s="137">
        <f t="shared" si="1"/>
        <v>0</v>
      </c>
      <c r="N61" s="96"/>
      <c r="O61" s="96"/>
    </row>
    <row r="62" spans="1:15" ht="20.100000000000001" customHeight="1" x14ac:dyDescent="0.25">
      <c r="A62" s="96"/>
      <c r="B62" s="96"/>
      <c r="C62" s="96"/>
      <c r="D62" s="96"/>
      <c r="E62" s="96"/>
      <c r="F62" s="96"/>
      <c r="G62" s="96"/>
      <c r="H62" s="96"/>
      <c r="I62" s="122"/>
      <c r="J62" s="136"/>
      <c r="K62" s="136">
        <f t="shared" si="0"/>
        <v>0</v>
      </c>
      <c r="L62" s="200"/>
      <c r="M62" s="137">
        <f t="shared" si="1"/>
        <v>0</v>
      </c>
      <c r="N62" s="96"/>
      <c r="O62" s="96"/>
    </row>
    <row r="63" spans="1:15" ht="20.100000000000001" customHeight="1" x14ac:dyDescent="0.25">
      <c r="A63" s="96"/>
      <c r="B63" s="96"/>
      <c r="C63" s="96"/>
      <c r="D63" s="96"/>
      <c r="E63" s="96"/>
      <c r="F63" s="96"/>
      <c r="G63" s="96"/>
      <c r="H63" s="96"/>
      <c r="I63" s="122"/>
      <c r="J63" s="136"/>
      <c r="K63" s="136">
        <f t="shared" si="0"/>
        <v>0</v>
      </c>
      <c r="L63" s="200"/>
      <c r="M63" s="137">
        <f t="shared" si="1"/>
        <v>0</v>
      </c>
      <c r="N63" s="96"/>
      <c r="O63" s="96"/>
    </row>
    <row r="64" spans="1:15" ht="20.100000000000001" customHeight="1" x14ac:dyDescent="0.25">
      <c r="A64" s="96"/>
      <c r="B64" s="96"/>
      <c r="C64" s="96"/>
      <c r="D64" s="96"/>
      <c r="E64" s="96"/>
      <c r="F64" s="96"/>
      <c r="G64" s="96"/>
      <c r="H64" s="96"/>
      <c r="I64" s="122"/>
      <c r="J64" s="136"/>
      <c r="K64" s="136">
        <f t="shared" si="0"/>
        <v>0</v>
      </c>
      <c r="L64" s="200"/>
      <c r="M64" s="137">
        <f t="shared" si="1"/>
        <v>0</v>
      </c>
      <c r="N64" s="96"/>
      <c r="O64" s="96"/>
    </row>
    <row r="65" spans="1:15" ht="20.100000000000001" customHeight="1" x14ac:dyDescent="0.25">
      <c r="A65" s="96"/>
      <c r="B65" s="96"/>
      <c r="C65" s="96"/>
      <c r="D65" s="96"/>
      <c r="E65" s="96"/>
      <c r="F65" s="96"/>
      <c r="G65" s="96"/>
      <c r="H65" s="96"/>
      <c r="I65" s="122"/>
      <c r="J65" s="136"/>
      <c r="K65" s="136">
        <f t="shared" si="0"/>
        <v>0</v>
      </c>
      <c r="L65" s="201"/>
      <c r="M65" s="137">
        <f t="shared" si="1"/>
        <v>0</v>
      </c>
      <c r="N65" s="96"/>
      <c r="O65" s="96"/>
    </row>
    <row r="66" spans="1:15" ht="20.100000000000001" customHeight="1" x14ac:dyDescent="0.25">
      <c r="A66" s="96"/>
      <c r="B66" s="96"/>
      <c r="C66" s="96"/>
      <c r="D66" s="96"/>
      <c r="E66" s="96"/>
      <c r="F66" s="96"/>
      <c r="G66" s="96"/>
      <c r="H66" s="96"/>
      <c r="I66" s="122"/>
      <c r="J66" s="136"/>
      <c r="K66" s="136">
        <f t="shared" si="0"/>
        <v>0</v>
      </c>
      <c r="L66" s="200"/>
      <c r="M66" s="137">
        <f t="shared" si="1"/>
        <v>0</v>
      </c>
      <c r="N66" s="96"/>
      <c r="O66" s="96"/>
    </row>
    <row r="67" spans="1:15" ht="20.100000000000001" customHeight="1" x14ac:dyDescent="0.25">
      <c r="A67" s="96"/>
      <c r="B67" s="96"/>
      <c r="C67" s="96"/>
      <c r="D67" s="96"/>
      <c r="E67" s="96"/>
      <c r="F67" s="96"/>
      <c r="G67" s="96"/>
      <c r="H67" s="96"/>
      <c r="I67" s="122"/>
      <c r="J67" s="136"/>
      <c r="K67" s="136">
        <f t="shared" si="0"/>
        <v>0</v>
      </c>
      <c r="L67" s="200"/>
      <c r="M67" s="137">
        <f t="shared" si="1"/>
        <v>0</v>
      </c>
      <c r="N67" s="96"/>
      <c r="O67" s="96"/>
    </row>
    <row r="68" spans="1:15" ht="20.100000000000001" customHeight="1" x14ac:dyDescent="0.25">
      <c r="A68" s="96"/>
      <c r="B68" s="96"/>
      <c r="C68" s="96"/>
      <c r="D68" s="96"/>
      <c r="E68" s="96"/>
      <c r="F68" s="96"/>
      <c r="G68" s="96"/>
      <c r="H68" s="96"/>
      <c r="I68" s="122"/>
      <c r="J68" s="136"/>
      <c r="K68" s="136">
        <f t="shared" si="0"/>
        <v>0</v>
      </c>
      <c r="L68" s="200"/>
      <c r="M68" s="137">
        <f t="shared" si="1"/>
        <v>0</v>
      </c>
      <c r="N68" s="96"/>
      <c r="O68" s="96"/>
    </row>
    <row r="69" spans="1:15" ht="20.100000000000001" customHeight="1" x14ac:dyDescent="0.25">
      <c r="A69" s="96"/>
      <c r="B69" s="96"/>
      <c r="C69" s="96"/>
      <c r="D69" s="96"/>
      <c r="E69" s="96"/>
      <c r="F69" s="96"/>
      <c r="G69" s="96"/>
      <c r="H69" s="96"/>
      <c r="I69" s="122"/>
      <c r="J69" s="136"/>
      <c r="K69" s="136">
        <f t="shared" si="0"/>
        <v>0</v>
      </c>
      <c r="L69" s="200"/>
      <c r="M69" s="137">
        <f t="shared" si="1"/>
        <v>0</v>
      </c>
      <c r="N69" s="96"/>
      <c r="O69" s="96"/>
    </row>
    <row r="70" spans="1:15" ht="20.100000000000001" customHeight="1" x14ac:dyDescent="0.25">
      <c r="A70" s="96"/>
      <c r="B70" s="96"/>
      <c r="C70" s="96"/>
      <c r="D70" s="138"/>
      <c r="E70" s="96"/>
      <c r="F70" s="96"/>
      <c r="G70" s="96"/>
      <c r="H70" s="96"/>
      <c r="I70" s="136"/>
      <c r="J70" s="139"/>
      <c r="K70" s="136">
        <f t="shared" si="0"/>
        <v>0</v>
      </c>
      <c r="L70" s="202"/>
      <c r="M70" s="137">
        <f t="shared" si="1"/>
        <v>0</v>
      </c>
      <c r="N70" s="96"/>
      <c r="O70" s="96"/>
    </row>
    <row r="71" spans="1:15" ht="20.100000000000001" customHeight="1" x14ac:dyDescent="0.25">
      <c r="A71" s="96"/>
      <c r="B71" s="96"/>
      <c r="C71" s="96"/>
      <c r="D71" s="96"/>
      <c r="E71" s="96"/>
      <c r="F71" s="96"/>
      <c r="G71" s="96"/>
      <c r="H71" s="96"/>
      <c r="I71" s="136"/>
      <c r="J71" s="136"/>
      <c r="K71" s="136">
        <f t="shared" si="0"/>
        <v>0</v>
      </c>
      <c r="L71" s="202"/>
      <c r="M71" s="137">
        <f t="shared" si="1"/>
        <v>0</v>
      </c>
      <c r="N71" s="96"/>
      <c r="O71" s="96"/>
    </row>
    <row r="72" spans="1:15" ht="20.100000000000001" customHeight="1" x14ac:dyDescent="0.25">
      <c r="A72" s="96"/>
      <c r="B72" s="96"/>
      <c r="C72" s="96"/>
      <c r="D72" s="96"/>
      <c r="E72" s="96"/>
      <c r="F72" s="96"/>
      <c r="G72" s="96"/>
      <c r="H72" s="96"/>
      <c r="I72" s="136"/>
      <c r="J72" s="136"/>
      <c r="K72" s="136">
        <f t="shared" si="0"/>
        <v>0</v>
      </c>
      <c r="L72" s="200"/>
      <c r="M72" s="137">
        <f t="shared" si="1"/>
        <v>0</v>
      </c>
      <c r="N72" s="96"/>
      <c r="O72" s="96"/>
    </row>
    <row r="73" spans="1:15" ht="20.100000000000001" customHeight="1" x14ac:dyDescent="0.25">
      <c r="A73" s="96"/>
      <c r="B73" s="96"/>
      <c r="C73" s="96"/>
      <c r="D73" s="96"/>
      <c r="E73" s="96"/>
      <c r="F73" s="96"/>
      <c r="G73" s="96"/>
      <c r="H73" s="96"/>
      <c r="I73" s="136"/>
      <c r="J73" s="136"/>
      <c r="K73" s="136">
        <f t="shared" si="0"/>
        <v>0</v>
      </c>
      <c r="L73" s="200"/>
      <c r="M73" s="137">
        <f t="shared" si="1"/>
        <v>0</v>
      </c>
      <c r="N73" s="96"/>
      <c r="O73" s="96"/>
    </row>
    <row r="74" spans="1:15" ht="20.100000000000001" customHeight="1" x14ac:dyDescent="0.25">
      <c r="A74" s="96"/>
      <c r="B74" s="96"/>
      <c r="C74" s="96"/>
      <c r="D74" s="96"/>
      <c r="E74" s="96"/>
      <c r="F74" s="96"/>
      <c r="G74" s="96"/>
      <c r="H74" s="96"/>
      <c r="I74" s="136"/>
      <c r="J74" s="136"/>
      <c r="K74" s="136">
        <f t="shared" ref="K74:K137" si="2">I74*J74</f>
        <v>0</v>
      </c>
      <c r="L74" s="200"/>
      <c r="M74" s="137">
        <f t="shared" si="1"/>
        <v>0</v>
      </c>
      <c r="N74" s="96"/>
      <c r="O74" s="96"/>
    </row>
    <row r="75" spans="1:15" ht="20.100000000000001" customHeight="1" x14ac:dyDescent="0.25">
      <c r="A75" s="96"/>
      <c r="B75" s="96"/>
      <c r="C75" s="96"/>
      <c r="D75" s="96"/>
      <c r="E75" s="96"/>
      <c r="F75" s="96"/>
      <c r="G75" s="96"/>
      <c r="H75" s="96"/>
      <c r="I75" s="136"/>
      <c r="J75" s="136"/>
      <c r="K75" s="136">
        <f t="shared" si="2"/>
        <v>0</v>
      </c>
      <c r="L75" s="200"/>
      <c r="M75" s="137">
        <f t="shared" ref="M75:M138" si="3">+K75*L75</f>
        <v>0</v>
      </c>
      <c r="N75" s="96"/>
      <c r="O75" s="96"/>
    </row>
    <row r="76" spans="1:15" ht="20.100000000000001" customHeight="1" x14ac:dyDescent="0.25">
      <c r="A76" s="96"/>
      <c r="B76" s="96"/>
      <c r="C76" s="96"/>
      <c r="D76" s="96"/>
      <c r="E76" s="96"/>
      <c r="F76" s="96"/>
      <c r="G76" s="96"/>
      <c r="H76" s="96"/>
      <c r="I76" s="136"/>
      <c r="J76" s="136"/>
      <c r="K76" s="136">
        <f t="shared" si="2"/>
        <v>0</v>
      </c>
      <c r="L76" s="200"/>
      <c r="M76" s="137">
        <f t="shared" si="3"/>
        <v>0</v>
      </c>
      <c r="N76" s="96"/>
      <c r="O76" s="96"/>
    </row>
    <row r="77" spans="1:15" ht="20.100000000000001" customHeight="1" x14ac:dyDescent="0.25">
      <c r="A77" s="96"/>
      <c r="B77" s="96"/>
      <c r="C77" s="96"/>
      <c r="D77" s="96"/>
      <c r="E77" s="96"/>
      <c r="F77" s="96"/>
      <c r="G77" s="96"/>
      <c r="H77" s="96"/>
      <c r="I77" s="136"/>
      <c r="J77" s="136"/>
      <c r="K77" s="136">
        <f t="shared" si="2"/>
        <v>0</v>
      </c>
      <c r="L77" s="200"/>
      <c r="M77" s="137">
        <f t="shared" si="3"/>
        <v>0</v>
      </c>
      <c r="N77" s="96"/>
      <c r="O77" s="96"/>
    </row>
    <row r="78" spans="1:15" ht="20.100000000000001" customHeight="1" x14ac:dyDescent="0.25">
      <c r="A78" s="96"/>
      <c r="B78" s="96"/>
      <c r="C78" s="96"/>
      <c r="D78" s="96"/>
      <c r="E78" s="96"/>
      <c r="F78" s="96"/>
      <c r="G78" s="96"/>
      <c r="H78" s="96"/>
      <c r="I78" s="136"/>
      <c r="J78" s="136"/>
      <c r="K78" s="136">
        <f t="shared" si="2"/>
        <v>0</v>
      </c>
      <c r="L78" s="200"/>
      <c r="M78" s="137">
        <f t="shared" si="3"/>
        <v>0</v>
      </c>
      <c r="N78" s="96"/>
      <c r="O78" s="96"/>
    </row>
    <row r="79" spans="1:15" ht="20.100000000000001" customHeight="1" x14ac:dyDescent="0.25">
      <c r="A79" s="96"/>
      <c r="B79" s="96"/>
      <c r="C79" s="96"/>
      <c r="D79" s="96"/>
      <c r="E79" s="96"/>
      <c r="F79" s="96"/>
      <c r="G79" s="96"/>
      <c r="H79" s="96"/>
      <c r="I79" s="136"/>
      <c r="J79" s="136"/>
      <c r="K79" s="136">
        <f t="shared" si="2"/>
        <v>0</v>
      </c>
      <c r="L79" s="200"/>
      <c r="M79" s="137">
        <f t="shared" si="3"/>
        <v>0</v>
      </c>
      <c r="N79" s="96"/>
      <c r="O79" s="96"/>
    </row>
    <row r="80" spans="1:15" ht="20.100000000000001" customHeight="1" x14ac:dyDescent="0.25">
      <c r="A80" s="96"/>
      <c r="B80" s="96"/>
      <c r="C80" s="96"/>
      <c r="D80" s="96"/>
      <c r="E80" s="96"/>
      <c r="F80" s="96"/>
      <c r="G80" s="96"/>
      <c r="H80" s="96"/>
      <c r="I80" s="136"/>
      <c r="J80" s="136"/>
      <c r="K80" s="136">
        <f t="shared" si="2"/>
        <v>0</v>
      </c>
      <c r="L80" s="200"/>
      <c r="M80" s="137">
        <f t="shared" si="3"/>
        <v>0</v>
      </c>
      <c r="N80" s="96"/>
      <c r="O80" s="96"/>
    </row>
    <row r="81" spans="1:15" ht="20.100000000000001" customHeight="1" x14ac:dyDescent="0.25">
      <c r="A81" s="96"/>
      <c r="B81" s="96"/>
      <c r="C81" s="96"/>
      <c r="D81" s="96"/>
      <c r="E81" s="96"/>
      <c r="F81" s="96"/>
      <c r="G81" s="96"/>
      <c r="H81" s="96"/>
      <c r="I81" s="136"/>
      <c r="J81" s="136"/>
      <c r="K81" s="136">
        <f t="shared" si="2"/>
        <v>0</v>
      </c>
      <c r="L81" s="200"/>
      <c r="M81" s="137">
        <f t="shared" si="3"/>
        <v>0</v>
      </c>
      <c r="N81" s="96"/>
      <c r="O81" s="96"/>
    </row>
    <row r="82" spans="1:15" ht="20.100000000000001" customHeight="1" x14ac:dyDescent="0.25">
      <c r="A82" s="96"/>
      <c r="B82" s="96"/>
      <c r="C82" s="96"/>
      <c r="D82" s="96"/>
      <c r="E82" s="96"/>
      <c r="F82" s="96"/>
      <c r="G82" s="96"/>
      <c r="H82" s="96"/>
      <c r="I82" s="136"/>
      <c r="J82" s="136"/>
      <c r="K82" s="136">
        <f t="shared" si="2"/>
        <v>0</v>
      </c>
      <c r="L82" s="200"/>
      <c r="M82" s="137">
        <f t="shared" si="3"/>
        <v>0</v>
      </c>
      <c r="N82" s="96"/>
      <c r="O82" s="96"/>
    </row>
    <row r="83" spans="1:15" ht="20.100000000000001" customHeight="1" x14ac:dyDescent="0.25">
      <c r="A83" s="96"/>
      <c r="B83" s="96"/>
      <c r="C83" s="96"/>
      <c r="D83" s="96"/>
      <c r="E83" s="96"/>
      <c r="F83" s="96"/>
      <c r="G83" s="96"/>
      <c r="H83" s="96"/>
      <c r="I83" s="136"/>
      <c r="J83" s="136"/>
      <c r="K83" s="136">
        <f t="shared" si="2"/>
        <v>0</v>
      </c>
      <c r="L83" s="201"/>
      <c r="M83" s="137">
        <f t="shared" si="3"/>
        <v>0</v>
      </c>
      <c r="N83" s="96"/>
      <c r="O83" s="96"/>
    </row>
    <row r="84" spans="1:15" ht="20.100000000000001" customHeight="1" x14ac:dyDescent="0.25">
      <c r="A84" s="96"/>
      <c r="B84" s="96"/>
      <c r="C84" s="96"/>
      <c r="D84" s="96"/>
      <c r="E84" s="96"/>
      <c r="F84" s="96"/>
      <c r="G84" s="96"/>
      <c r="H84" s="96"/>
      <c r="I84" s="136"/>
      <c r="J84" s="136"/>
      <c r="K84" s="136">
        <f t="shared" si="2"/>
        <v>0</v>
      </c>
      <c r="L84" s="200"/>
      <c r="M84" s="137">
        <f t="shared" si="3"/>
        <v>0</v>
      </c>
      <c r="N84" s="96"/>
      <c r="O84" s="96"/>
    </row>
    <row r="85" spans="1:15" ht="20.100000000000001" customHeight="1" x14ac:dyDescent="0.25">
      <c r="A85" s="96"/>
      <c r="B85" s="96"/>
      <c r="C85" s="96"/>
      <c r="D85" s="96"/>
      <c r="E85" s="96"/>
      <c r="F85" s="96"/>
      <c r="G85" s="96"/>
      <c r="H85" s="96"/>
      <c r="I85" s="136"/>
      <c r="J85" s="136"/>
      <c r="K85" s="136">
        <f t="shared" si="2"/>
        <v>0</v>
      </c>
      <c r="L85" s="200"/>
      <c r="M85" s="137">
        <f t="shared" si="3"/>
        <v>0</v>
      </c>
      <c r="N85" s="96"/>
      <c r="O85" s="96"/>
    </row>
    <row r="86" spans="1:15" ht="20.100000000000001" customHeight="1" x14ac:dyDescent="0.25">
      <c r="A86" s="96"/>
      <c r="B86" s="96"/>
      <c r="C86" s="96"/>
      <c r="D86" s="96"/>
      <c r="E86" s="96"/>
      <c r="F86" s="96"/>
      <c r="G86" s="96"/>
      <c r="H86" s="96"/>
      <c r="I86" s="136"/>
      <c r="J86" s="136"/>
      <c r="K86" s="136">
        <f t="shared" si="2"/>
        <v>0</v>
      </c>
      <c r="L86" s="200"/>
      <c r="M86" s="137">
        <f t="shared" si="3"/>
        <v>0</v>
      </c>
      <c r="N86" s="96"/>
      <c r="O86" s="96"/>
    </row>
    <row r="87" spans="1:15" ht="20.100000000000001" customHeight="1" x14ac:dyDescent="0.25">
      <c r="A87" s="96"/>
      <c r="B87" s="96"/>
      <c r="C87" s="96"/>
      <c r="D87" s="96"/>
      <c r="E87" s="96"/>
      <c r="F87" s="96"/>
      <c r="G87" s="96"/>
      <c r="H87" s="96"/>
      <c r="I87" s="136"/>
      <c r="J87" s="136"/>
      <c r="K87" s="136">
        <f t="shared" si="2"/>
        <v>0</v>
      </c>
      <c r="L87" s="200"/>
      <c r="M87" s="137">
        <f t="shared" si="3"/>
        <v>0</v>
      </c>
      <c r="N87" s="96"/>
      <c r="O87" s="96"/>
    </row>
    <row r="88" spans="1:15" ht="20.100000000000001" customHeight="1" x14ac:dyDescent="0.25">
      <c r="A88" s="96"/>
      <c r="B88" s="96"/>
      <c r="C88" s="96"/>
      <c r="D88" s="96"/>
      <c r="E88" s="96"/>
      <c r="F88" s="96"/>
      <c r="G88" s="96"/>
      <c r="H88" s="96"/>
      <c r="I88" s="136"/>
      <c r="J88" s="136"/>
      <c r="K88" s="136">
        <f t="shared" si="2"/>
        <v>0</v>
      </c>
      <c r="L88" s="200"/>
      <c r="M88" s="137">
        <f t="shared" si="3"/>
        <v>0</v>
      </c>
      <c r="N88" s="96"/>
      <c r="O88" s="96"/>
    </row>
    <row r="89" spans="1:15" ht="20.100000000000001" customHeight="1" x14ac:dyDescent="0.25">
      <c r="A89" s="96"/>
      <c r="B89" s="96"/>
      <c r="C89" s="96"/>
      <c r="D89" s="96"/>
      <c r="E89" s="96"/>
      <c r="F89" s="96"/>
      <c r="G89" s="96"/>
      <c r="H89" s="96"/>
      <c r="I89" s="136"/>
      <c r="J89" s="136"/>
      <c r="K89" s="136">
        <f t="shared" si="2"/>
        <v>0</v>
      </c>
      <c r="L89" s="200"/>
      <c r="M89" s="137">
        <f t="shared" si="3"/>
        <v>0</v>
      </c>
      <c r="N89" s="96"/>
      <c r="O89" s="96"/>
    </row>
    <row r="90" spans="1:15" ht="20.100000000000001" customHeight="1" x14ac:dyDescent="0.25">
      <c r="A90" s="96"/>
      <c r="B90" s="96"/>
      <c r="C90" s="96"/>
      <c r="D90" s="96"/>
      <c r="E90" s="96"/>
      <c r="F90" s="96"/>
      <c r="G90" s="96"/>
      <c r="H90" s="96"/>
      <c r="I90" s="136"/>
      <c r="J90" s="136"/>
      <c r="K90" s="136">
        <f t="shared" si="2"/>
        <v>0</v>
      </c>
      <c r="L90" s="200"/>
      <c r="M90" s="137">
        <f t="shared" si="3"/>
        <v>0</v>
      </c>
      <c r="N90" s="96"/>
      <c r="O90" s="96"/>
    </row>
    <row r="91" spans="1:15" ht="20.100000000000001" customHeight="1" x14ac:dyDescent="0.25">
      <c r="A91" s="96"/>
      <c r="B91" s="96"/>
      <c r="C91" s="96"/>
      <c r="D91" s="96"/>
      <c r="E91" s="96"/>
      <c r="F91" s="96"/>
      <c r="G91" s="96"/>
      <c r="H91" s="96"/>
      <c r="I91" s="136"/>
      <c r="J91" s="136"/>
      <c r="K91" s="136">
        <f t="shared" si="2"/>
        <v>0</v>
      </c>
      <c r="L91" s="200"/>
      <c r="M91" s="137">
        <f t="shared" si="3"/>
        <v>0</v>
      </c>
      <c r="N91" s="96"/>
      <c r="O91" s="96"/>
    </row>
    <row r="92" spans="1:15" ht="20.100000000000001" customHeight="1" x14ac:dyDescent="0.25">
      <c r="A92" s="96"/>
      <c r="B92" s="96"/>
      <c r="C92" s="96"/>
      <c r="D92" s="96"/>
      <c r="E92" s="96"/>
      <c r="F92" s="96"/>
      <c r="G92" s="96"/>
      <c r="H92" s="96"/>
      <c r="I92" s="136"/>
      <c r="J92" s="136"/>
      <c r="K92" s="136">
        <f t="shared" si="2"/>
        <v>0</v>
      </c>
      <c r="L92" s="200"/>
      <c r="M92" s="137">
        <f t="shared" si="3"/>
        <v>0</v>
      </c>
      <c r="N92" s="96"/>
      <c r="O92" s="96"/>
    </row>
    <row r="93" spans="1:15" ht="20.100000000000001" customHeight="1" x14ac:dyDescent="0.25">
      <c r="A93" s="96"/>
      <c r="B93" s="96"/>
      <c r="C93" s="96"/>
      <c r="D93" s="96"/>
      <c r="E93" s="96"/>
      <c r="F93" s="96"/>
      <c r="G93" s="96"/>
      <c r="H93" s="96"/>
      <c r="I93" s="136"/>
      <c r="J93" s="136"/>
      <c r="K93" s="136">
        <f t="shared" si="2"/>
        <v>0</v>
      </c>
      <c r="L93" s="200"/>
      <c r="M93" s="137">
        <f t="shared" si="3"/>
        <v>0</v>
      </c>
      <c r="N93" s="96"/>
      <c r="O93" s="96"/>
    </row>
    <row r="94" spans="1:15" ht="20.100000000000001" customHeight="1" x14ac:dyDescent="0.25">
      <c r="A94" s="96"/>
      <c r="B94" s="96"/>
      <c r="C94" s="96"/>
      <c r="D94" s="96"/>
      <c r="E94" s="96"/>
      <c r="F94" s="96"/>
      <c r="G94" s="96"/>
      <c r="H94" s="96"/>
      <c r="I94" s="136"/>
      <c r="J94" s="136"/>
      <c r="K94" s="136">
        <f t="shared" si="2"/>
        <v>0</v>
      </c>
      <c r="L94" s="200"/>
      <c r="M94" s="137">
        <f t="shared" si="3"/>
        <v>0</v>
      </c>
      <c r="N94" s="96"/>
      <c r="O94" s="96"/>
    </row>
    <row r="95" spans="1:15" ht="20.100000000000001" customHeight="1" x14ac:dyDescent="0.25">
      <c r="A95" s="96"/>
      <c r="B95" s="96"/>
      <c r="C95" s="96"/>
      <c r="D95" s="96"/>
      <c r="E95" s="96"/>
      <c r="F95" s="96"/>
      <c r="G95" s="96"/>
      <c r="H95" s="96"/>
      <c r="I95" s="136"/>
      <c r="J95" s="136"/>
      <c r="K95" s="136">
        <f t="shared" si="2"/>
        <v>0</v>
      </c>
      <c r="L95" s="200"/>
      <c r="M95" s="137">
        <f t="shared" si="3"/>
        <v>0</v>
      </c>
      <c r="N95" s="96"/>
      <c r="O95" s="96"/>
    </row>
    <row r="96" spans="1:15" ht="20.100000000000001" customHeight="1" x14ac:dyDescent="0.25">
      <c r="A96" s="96"/>
      <c r="B96" s="96"/>
      <c r="C96" s="96"/>
      <c r="D96" s="96"/>
      <c r="E96" s="96"/>
      <c r="F96" s="96"/>
      <c r="G96" s="96"/>
      <c r="H96" s="96"/>
      <c r="I96" s="136"/>
      <c r="J96" s="136"/>
      <c r="K96" s="136">
        <f t="shared" si="2"/>
        <v>0</v>
      </c>
      <c r="L96" s="200"/>
      <c r="M96" s="137">
        <f t="shared" si="3"/>
        <v>0</v>
      </c>
      <c r="N96" s="96"/>
      <c r="O96" s="96"/>
    </row>
    <row r="97" spans="1:15" ht="20.100000000000001" customHeight="1" x14ac:dyDescent="0.25">
      <c r="A97" s="96"/>
      <c r="B97" s="96"/>
      <c r="C97" s="96"/>
      <c r="D97" s="96"/>
      <c r="E97" s="96"/>
      <c r="F97" s="96"/>
      <c r="G97" s="96"/>
      <c r="H97" s="96"/>
      <c r="I97" s="136"/>
      <c r="J97" s="136"/>
      <c r="K97" s="136">
        <f t="shared" si="2"/>
        <v>0</v>
      </c>
      <c r="L97" s="200"/>
      <c r="M97" s="137">
        <f t="shared" si="3"/>
        <v>0</v>
      </c>
      <c r="N97" s="96"/>
      <c r="O97" s="96"/>
    </row>
    <row r="98" spans="1:15" ht="20.100000000000001" customHeight="1" x14ac:dyDescent="0.25">
      <c r="A98" s="96"/>
      <c r="B98" s="96"/>
      <c r="C98" s="96"/>
      <c r="D98" s="96"/>
      <c r="E98" s="96"/>
      <c r="F98" s="96"/>
      <c r="G98" s="96"/>
      <c r="H98" s="96"/>
      <c r="I98" s="136"/>
      <c r="J98" s="136"/>
      <c r="K98" s="136">
        <f t="shared" si="2"/>
        <v>0</v>
      </c>
      <c r="L98" s="200"/>
      <c r="M98" s="137">
        <f t="shared" si="3"/>
        <v>0</v>
      </c>
      <c r="N98" s="96"/>
      <c r="O98" s="96"/>
    </row>
    <row r="99" spans="1:15" ht="20.100000000000001" customHeight="1" x14ac:dyDescent="0.25">
      <c r="A99" s="96"/>
      <c r="B99" s="96"/>
      <c r="C99" s="96"/>
      <c r="D99" s="96"/>
      <c r="E99" s="96"/>
      <c r="F99" s="96"/>
      <c r="G99" s="96"/>
      <c r="H99" s="96"/>
      <c r="I99" s="136"/>
      <c r="J99" s="136"/>
      <c r="K99" s="136">
        <f t="shared" si="2"/>
        <v>0</v>
      </c>
      <c r="L99" s="200"/>
      <c r="M99" s="137">
        <f t="shared" si="3"/>
        <v>0</v>
      </c>
      <c r="N99" s="96"/>
      <c r="O99" s="96"/>
    </row>
    <row r="100" spans="1:15" ht="20.100000000000001" customHeight="1" x14ac:dyDescent="0.25">
      <c r="A100" s="96"/>
      <c r="B100" s="96"/>
      <c r="C100" s="96"/>
      <c r="D100" s="96"/>
      <c r="E100" s="96"/>
      <c r="F100" s="96"/>
      <c r="G100" s="96"/>
      <c r="H100" s="96"/>
      <c r="I100" s="136"/>
      <c r="J100" s="136"/>
      <c r="K100" s="136">
        <f t="shared" si="2"/>
        <v>0</v>
      </c>
      <c r="L100" s="200"/>
      <c r="M100" s="137">
        <f t="shared" si="3"/>
        <v>0</v>
      </c>
      <c r="N100" s="96"/>
      <c r="O100" s="96"/>
    </row>
    <row r="101" spans="1:15" ht="20.100000000000001" customHeight="1" x14ac:dyDescent="0.25">
      <c r="A101" s="96"/>
      <c r="B101" s="96"/>
      <c r="C101" s="96"/>
      <c r="D101" s="96"/>
      <c r="E101" s="96"/>
      <c r="F101" s="96"/>
      <c r="G101" s="96"/>
      <c r="H101" s="96"/>
      <c r="I101" s="136"/>
      <c r="J101" s="136"/>
      <c r="K101" s="136">
        <f t="shared" si="2"/>
        <v>0</v>
      </c>
      <c r="L101" s="201"/>
      <c r="M101" s="137">
        <f t="shared" si="3"/>
        <v>0</v>
      </c>
      <c r="N101" s="96"/>
      <c r="O101" s="96"/>
    </row>
    <row r="102" spans="1:15" ht="20.100000000000001" customHeight="1" x14ac:dyDescent="0.25">
      <c r="A102" s="96"/>
      <c r="B102" s="96"/>
      <c r="C102" s="96"/>
      <c r="D102" s="96"/>
      <c r="E102" s="96"/>
      <c r="F102" s="96"/>
      <c r="G102" s="96"/>
      <c r="H102" s="96"/>
      <c r="I102" s="136"/>
      <c r="J102" s="136"/>
      <c r="K102" s="136">
        <f t="shared" si="2"/>
        <v>0</v>
      </c>
      <c r="L102" s="200"/>
      <c r="M102" s="137">
        <f t="shared" si="3"/>
        <v>0</v>
      </c>
      <c r="N102" s="96"/>
      <c r="O102" s="96"/>
    </row>
    <row r="103" spans="1:15" ht="20.100000000000001" customHeight="1" x14ac:dyDescent="0.25">
      <c r="A103" s="96"/>
      <c r="B103" s="96"/>
      <c r="C103" s="96"/>
      <c r="D103" s="96"/>
      <c r="E103" s="96"/>
      <c r="F103" s="96"/>
      <c r="G103" s="96"/>
      <c r="H103" s="96"/>
      <c r="I103" s="136"/>
      <c r="J103" s="136"/>
      <c r="K103" s="136">
        <f t="shared" si="2"/>
        <v>0</v>
      </c>
      <c r="L103" s="200"/>
      <c r="M103" s="137">
        <f t="shared" si="3"/>
        <v>0</v>
      </c>
      <c r="N103" s="96"/>
      <c r="O103" s="96"/>
    </row>
    <row r="104" spans="1:15" ht="20.100000000000001" customHeight="1" x14ac:dyDescent="0.25">
      <c r="A104" s="96"/>
      <c r="B104" s="96"/>
      <c r="C104" s="96"/>
      <c r="D104" s="96"/>
      <c r="E104" s="96"/>
      <c r="F104" s="96"/>
      <c r="G104" s="96"/>
      <c r="H104" s="96"/>
      <c r="I104" s="136"/>
      <c r="J104" s="136"/>
      <c r="K104" s="136">
        <f t="shared" si="2"/>
        <v>0</v>
      </c>
      <c r="L104" s="200"/>
      <c r="M104" s="137">
        <f t="shared" si="3"/>
        <v>0</v>
      </c>
      <c r="N104" s="96"/>
      <c r="O104" s="96"/>
    </row>
    <row r="105" spans="1:15" ht="20.100000000000001" customHeight="1" x14ac:dyDescent="0.25">
      <c r="A105" s="96"/>
      <c r="B105" s="96"/>
      <c r="C105" s="96"/>
      <c r="D105" s="96"/>
      <c r="E105" s="96"/>
      <c r="F105" s="96"/>
      <c r="G105" s="96"/>
      <c r="H105" s="96"/>
      <c r="I105" s="136"/>
      <c r="J105" s="136"/>
      <c r="K105" s="136">
        <f t="shared" si="2"/>
        <v>0</v>
      </c>
      <c r="L105" s="200"/>
      <c r="M105" s="137">
        <f t="shared" si="3"/>
        <v>0</v>
      </c>
      <c r="N105" s="96"/>
      <c r="O105" s="96"/>
    </row>
    <row r="106" spans="1:15" ht="20.100000000000001" customHeight="1" x14ac:dyDescent="0.25">
      <c r="A106" s="96"/>
      <c r="B106" s="96"/>
      <c r="C106" s="96"/>
      <c r="D106" s="96"/>
      <c r="E106" s="96"/>
      <c r="F106" s="96"/>
      <c r="G106" s="96"/>
      <c r="H106" s="96"/>
      <c r="I106" s="136"/>
      <c r="J106" s="136"/>
      <c r="K106" s="136">
        <f t="shared" si="2"/>
        <v>0</v>
      </c>
      <c r="L106" s="200"/>
      <c r="M106" s="137">
        <f t="shared" si="3"/>
        <v>0</v>
      </c>
      <c r="N106" s="96"/>
      <c r="O106" s="96"/>
    </row>
    <row r="107" spans="1:15" ht="20.100000000000001" customHeight="1" x14ac:dyDescent="0.25">
      <c r="A107" s="96"/>
      <c r="B107" s="96"/>
      <c r="C107" s="96"/>
      <c r="D107" s="96"/>
      <c r="E107" s="96"/>
      <c r="F107" s="96"/>
      <c r="G107" s="96"/>
      <c r="H107" s="96"/>
      <c r="I107" s="136"/>
      <c r="J107" s="136"/>
      <c r="K107" s="136">
        <f t="shared" si="2"/>
        <v>0</v>
      </c>
      <c r="L107" s="200"/>
      <c r="M107" s="137">
        <f t="shared" si="3"/>
        <v>0</v>
      </c>
      <c r="N107" s="96"/>
      <c r="O107" s="96"/>
    </row>
    <row r="108" spans="1:15" ht="20.100000000000001" customHeight="1" x14ac:dyDescent="0.25">
      <c r="A108" s="96"/>
      <c r="B108" s="96"/>
      <c r="C108" s="96"/>
      <c r="D108" s="96"/>
      <c r="E108" s="96"/>
      <c r="F108" s="96"/>
      <c r="G108" s="96"/>
      <c r="H108" s="96"/>
      <c r="I108" s="136"/>
      <c r="J108" s="136"/>
      <c r="K108" s="136">
        <f t="shared" si="2"/>
        <v>0</v>
      </c>
      <c r="L108" s="200"/>
      <c r="M108" s="137">
        <f t="shared" si="3"/>
        <v>0</v>
      </c>
      <c r="N108" s="96"/>
      <c r="O108" s="96"/>
    </row>
    <row r="109" spans="1:15" ht="20.100000000000001" customHeight="1" x14ac:dyDescent="0.25">
      <c r="A109" s="96"/>
      <c r="B109" s="96"/>
      <c r="C109" s="96"/>
      <c r="D109" s="96"/>
      <c r="E109" s="96"/>
      <c r="F109" s="96"/>
      <c r="G109" s="96"/>
      <c r="H109" s="96"/>
      <c r="I109" s="136"/>
      <c r="J109" s="136"/>
      <c r="K109" s="136">
        <f t="shared" si="2"/>
        <v>0</v>
      </c>
      <c r="L109" s="201"/>
      <c r="M109" s="137">
        <f t="shared" si="3"/>
        <v>0</v>
      </c>
      <c r="N109" s="96"/>
      <c r="O109" s="96"/>
    </row>
    <row r="110" spans="1:15" ht="20.100000000000001" customHeight="1" x14ac:dyDescent="0.25">
      <c r="A110" s="96"/>
      <c r="B110" s="96"/>
      <c r="C110" s="96"/>
      <c r="D110" s="96"/>
      <c r="E110" s="96"/>
      <c r="F110" s="96"/>
      <c r="G110" s="96"/>
      <c r="H110" s="96"/>
      <c r="I110" s="136"/>
      <c r="J110" s="136"/>
      <c r="K110" s="136">
        <f t="shared" si="2"/>
        <v>0</v>
      </c>
      <c r="L110" s="128"/>
      <c r="M110" s="137">
        <f t="shared" si="3"/>
        <v>0</v>
      </c>
      <c r="N110" s="96"/>
      <c r="O110" s="96"/>
    </row>
    <row r="111" spans="1:15" ht="20.100000000000001" customHeight="1" x14ac:dyDescent="0.25">
      <c r="A111" s="96"/>
      <c r="B111" s="96"/>
      <c r="C111" s="96"/>
      <c r="D111" s="96"/>
      <c r="E111" s="96"/>
      <c r="F111" s="96"/>
      <c r="G111" s="96"/>
      <c r="H111" s="96"/>
      <c r="I111" s="136"/>
      <c r="J111" s="136"/>
      <c r="K111" s="136">
        <f t="shared" si="2"/>
        <v>0</v>
      </c>
      <c r="L111" s="200"/>
      <c r="M111" s="137">
        <f t="shared" si="3"/>
        <v>0</v>
      </c>
      <c r="N111" s="96"/>
      <c r="O111" s="96"/>
    </row>
    <row r="112" spans="1:15" ht="20.100000000000001" customHeight="1" x14ac:dyDescent="0.25">
      <c r="A112" s="96"/>
      <c r="B112" s="96"/>
      <c r="C112" s="96"/>
      <c r="D112" s="96"/>
      <c r="E112" s="96"/>
      <c r="F112" s="96"/>
      <c r="G112" s="96"/>
      <c r="H112" s="96"/>
      <c r="I112" s="136"/>
      <c r="J112" s="136"/>
      <c r="K112" s="136">
        <f t="shared" si="2"/>
        <v>0</v>
      </c>
      <c r="L112" s="200"/>
      <c r="M112" s="137">
        <f t="shared" si="3"/>
        <v>0</v>
      </c>
      <c r="N112" s="96"/>
      <c r="O112" s="96"/>
    </row>
    <row r="113" spans="1:15" ht="20.100000000000001" customHeight="1" x14ac:dyDescent="0.25">
      <c r="A113" s="96"/>
      <c r="B113" s="96"/>
      <c r="C113" s="96"/>
      <c r="D113" s="96"/>
      <c r="E113" s="96"/>
      <c r="F113" s="96"/>
      <c r="G113" s="96"/>
      <c r="H113" s="96"/>
      <c r="I113" s="136"/>
      <c r="J113" s="136"/>
      <c r="K113" s="136">
        <f t="shared" si="2"/>
        <v>0</v>
      </c>
      <c r="L113" s="200"/>
      <c r="M113" s="137">
        <f t="shared" si="3"/>
        <v>0</v>
      </c>
      <c r="N113" s="96"/>
      <c r="O113" s="96"/>
    </row>
    <row r="114" spans="1:15" ht="20.100000000000001" customHeight="1" x14ac:dyDescent="0.25">
      <c r="A114" s="96"/>
      <c r="B114" s="96"/>
      <c r="C114" s="96"/>
      <c r="D114" s="96"/>
      <c r="E114" s="96"/>
      <c r="F114" s="96"/>
      <c r="G114" s="96"/>
      <c r="H114" s="96"/>
      <c r="I114" s="136"/>
      <c r="J114" s="136"/>
      <c r="K114" s="136">
        <f t="shared" si="2"/>
        <v>0</v>
      </c>
      <c r="L114" s="200"/>
      <c r="M114" s="137">
        <f t="shared" si="3"/>
        <v>0</v>
      </c>
      <c r="N114" s="96"/>
      <c r="O114" s="96"/>
    </row>
    <row r="115" spans="1:15" ht="20.100000000000001" customHeight="1" x14ac:dyDescent="0.25">
      <c r="A115" s="96"/>
      <c r="B115" s="96"/>
      <c r="C115" s="96"/>
      <c r="D115" s="96"/>
      <c r="E115" s="96"/>
      <c r="F115" s="96"/>
      <c r="G115" s="96"/>
      <c r="H115" s="96"/>
      <c r="I115" s="136"/>
      <c r="J115" s="136"/>
      <c r="K115" s="136">
        <f t="shared" si="2"/>
        <v>0</v>
      </c>
      <c r="L115" s="202"/>
      <c r="M115" s="137">
        <f t="shared" si="3"/>
        <v>0</v>
      </c>
      <c r="N115" s="96"/>
      <c r="O115" s="96"/>
    </row>
    <row r="116" spans="1:15" ht="20.100000000000001" customHeight="1" x14ac:dyDescent="0.25">
      <c r="A116" s="96"/>
      <c r="B116" s="96"/>
      <c r="C116" s="96"/>
      <c r="D116" s="96"/>
      <c r="E116" s="96"/>
      <c r="F116" s="96"/>
      <c r="G116" s="96"/>
      <c r="H116" s="96"/>
      <c r="I116" s="136"/>
      <c r="J116" s="136"/>
      <c r="K116" s="136">
        <f t="shared" si="2"/>
        <v>0</v>
      </c>
      <c r="L116" s="200"/>
      <c r="M116" s="137">
        <f t="shared" si="3"/>
        <v>0</v>
      </c>
      <c r="N116" s="96"/>
      <c r="O116" s="96"/>
    </row>
    <row r="117" spans="1:15" ht="20.100000000000001" customHeight="1" x14ac:dyDescent="0.25">
      <c r="A117" s="96"/>
      <c r="B117" s="96"/>
      <c r="C117" s="96"/>
      <c r="D117" s="96"/>
      <c r="E117" s="96"/>
      <c r="F117" s="96"/>
      <c r="G117" s="96"/>
      <c r="H117" s="96"/>
      <c r="I117" s="136"/>
      <c r="J117" s="136"/>
      <c r="K117" s="136">
        <f t="shared" si="2"/>
        <v>0</v>
      </c>
      <c r="L117" s="200"/>
      <c r="M117" s="137">
        <f t="shared" si="3"/>
        <v>0</v>
      </c>
      <c r="N117" s="96"/>
      <c r="O117" s="96"/>
    </row>
    <row r="118" spans="1:15" ht="20.100000000000001" customHeight="1" x14ac:dyDescent="0.25">
      <c r="A118" s="96"/>
      <c r="B118" s="96"/>
      <c r="C118" s="96"/>
      <c r="D118" s="96"/>
      <c r="E118" s="96"/>
      <c r="F118" s="96"/>
      <c r="G118" s="96"/>
      <c r="H118" s="96"/>
      <c r="I118" s="136"/>
      <c r="J118" s="136"/>
      <c r="K118" s="136">
        <f t="shared" si="2"/>
        <v>0</v>
      </c>
      <c r="L118" s="202"/>
      <c r="M118" s="137">
        <f t="shared" si="3"/>
        <v>0</v>
      </c>
      <c r="N118" s="96"/>
      <c r="O118" s="96"/>
    </row>
    <row r="119" spans="1:15" ht="20.100000000000001" customHeight="1" x14ac:dyDescent="0.25">
      <c r="A119" s="96"/>
      <c r="B119" s="96"/>
      <c r="C119" s="96"/>
      <c r="D119" s="96"/>
      <c r="E119" s="96"/>
      <c r="F119" s="96"/>
      <c r="G119" s="96"/>
      <c r="H119" s="96"/>
      <c r="I119" s="136"/>
      <c r="J119" s="136"/>
      <c r="K119" s="136">
        <f t="shared" si="2"/>
        <v>0</v>
      </c>
      <c r="L119" s="201"/>
      <c r="M119" s="137">
        <f t="shared" si="3"/>
        <v>0</v>
      </c>
      <c r="N119" s="96"/>
      <c r="O119" s="96"/>
    </row>
    <row r="120" spans="1:15" ht="20.100000000000001" customHeight="1" x14ac:dyDescent="0.25">
      <c r="A120" s="96"/>
      <c r="B120" s="96"/>
      <c r="C120" s="96"/>
      <c r="D120" s="96"/>
      <c r="E120" s="96"/>
      <c r="F120" s="96"/>
      <c r="G120" s="96"/>
      <c r="H120" s="96"/>
      <c r="I120" s="136"/>
      <c r="J120" s="136"/>
      <c r="K120" s="136">
        <f t="shared" si="2"/>
        <v>0</v>
      </c>
      <c r="L120" s="200"/>
      <c r="M120" s="137">
        <f t="shared" si="3"/>
        <v>0</v>
      </c>
      <c r="N120" s="96"/>
      <c r="O120" s="96"/>
    </row>
    <row r="121" spans="1:15" ht="20.100000000000001" customHeight="1" x14ac:dyDescent="0.25">
      <c r="A121" s="96"/>
      <c r="B121" s="96"/>
      <c r="C121" s="96"/>
      <c r="D121" s="96"/>
      <c r="E121" s="96"/>
      <c r="F121" s="96"/>
      <c r="G121" s="96"/>
      <c r="H121" s="96"/>
      <c r="I121" s="136"/>
      <c r="J121" s="136"/>
      <c r="K121" s="136">
        <f t="shared" si="2"/>
        <v>0</v>
      </c>
      <c r="L121" s="200"/>
      <c r="M121" s="137">
        <f t="shared" si="3"/>
        <v>0</v>
      </c>
      <c r="N121" s="96"/>
      <c r="O121" s="96"/>
    </row>
    <row r="122" spans="1:15" ht="20.100000000000001" customHeight="1" x14ac:dyDescent="0.25">
      <c r="A122" s="96"/>
      <c r="B122" s="96"/>
      <c r="C122" s="96"/>
      <c r="D122" s="96"/>
      <c r="E122" s="96"/>
      <c r="F122" s="96"/>
      <c r="G122" s="96"/>
      <c r="H122" s="96"/>
      <c r="I122" s="136"/>
      <c r="J122" s="136"/>
      <c r="K122" s="136">
        <f t="shared" si="2"/>
        <v>0</v>
      </c>
      <c r="L122" s="200"/>
      <c r="M122" s="137">
        <f t="shared" si="3"/>
        <v>0</v>
      </c>
      <c r="N122" s="96"/>
      <c r="O122" s="96"/>
    </row>
    <row r="123" spans="1:15" ht="20.100000000000001" customHeight="1" x14ac:dyDescent="0.25">
      <c r="A123" s="96"/>
      <c r="B123" s="96"/>
      <c r="C123" s="96"/>
      <c r="D123" s="96"/>
      <c r="E123" s="96"/>
      <c r="F123" s="96"/>
      <c r="G123" s="96"/>
      <c r="H123" s="96"/>
      <c r="I123" s="136"/>
      <c r="J123" s="136"/>
      <c r="K123" s="136">
        <f t="shared" si="2"/>
        <v>0</v>
      </c>
      <c r="L123" s="200"/>
      <c r="M123" s="137">
        <f t="shared" si="3"/>
        <v>0</v>
      </c>
      <c r="N123" s="96"/>
      <c r="O123" s="96"/>
    </row>
    <row r="124" spans="1:15" ht="20.100000000000001" customHeight="1" x14ac:dyDescent="0.25">
      <c r="A124" s="96"/>
      <c r="B124" s="96"/>
      <c r="C124" s="96"/>
      <c r="D124" s="96"/>
      <c r="E124" s="96"/>
      <c r="F124" s="96"/>
      <c r="G124" s="96"/>
      <c r="H124" s="96"/>
      <c r="I124" s="136"/>
      <c r="J124" s="136"/>
      <c r="K124" s="136">
        <f t="shared" si="2"/>
        <v>0</v>
      </c>
      <c r="L124" s="200"/>
      <c r="M124" s="137">
        <f t="shared" si="3"/>
        <v>0</v>
      </c>
      <c r="N124" s="96"/>
      <c r="O124" s="96"/>
    </row>
    <row r="125" spans="1:15" ht="20.100000000000001" customHeight="1" x14ac:dyDescent="0.25">
      <c r="A125" s="96"/>
      <c r="B125" s="96"/>
      <c r="C125" s="96"/>
      <c r="D125" s="96"/>
      <c r="E125" s="96"/>
      <c r="F125" s="96"/>
      <c r="G125" s="96"/>
      <c r="H125" s="96"/>
      <c r="I125" s="136"/>
      <c r="J125" s="136"/>
      <c r="K125" s="136">
        <f t="shared" si="2"/>
        <v>0</v>
      </c>
      <c r="L125" s="201"/>
      <c r="M125" s="137">
        <f t="shared" si="3"/>
        <v>0</v>
      </c>
      <c r="N125" s="96"/>
      <c r="O125" s="96"/>
    </row>
    <row r="126" spans="1:15" ht="20.100000000000001" customHeight="1" x14ac:dyDescent="0.25">
      <c r="A126" s="96"/>
      <c r="B126" s="96"/>
      <c r="C126" s="96"/>
      <c r="D126" s="96"/>
      <c r="E126" s="96"/>
      <c r="F126" s="96"/>
      <c r="G126" s="96"/>
      <c r="H126" s="96"/>
      <c r="I126" s="136"/>
      <c r="J126" s="136"/>
      <c r="K126" s="136">
        <f t="shared" si="2"/>
        <v>0</v>
      </c>
      <c r="L126" s="200"/>
      <c r="M126" s="137">
        <f t="shared" si="3"/>
        <v>0</v>
      </c>
      <c r="N126" s="96"/>
      <c r="O126" s="96"/>
    </row>
    <row r="127" spans="1:15" ht="20.100000000000001" customHeight="1" x14ac:dyDescent="0.25">
      <c r="A127" s="96"/>
      <c r="B127" s="96"/>
      <c r="C127" s="96"/>
      <c r="D127" s="96"/>
      <c r="E127" s="96"/>
      <c r="F127" s="96"/>
      <c r="G127" s="96"/>
      <c r="H127" s="96"/>
      <c r="I127" s="136"/>
      <c r="J127" s="136"/>
      <c r="K127" s="136">
        <f t="shared" si="2"/>
        <v>0</v>
      </c>
      <c r="L127" s="200"/>
      <c r="M127" s="137">
        <f t="shared" si="3"/>
        <v>0</v>
      </c>
      <c r="N127" s="96"/>
      <c r="O127" s="96"/>
    </row>
    <row r="128" spans="1:15" ht="20.100000000000001" customHeight="1" x14ac:dyDescent="0.25">
      <c r="A128" s="96"/>
      <c r="B128" s="96"/>
      <c r="C128" s="96"/>
      <c r="D128" s="96"/>
      <c r="E128" s="96"/>
      <c r="F128" s="96"/>
      <c r="G128" s="96"/>
      <c r="H128" s="96"/>
      <c r="I128" s="136"/>
      <c r="J128" s="136"/>
      <c r="K128" s="136">
        <f t="shared" si="2"/>
        <v>0</v>
      </c>
      <c r="L128" s="200"/>
      <c r="M128" s="137">
        <f t="shared" si="3"/>
        <v>0</v>
      </c>
      <c r="N128" s="96"/>
      <c r="O128" s="96"/>
    </row>
    <row r="129" spans="1:15" ht="29.25" customHeight="1" x14ac:dyDescent="0.25">
      <c r="A129" s="96"/>
      <c r="B129" s="96"/>
      <c r="C129" s="96"/>
      <c r="D129" s="96"/>
      <c r="E129" s="96"/>
      <c r="F129" s="96"/>
      <c r="G129" s="96"/>
      <c r="H129" s="96"/>
      <c r="I129" s="136"/>
      <c r="J129" s="136"/>
      <c r="K129" s="136">
        <f t="shared" si="2"/>
        <v>0</v>
      </c>
      <c r="L129" s="200"/>
      <c r="M129" s="137">
        <f t="shared" si="3"/>
        <v>0</v>
      </c>
      <c r="N129" s="96"/>
      <c r="O129" s="96"/>
    </row>
    <row r="130" spans="1:15" ht="20.100000000000001" customHeight="1" x14ac:dyDescent="0.25">
      <c r="A130" s="96"/>
      <c r="B130" s="96"/>
      <c r="C130" s="96"/>
      <c r="D130" s="96"/>
      <c r="E130" s="96"/>
      <c r="F130" s="96"/>
      <c r="G130" s="96"/>
      <c r="H130" s="96"/>
      <c r="I130" s="122"/>
      <c r="J130" s="136"/>
      <c r="K130" s="136">
        <f t="shared" si="2"/>
        <v>0</v>
      </c>
      <c r="L130" s="127"/>
      <c r="M130" s="137">
        <f t="shared" si="3"/>
        <v>0</v>
      </c>
      <c r="N130" s="96"/>
      <c r="O130" s="96"/>
    </row>
    <row r="131" spans="1:15" ht="20.100000000000001" customHeight="1" x14ac:dyDescent="0.25">
      <c r="A131" s="96"/>
      <c r="B131" s="96"/>
      <c r="C131" s="96"/>
      <c r="D131" s="96"/>
      <c r="E131" s="96"/>
      <c r="F131" s="96"/>
      <c r="G131" s="96"/>
      <c r="H131" s="96"/>
      <c r="I131" s="122"/>
      <c r="J131" s="136"/>
      <c r="K131" s="136">
        <f t="shared" si="2"/>
        <v>0</v>
      </c>
      <c r="L131" s="127"/>
      <c r="M131" s="137">
        <f t="shared" si="3"/>
        <v>0</v>
      </c>
      <c r="N131" s="96"/>
      <c r="O131" s="96"/>
    </row>
    <row r="132" spans="1:15" ht="20.100000000000001" customHeight="1" x14ac:dyDescent="0.25">
      <c r="A132" s="96"/>
      <c r="B132" s="96"/>
      <c r="C132" s="96"/>
      <c r="D132" s="96"/>
      <c r="E132" s="96"/>
      <c r="F132" s="96"/>
      <c r="G132" s="96"/>
      <c r="H132" s="96"/>
      <c r="I132" s="122"/>
      <c r="J132" s="136"/>
      <c r="K132" s="136">
        <f t="shared" si="2"/>
        <v>0</v>
      </c>
      <c r="L132" s="127"/>
      <c r="M132" s="137">
        <f t="shared" si="3"/>
        <v>0</v>
      </c>
      <c r="N132" s="96"/>
      <c r="O132" s="96"/>
    </row>
    <row r="133" spans="1:15" ht="20.100000000000001" customHeight="1" x14ac:dyDescent="0.25">
      <c r="A133" s="96"/>
      <c r="B133" s="96"/>
      <c r="C133" s="96"/>
      <c r="D133" s="96"/>
      <c r="E133" s="96"/>
      <c r="F133" s="96"/>
      <c r="G133" s="96"/>
      <c r="H133" s="96"/>
      <c r="I133" s="122"/>
      <c r="J133" s="136"/>
      <c r="K133" s="136">
        <f t="shared" si="2"/>
        <v>0</v>
      </c>
      <c r="L133" s="127"/>
      <c r="M133" s="137">
        <f t="shared" si="3"/>
        <v>0</v>
      </c>
      <c r="N133" s="96"/>
      <c r="O133" s="96"/>
    </row>
    <row r="134" spans="1:15" ht="20.100000000000001" customHeight="1" x14ac:dyDescent="0.25">
      <c r="A134" s="96"/>
      <c r="B134" s="96"/>
      <c r="C134" s="96"/>
      <c r="D134" s="96"/>
      <c r="E134" s="96"/>
      <c r="F134" s="96"/>
      <c r="G134" s="96"/>
      <c r="H134" s="96"/>
      <c r="I134" s="122"/>
      <c r="J134" s="136"/>
      <c r="K134" s="136">
        <f t="shared" si="2"/>
        <v>0</v>
      </c>
      <c r="L134" s="127"/>
      <c r="M134" s="137">
        <f t="shared" si="3"/>
        <v>0</v>
      </c>
      <c r="N134" s="96"/>
      <c r="O134" s="96"/>
    </row>
    <row r="135" spans="1:15" ht="20.100000000000001" customHeight="1" x14ac:dyDescent="0.25">
      <c r="A135" s="96"/>
      <c r="B135" s="96"/>
      <c r="C135" s="96"/>
      <c r="D135" s="96"/>
      <c r="E135" s="96"/>
      <c r="F135" s="96"/>
      <c r="G135" s="96"/>
      <c r="H135" s="96"/>
      <c r="I135" s="122"/>
      <c r="J135" s="136"/>
      <c r="K135" s="136">
        <f t="shared" si="2"/>
        <v>0</v>
      </c>
      <c r="L135" s="127"/>
      <c r="M135" s="137">
        <f t="shared" si="3"/>
        <v>0</v>
      </c>
      <c r="N135" s="96"/>
      <c r="O135" s="96"/>
    </row>
    <row r="136" spans="1:15" ht="20.100000000000001" customHeight="1" x14ac:dyDescent="0.25">
      <c r="A136" s="96"/>
      <c r="B136" s="96"/>
      <c r="C136" s="96"/>
      <c r="D136" s="96"/>
      <c r="E136" s="96"/>
      <c r="F136" s="96"/>
      <c r="G136" s="96"/>
      <c r="H136" s="96"/>
      <c r="I136" s="122"/>
      <c r="J136" s="136"/>
      <c r="K136" s="136">
        <f t="shared" si="2"/>
        <v>0</v>
      </c>
      <c r="L136" s="127"/>
      <c r="M136" s="137">
        <f t="shared" si="3"/>
        <v>0</v>
      </c>
      <c r="N136" s="96"/>
      <c r="O136" s="96"/>
    </row>
    <row r="137" spans="1:15" ht="20.100000000000001" customHeight="1" x14ac:dyDescent="0.25">
      <c r="A137" s="96"/>
      <c r="B137" s="96"/>
      <c r="C137" s="96"/>
      <c r="D137" s="96"/>
      <c r="E137" s="96"/>
      <c r="F137" s="96"/>
      <c r="G137" s="96"/>
      <c r="H137" s="96"/>
      <c r="I137" s="122"/>
      <c r="J137" s="136"/>
      <c r="K137" s="136">
        <f t="shared" si="2"/>
        <v>0</v>
      </c>
      <c r="L137" s="127"/>
      <c r="M137" s="137">
        <f t="shared" si="3"/>
        <v>0</v>
      </c>
      <c r="N137" s="96"/>
      <c r="O137" s="96"/>
    </row>
    <row r="138" spans="1:15" ht="20.100000000000001" customHeight="1" x14ac:dyDescent="0.25">
      <c r="A138" s="96"/>
      <c r="B138" s="96"/>
      <c r="C138" s="96"/>
      <c r="D138" s="96"/>
      <c r="E138" s="96"/>
      <c r="F138" s="96"/>
      <c r="G138" s="96"/>
      <c r="H138" s="96"/>
      <c r="I138" s="122"/>
      <c r="J138" s="136"/>
      <c r="K138" s="136">
        <f t="shared" ref="K138:K152" si="4">I138*J138</f>
        <v>0</v>
      </c>
      <c r="L138" s="127"/>
      <c r="M138" s="137">
        <f t="shared" si="3"/>
        <v>0</v>
      </c>
      <c r="N138" s="96"/>
      <c r="O138" s="96"/>
    </row>
    <row r="139" spans="1:15" ht="20.100000000000001" customHeight="1" x14ac:dyDescent="0.25">
      <c r="A139" s="96"/>
      <c r="B139" s="96"/>
      <c r="C139" s="96"/>
      <c r="D139" s="96"/>
      <c r="E139" s="96"/>
      <c r="F139" s="96"/>
      <c r="G139" s="96"/>
      <c r="H139" s="96"/>
      <c r="I139" s="122"/>
      <c r="J139" s="136"/>
      <c r="K139" s="136">
        <f t="shared" si="4"/>
        <v>0</v>
      </c>
      <c r="L139" s="123"/>
      <c r="M139" s="137">
        <f t="shared" ref="M139:M152" si="5">+K139*L139</f>
        <v>0</v>
      </c>
      <c r="N139" s="96"/>
      <c r="O139" s="96"/>
    </row>
    <row r="140" spans="1:15" ht="20.100000000000001" customHeight="1" x14ac:dyDescent="0.25">
      <c r="A140" s="96"/>
      <c r="B140" s="96"/>
      <c r="C140" s="96"/>
      <c r="D140" s="96"/>
      <c r="E140" s="96"/>
      <c r="F140" s="96"/>
      <c r="G140" s="96"/>
      <c r="H140" s="96"/>
      <c r="I140" s="122"/>
      <c r="J140" s="136"/>
      <c r="K140" s="136">
        <f t="shared" si="4"/>
        <v>0</v>
      </c>
      <c r="L140" s="123"/>
      <c r="M140" s="137">
        <f t="shared" si="5"/>
        <v>0</v>
      </c>
      <c r="N140" s="96"/>
      <c r="O140" s="96"/>
    </row>
    <row r="141" spans="1:15" ht="20.100000000000001" customHeight="1" x14ac:dyDescent="0.25">
      <c r="A141" s="96"/>
      <c r="B141" s="96"/>
      <c r="C141" s="96"/>
      <c r="D141" s="96"/>
      <c r="E141" s="96"/>
      <c r="F141" s="96"/>
      <c r="G141" s="96"/>
      <c r="H141" s="96"/>
      <c r="I141" s="122"/>
      <c r="J141" s="136"/>
      <c r="K141" s="136">
        <f t="shared" si="4"/>
        <v>0</v>
      </c>
      <c r="L141" s="123"/>
      <c r="M141" s="137">
        <f t="shared" si="5"/>
        <v>0</v>
      </c>
      <c r="N141" s="96"/>
      <c r="O141" s="96"/>
    </row>
    <row r="142" spans="1:15" ht="20.100000000000001" customHeight="1" x14ac:dyDescent="0.25">
      <c r="A142" s="96"/>
      <c r="B142" s="96"/>
      <c r="C142" s="96"/>
      <c r="D142" s="96"/>
      <c r="E142" s="96"/>
      <c r="F142" s="96"/>
      <c r="G142" s="96"/>
      <c r="H142" s="96"/>
      <c r="I142" s="122"/>
      <c r="J142" s="136"/>
      <c r="K142" s="136">
        <f t="shared" si="4"/>
        <v>0</v>
      </c>
      <c r="L142" s="123"/>
      <c r="M142" s="137">
        <f t="shared" si="5"/>
        <v>0</v>
      </c>
      <c r="N142" s="96"/>
      <c r="O142" s="96"/>
    </row>
    <row r="143" spans="1:15" ht="20.100000000000001" customHeight="1" x14ac:dyDescent="0.25">
      <c r="A143" s="96"/>
      <c r="B143" s="96"/>
      <c r="C143" s="96"/>
      <c r="D143" s="96"/>
      <c r="E143" s="96"/>
      <c r="F143" s="96"/>
      <c r="G143" s="96"/>
      <c r="H143" s="96"/>
      <c r="I143" s="122"/>
      <c r="J143" s="136"/>
      <c r="K143" s="136">
        <f t="shared" si="4"/>
        <v>0</v>
      </c>
      <c r="L143" s="137"/>
      <c r="M143" s="137">
        <f t="shared" si="5"/>
        <v>0</v>
      </c>
      <c r="N143" s="96"/>
      <c r="O143" s="96"/>
    </row>
    <row r="144" spans="1:15" ht="20.100000000000001" customHeight="1" x14ac:dyDescent="0.25">
      <c r="A144" s="96"/>
      <c r="B144" s="96"/>
      <c r="C144" s="96"/>
      <c r="D144" s="96"/>
      <c r="E144" s="96"/>
      <c r="F144" s="96"/>
      <c r="G144" s="96"/>
      <c r="H144" s="96"/>
      <c r="I144" s="122"/>
      <c r="J144" s="136"/>
      <c r="K144" s="136">
        <f t="shared" si="4"/>
        <v>0</v>
      </c>
      <c r="L144" s="137"/>
      <c r="M144" s="137">
        <f t="shared" si="5"/>
        <v>0</v>
      </c>
      <c r="N144" s="96"/>
      <c r="O144" s="96"/>
    </row>
    <row r="145" spans="1:15" ht="20.100000000000001" customHeight="1" x14ac:dyDescent="0.25">
      <c r="A145" s="96"/>
      <c r="B145" s="96"/>
      <c r="C145" s="96"/>
      <c r="D145" s="96"/>
      <c r="E145" s="96"/>
      <c r="F145" s="96"/>
      <c r="G145" s="96"/>
      <c r="H145" s="96"/>
      <c r="I145" s="122"/>
      <c r="J145" s="136"/>
      <c r="K145" s="136">
        <f t="shared" si="4"/>
        <v>0</v>
      </c>
      <c r="L145" s="137"/>
      <c r="M145" s="137">
        <f t="shared" si="5"/>
        <v>0</v>
      </c>
      <c r="N145" s="96"/>
      <c r="O145" s="96"/>
    </row>
    <row r="146" spans="1:15" ht="20.100000000000001" customHeight="1" x14ac:dyDescent="0.25">
      <c r="A146" s="96"/>
      <c r="B146" s="96"/>
      <c r="C146" s="96"/>
      <c r="D146" s="96"/>
      <c r="E146" s="96"/>
      <c r="F146" s="96"/>
      <c r="G146" s="96"/>
      <c r="H146" s="96"/>
      <c r="I146" s="136"/>
      <c r="J146" s="136"/>
      <c r="K146" s="136">
        <f t="shared" si="4"/>
        <v>0</v>
      </c>
      <c r="L146" s="137"/>
      <c r="M146" s="137">
        <f t="shared" si="5"/>
        <v>0</v>
      </c>
      <c r="N146" s="96"/>
      <c r="O146" s="96"/>
    </row>
    <row r="147" spans="1:15" ht="20.100000000000001" customHeight="1" x14ac:dyDescent="0.25">
      <c r="A147" s="96"/>
      <c r="B147" s="96"/>
      <c r="C147" s="96"/>
      <c r="D147" s="96"/>
      <c r="E147" s="96"/>
      <c r="F147" s="96"/>
      <c r="G147" s="96"/>
      <c r="H147" s="96"/>
      <c r="I147" s="136"/>
      <c r="J147" s="136"/>
      <c r="K147" s="136">
        <f t="shared" si="4"/>
        <v>0</v>
      </c>
      <c r="L147" s="137"/>
      <c r="M147" s="137">
        <f t="shared" si="5"/>
        <v>0</v>
      </c>
      <c r="N147" s="96"/>
      <c r="O147" s="96"/>
    </row>
    <row r="148" spans="1:15" ht="20.100000000000001" customHeight="1" x14ac:dyDescent="0.25">
      <c r="A148" s="96"/>
      <c r="B148" s="96"/>
      <c r="C148" s="96"/>
      <c r="D148" s="96"/>
      <c r="E148" s="96"/>
      <c r="F148" s="96"/>
      <c r="G148" s="96"/>
      <c r="H148" s="96"/>
      <c r="I148" s="136"/>
      <c r="J148" s="136"/>
      <c r="K148" s="136">
        <f t="shared" si="4"/>
        <v>0</v>
      </c>
      <c r="L148" s="137"/>
      <c r="M148" s="137">
        <f t="shared" si="5"/>
        <v>0</v>
      </c>
      <c r="N148" s="96"/>
      <c r="O148" s="96"/>
    </row>
    <row r="149" spans="1:15" ht="20.100000000000001" customHeight="1" x14ac:dyDescent="0.25">
      <c r="A149" s="96"/>
      <c r="B149" s="96"/>
      <c r="C149" s="96"/>
      <c r="D149" s="96"/>
      <c r="E149" s="96"/>
      <c r="F149" s="96"/>
      <c r="G149" s="96"/>
      <c r="H149" s="96"/>
      <c r="I149" s="136"/>
      <c r="J149" s="136"/>
      <c r="K149" s="136">
        <f t="shared" si="4"/>
        <v>0</v>
      </c>
      <c r="L149" s="137"/>
      <c r="M149" s="137">
        <f t="shared" si="5"/>
        <v>0</v>
      </c>
      <c r="N149" s="96"/>
      <c r="O149" s="96"/>
    </row>
    <row r="150" spans="1:15" ht="20.100000000000001" customHeight="1" x14ac:dyDescent="0.25">
      <c r="A150" s="96"/>
      <c r="B150" s="96"/>
      <c r="C150" s="96"/>
      <c r="D150" s="96"/>
      <c r="E150" s="96"/>
      <c r="F150" s="96"/>
      <c r="G150" s="96"/>
      <c r="H150" s="96"/>
      <c r="I150" s="136"/>
      <c r="J150" s="136"/>
      <c r="K150" s="136">
        <f t="shared" si="4"/>
        <v>0</v>
      </c>
      <c r="L150" s="137"/>
      <c r="M150" s="137">
        <f t="shared" si="5"/>
        <v>0</v>
      </c>
      <c r="N150" s="96"/>
      <c r="O150" s="96"/>
    </row>
    <row r="151" spans="1:15" ht="20.100000000000001" customHeight="1" x14ac:dyDescent="0.25">
      <c r="A151" s="96"/>
      <c r="B151" s="96"/>
      <c r="C151" s="96"/>
      <c r="D151" s="96"/>
      <c r="E151" s="96"/>
      <c r="F151" s="96"/>
      <c r="G151" s="96"/>
      <c r="H151" s="96"/>
      <c r="I151" s="136"/>
      <c r="J151" s="136"/>
      <c r="K151" s="136">
        <f t="shared" si="4"/>
        <v>0</v>
      </c>
      <c r="L151" s="137"/>
      <c r="M151" s="137">
        <f t="shared" si="5"/>
        <v>0</v>
      </c>
      <c r="N151" s="96"/>
      <c r="O151" s="96"/>
    </row>
    <row r="152" spans="1:15" ht="20.100000000000001" customHeight="1" x14ac:dyDescent="0.25">
      <c r="A152" s="96"/>
      <c r="B152" s="96"/>
      <c r="C152" s="96"/>
      <c r="D152" s="96"/>
      <c r="E152" s="96"/>
      <c r="F152" s="96"/>
      <c r="G152" s="96"/>
      <c r="H152" s="96"/>
      <c r="I152" s="136"/>
      <c r="J152" s="136"/>
      <c r="K152" s="136">
        <f t="shared" si="4"/>
        <v>0</v>
      </c>
      <c r="L152" s="137"/>
      <c r="M152" s="137">
        <f t="shared" si="5"/>
        <v>0</v>
      </c>
      <c r="N152" s="96"/>
      <c r="O152" s="96"/>
    </row>
    <row r="153" spans="1:15" ht="20.100000000000001" customHeight="1" x14ac:dyDescent="0.25">
      <c r="A153" s="30"/>
      <c r="B153" s="30"/>
      <c r="C153" s="30"/>
      <c r="D153" s="30"/>
      <c r="E153" s="30"/>
      <c r="F153" s="30"/>
      <c r="G153" s="30"/>
      <c r="H153" s="30"/>
      <c r="I153" s="30"/>
      <c r="J153" s="30"/>
      <c r="K153" s="30"/>
      <c r="L153" s="30"/>
      <c r="M153" s="30"/>
      <c r="N153" s="30"/>
      <c r="O153" s="30"/>
    </row>
  </sheetData>
  <autoFilter ref="A9:O153" xr:uid="{4264EC06-A1D4-4AD1-BC29-9F1A15B05F3B}"/>
  <mergeCells count="12">
    <mergeCell ref="B7:D7"/>
    <mergeCell ref="A1:O1"/>
    <mergeCell ref="B2:O2"/>
    <mergeCell ref="B4:D4"/>
    <mergeCell ref="F4:G4"/>
    <mergeCell ref="B5:D5"/>
    <mergeCell ref="F5:G6"/>
    <mergeCell ref="H5:H6"/>
    <mergeCell ref="B6:D6"/>
    <mergeCell ref="I5:I6"/>
    <mergeCell ref="J5:J6"/>
    <mergeCell ref="K5:K6"/>
  </mergeCells>
  <dataValidations count="1">
    <dataValidation type="list" allowBlank="1" showInputMessage="1" showErrorMessage="1" sqref="C10:C152 A10:A152" xr:uid="{5AFC70E1-73AE-4CF0-A1DF-7BA1D45A7708}">
      <formula1>#REF!</formula1>
    </dataValidation>
  </dataValidations>
  <pageMargins left="0.7" right="0.7" top="0.75" bottom="0.75" header="0.3" footer="0.3"/>
  <pageSetup orientation="portrait" horizontalDpi="4294967295" verticalDpi="4294967295"/>
  <extLst>
    <ext xmlns:x14="http://schemas.microsoft.com/office/spreadsheetml/2009/9/main" uri="{CCE6A557-97BC-4b89-ADB6-D9C93CAAB3DF}">
      <x14:dataValidations xmlns:xm="http://schemas.microsoft.com/office/excel/2006/main" count="5">
        <x14:dataValidation type="list" allowBlank="1" showInputMessage="1" showErrorMessage="1" xr:uid="{D1B8CBCB-A5F7-40C8-9865-2BEDEC33C304}">
          <x14:formula1>
            <xm:f>'Conf.'!$G$2:$G$5</xm:f>
          </x14:formula1>
          <xm:sqref>H4:K4 H10:H152</xm:sqref>
        </x14:dataValidation>
        <x14:dataValidation type="list" allowBlank="1" showInputMessage="1" showErrorMessage="1" xr:uid="{675C5E67-FAF9-434E-9C32-2AB05E788489}">
          <x14:formula1>
            <xm:f>'16. Est_prog - INAFOCAM'!$H$11:$H$1048576</xm:f>
          </x14:formula1>
          <xm:sqref>D10:D152</xm:sqref>
        </x14:dataValidation>
        <x14:dataValidation type="list" allowBlank="1" showInputMessage="1" showErrorMessage="1" xr:uid="{0611E6C4-351C-4846-86C0-18F65F2200D0}">
          <x14:formula1>
            <xm:f>'Conf.'!$AE$2:$AE$1048576</xm:f>
          </x14:formula1>
          <xm:sqref>G10:G152</xm:sqref>
        </x14:dataValidation>
        <x14:dataValidation type="list" allowBlank="1" showInputMessage="1" showErrorMessage="1" xr:uid="{3CD99323-D065-413B-882F-73432090F687}">
          <x14:formula1>
            <xm:f>'Conf.'!$I$2:$I$1048576</xm:f>
          </x14:formula1>
          <xm:sqref>B4</xm:sqref>
        </x14:dataValidation>
        <x14:dataValidation type="list" allowBlank="1" showInputMessage="1" showErrorMessage="1" xr:uid="{FD3AE368-020A-4829-AB4C-2762049EE7A7}">
          <x14:formula1>
            <xm:f>'12. Prod'!$D$5:$D$1048576</xm:f>
          </x14:formula1>
          <xm:sqref>B10:B152</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E725F-FEE2-4956-83CF-3B865C0742AD}">
  <sheetPr>
    <tabColor rgb="FF002060"/>
  </sheetPr>
  <dimension ref="A1:O51"/>
  <sheetViews>
    <sheetView showGridLines="0" zoomScale="85" zoomScaleNormal="85" workbookViewId="0">
      <selection activeCell="L17" sqref="L17"/>
    </sheetView>
  </sheetViews>
  <sheetFormatPr baseColWidth="10" defaultColWidth="11.42578125" defaultRowHeight="15" x14ac:dyDescent="0.25"/>
  <cols>
    <col min="1" max="1" width="12.28515625" style="2" bestFit="1" customWidth="1"/>
    <col min="2" max="2" width="39.85546875" style="13" bestFit="1" customWidth="1"/>
    <col min="3" max="14" width="16.85546875" style="2" customWidth="1"/>
    <col min="15" max="15" width="54.140625" style="2" customWidth="1"/>
    <col min="16" max="16384" width="11.42578125" style="2"/>
  </cols>
  <sheetData>
    <row r="1" spans="1:15" ht="18.75" x14ac:dyDescent="0.25">
      <c r="A1" s="245" t="s">
        <v>1012</v>
      </c>
      <c r="B1" s="245"/>
      <c r="C1" s="245"/>
      <c r="D1" s="245"/>
      <c r="E1" s="245"/>
      <c r="F1" s="245"/>
      <c r="G1" s="245"/>
      <c r="H1" s="245"/>
      <c r="I1" s="245"/>
      <c r="J1" s="245"/>
      <c r="K1" s="245"/>
      <c r="L1" s="245"/>
      <c r="M1" s="245"/>
      <c r="N1" s="245"/>
      <c r="O1" s="245"/>
    </row>
    <row r="2" spans="1:15" ht="15" customHeight="1" x14ac:dyDescent="0.25">
      <c r="A2" s="452" t="s">
        <v>176</v>
      </c>
      <c r="B2" s="453"/>
      <c r="C2" s="449" t="s">
        <v>1013</v>
      </c>
      <c r="D2" s="450"/>
      <c r="E2" s="450"/>
      <c r="F2" s="450"/>
      <c r="G2" s="450"/>
      <c r="H2" s="450"/>
      <c r="I2" s="450"/>
      <c r="J2" s="450"/>
      <c r="K2" s="450"/>
      <c r="L2" s="450"/>
      <c r="M2" s="450"/>
      <c r="N2" s="451"/>
      <c r="O2" s="252" t="s">
        <v>1014</v>
      </c>
    </row>
    <row r="3" spans="1:15" x14ac:dyDescent="0.25">
      <c r="A3" s="459"/>
      <c r="B3" s="460"/>
      <c r="C3" s="456"/>
      <c r="D3" s="457"/>
      <c r="E3" s="457"/>
      <c r="F3" s="457"/>
      <c r="G3" s="457"/>
      <c r="H3" s="457"/>
      <c r="I3" s="457"/>
      <c r="J3" s="457"/>
      <c r="K3" s="457"/>
      <c r="L3" s="457"/>
      <c r="M3" s="457"/>
      <c r="N3" s="458"/>
      <c r="O3" s="252"/>
    </row>
    <row r="4" spans="1:15" x14ac:dyDescent="0.25">
      <c r="A4" s="454"/>
      <c r="B4" s="455"/>
      <c r="C4" s="357"/>
      <c r="D4" s="358"/>
      <c r="E4" s="358"/>
      <c r="F4" s="358"/>
      <c r="G4" s="358"/>
      <c r="H4" s="358"/>
      <c r="I4" s="358"/>
      <c r="J4" s="358"/>
      <c r="K4" s="358"/>
      <c r="L4" s="358"/>
      <c r="M4" s="358"/>
      <c r="N4" s="359"/>
      <c r="O4" s="252"/>
    </row>
    <row r="5" spans="1:15" x14ac:dyDescent="0.25">
      <c r="A5" s="246" t="s">
        <v>182</v>
      </c>
      <c r="B5" s="461" t="s">
        <v>723</v>
      </c>
      <c r="C5" s="461">
        <v>2025</v>
      </c>
      <c r="D5" s="461"/>
      <c r="E5" s="461"/>
      <c r="F5" s="461">
        <f>+C5+1</f>
        <v>2026</v>
      </c>
      <c r="G5" s="461"/>
      <c r="H5" s="461"/>
      <c r="I5" s="461">
        <f>+F5+1</f>
        <v>2027</v>
      </c>
      <c r="J5" s="461"/>
      <c r="K5" s="461"/>
      <c r="L5" s="461">
        <f>+I5+1</f>
        <v>2028</v>
      </c>
      <c r="M5" s="461"/>
      <c r="N5" s="461"/>
      <c r="O5" s="252"/>
    </row>
    <row r="6" spans="1:15" ht="30" x14ac:dyDescent="0.25">
      <c r="A6" s="246"/>
      <c r="B6" s="461"/>
      <c r="C6" s="45" t="s">
        <v>1015</v>
      </c>
      <c r="D6" s="45" t="s">
        <v>1016</v>
      </c>
      <c r="E6" s="45" t="s">
        <v>1017</v>
      </c>
      <c r="F6" s="45" t="s">
        <v>1015</v>
      </c>
      <c r="G6" s="45" t="s">
        <v>1016</v>
      </c>
      <c r="H6" s="45" t="s">
        <v>1017</v>
      </c>
      <c r="I6" s="45" t="s">
        <v>1015</v>
      </c>
      <c r="J6" s="45" t="s">
        <v>1016</v>
      </c>
      <c r="K6" s="45" t="s">
        <v>1017</v>
      </c>
      <c r="L6" s="45" t="s">
        <v>1015</v>
      </c>
      <c r="M6" s="45" t="s">
        <v>1016</v>
      </c>
      <c r="N6" s="45" t="s">
        <v>1017</v>
      </c>
      <c r="O6" s="8" t="s">
        <v>374</v>
      </c>
    </row>
    <row r="7" spans="1:15" s="12" customFormat="1" ht="51.75" customHeight="1" x14ac:dyDescent="0.25">
      <c r="A7" s="4">
        <v>1</v>
      </c>
      <c r="B7" s="6" t="str">
        <f>IF('12. Prod'!$D5="","",'12. Prod'!$D5)</f>
        <v>Docentes reciben programas de formación continua en alfabetización inicial</v>
      </c>
      <c r="C7" s="5">
        <f>IF('19. Analisis_cost'!$B7="","",SUMIFS('18. Costeo INAFOCAM'!$M:$M,'18. Costeo INAFOCAM'!$B:$B,'19. Analisis_cost'!$B7,'18. Costeo INAFOCAM'!$H:$H,'19. Analisis_cost'!C$5))</f>
        <v>432173760</v>
      </c>
      <c r="D7" s="125">
        <f>IF('19. Analisis_cost'!$B7="","",SUMIF('14. Metas_plur_prod'!$B:$B,'19. Analisis_cost'!$B7,'14. Metas_plur_prod'!$D:$D))</f>
        <v>4000</v>
      </c>
      <c r="E7" s="5">
        <f>IF('19. Analisis_cost'!$B7="","",IFERROR(C7/D7,0))</f>
        <v>108043.44</v>
      </c>
      <c r="F7" s="5">
        <f>IF('19. Analisis_cost'!$B7="","",SUMIFS('18. Costeo INAFOCAM'!$M:$M,'18. Costeo INAFOCAM'!$B:$B,'19. Analisis_cost'!$B7,'18. Costeo INAFOCAM'!$H:$H,'19. Analisis_cost'!F$5))</f>
        <v>337087860</v>
      </c>
      <c r="G7" s="125">
        <f>IF('19. Analisis_cost'!$B7="","",SUMIF('14. Metas_plur_prod'!$B:$B,'19. Analisis_cost'!$B7,'14. Metas_plur_prod'!$E:$E))</f>
        <v>3000</v>
      </c>
      <c r="H7" s="5">
        <f>IF('19. Analisis_cost'!$B7="","",IFERROR(F7/G7,0))</f>
        <v>112362.62</v>
      </c>
      <c r="I7" s="5">
        <f>IF('19. Analisis_cost'!$B7="","",SUMIFS('18. Costeo INAFOCAM'!$M:$M,'18. Costeo INAFOCAM'!$B:$B,'19. Analisis_cost'!$B7,'18. Costeo INAFOCAM'!$H:$H,'19. Analisis_cost'!I$5))</f>
        <v>350479320</v>
      </c>
      <c r="J7" s="125">
        <f>IF('19. Analisis_cost'!$B7="","",SUMIF('14. Metas_plur_prod'!$B:$B,'19. Analisis_cost'!$B7,'14. Metas_plur_prod'!$F:$F))</f>
        <v>3000</v>
      </c>
      <c r="K7" s="5">
        <f>IF('19. Analisis_cost'!$B7="","",IFERROR(I7/J7,0))</f>
        <v>116826.44</v>
      </c>
      <c r="L7" s="5">
        <f>IF('19. Analisis_cost'!$B7="","",SUMIFS('18. Costeo INAFOCAM'!$M:$M,'18. Costeo INAFOCAM'!$B:$B,'19. Analisis_cost'!$B7,'18. Costeo INAFOCAM'!$H:$H,'19. Analisis_cost'!L$5))</f>
        <v>364310730</v>
      </c>
      <c r="M7" s="125">
        <f>IF('19. Analisis_cost'!$B7="","",SUMIF('14. Metas_plur_prod'!$B:$B,'19. Analisis_cost'!$B7,'14. Metas_plur_prod'!$G:$G))</f>
        <v>3000</v>
      </c>
      <c r="N7" s="5">
        <f>IF('19. Analisis_cost'!$B7="","",IFERROR(L7/M7,0))</f>
        <v>121436.91</v>
      </c>
      <c r="O7" s="6"/>
    </row>
    <row r="8" spans="1:15" ht="45" x14ac:dyDescent="0.25">
      <c r="A8" s="4">
        <f t="shared" ref="A8:A26" si="0">+A7+1</f>
        <v>2</v>
      </c>
      <c r="B8" s="6" t="str">
        <f>IF('12. Prod'!$D6="","",'12. Prod'!$D6)</f>
        <v>Niños y niñas del primer ciclo del Nivel Primario reciben entrenamiento en comprensión lectora y escritura</v>
      </c>
      <c r="C8" s="5" t="e">
        <f>IF('19. Analisis_cost'!$B8="","",SUMIFS(#REF!,#REF!,'19. Analisis_cost'!$B8,#REF!,'19. Analisis_cost'!C$5))</f>
        <v>#REF!</v>
      </c>
      <c r="D8" s="125">
        <f>IF('19. Analisis_cost'!$B8="","",SUMIF('14. Metas_plur_prod'!$B:$B,'19. Analisis_cost'!$B8,'14. Metas_plur_prod'!$D:$D))</f>
        <v>473259</v>
      </c>
      <c r="E8" s="5">
        <f>IF('19. Analisis_cost'!$B8="","",IFERROR(C8/D8,0))</f>
        <v>0</v>
      </c>
      <c r="F8" s="5" t="e">
        <f>IF('19. Analisis_cost'!$B8="","",SUMIFS(#REF!,#REF!,'19. Analisis_cost'!$B8,#REF!,'19. Analisis_cost'!F$5))</f>
        <v>#REF!</v>
      </c>
      <c r="G8" s="125">
        <f>IF('19. Analisis_cost'!$B8="","",SUMIF('14. Metas_plur_prod'!$B:$B,'19. Analisis_cost'!$B8,'14. Metas_plur_prod'!$E:$E))</f>
        <v>473095</v>
      </c>
      <c r="H8" s="5">
        <f>IF('19. Analisis_cost'!$B8="","",IFERROR(F8/G8,0))</f>
        <v>0</v>
      </c>
      <c r="I8" s="5" t="e">
        <f>IF('19. Analisis_cost'!$B8="","",SUMIFS(#REF!,#REF!,'19. Analisis_cost'!$B8,#REF!,'19. Analisis_cost'!I$5))</f>
        <v>#REF!</v>
      </c>
      <c r="J8" s="125">
        <f>IF('19. Analisis_cost'!$B8="","",SUMIF('14. Metas_plur_prod'!$B:$B,'19. Analisis_cost'!$B8,'14. Metas_plur_prod'!$F:$F))</f>
        <v>472017</v>
      </c>
      <c r="K8" s="5">
        <f>IF('19. Analisis_cost'!$B8="","",IFERROR(I8/J8,0))</f>
        <v>0</v>
      </c>
      <c r="L8" s="5" t="e">
        <f>IF('19. Analisis_cost'!$B8="","",SUMIFS(#REF!,#REF!,'19. Analisis_cost'!$B8,#REF!,'19. Analisis_cost'!L$5))</f>
        <v>#REF!</v>
      </c>
      <c r="M8" s="125">
        <f>IF('19. Analisis_cost'!$B8="","",SUMIF('14. Metas_plur_prod'!$B:$B,'19. Analisis_cost'!$B8,'14. Metas_plur_prod'!$G:$G))</f>
        <v>470467</v>
      </c>
      <c r="N8" s="5">
        <f>IF('19. Analisis_cost'!$B8="","",IFERROR(L8/M8,0))</f>
        <v>0</v>
      </c>
      <c r="O8" s="6"/>
    </row>
    <row r="9" spans="1:15" ht="15" customHeight="1" x14ac:dyDescent="0.25">
      <c r="A9" s="4">
        <f t="shared" si="0"/>
        <v>3</v>
      </c>
      <c r="B9" s="6" t="str">
        <f>IF('12. Prod'!$D7="","",'12. Prod'!$D7)</f>
        <v/>
      </c>
      <c r="C9" s="5" t="str">
        <f>IF('19. Analisis_cost'!$B9="","",SUMIFS(#REF!,#REF!,'19. Analisis_cost'!$B9,#REF!,'19. Analisis_cost'!C$5))</f>
        <v/>
      </c>
      <c r="D9" s="125" t="str">
        <f>IF('19. Analisis_cost'!$B9="","",SUMIF('14. Metas_plur_prod'!$B:$B,'19. Analisis_cost'!$B9,'14. Metas_plur_prod'!$D:$D))</f>
        <v/>
      </c>
      <c r="E9" s="5" t="str">
        <f>IF('19. Analisis_cost'!$B9="","",IFERROR(C9/D9,0))</f>
        <v/>
      </c>
      <c r="F9" s="5" t="str">
        <f>IF('19. Analisis_cost'!$B9="","",SUMIFS(#REF!,#REF!,'19. Analisis_cost'!$B9,#REF!,'19. Analisis_cost'!F$5))</f>
        <v/>
      </c>
      <c r="G9" s="125" t="str">
        <f>IF('19. Analisis_cost'!$B9="","",SUMIF('14. Metas_plur_prod'!$B:$B,'19. Analisis_cost'!$B9,'14. Metas_plur_prod'!$E:$E))</f>
        <v/>
      </c>
      <c r="H9" s="5" t="str">
        <f>IF('19. Analisis_cost'!$B9="","",IFERROR(F9/G9,0))</f>
        <v/>
      </c>
      <c r="I9" s="5" t="str">
        <f>IF('19. Analisis_cost'!$B9="","",SUMIFS(#REF!,#REF!,'19. Analisis_cost'!$B9,#REF!,'19. Analisis_cost'!I$5))</f>
        <v/>
      </c>
      <c r="J9" s="125" t="str">
        <f>IF('19. Analisis_cost'!$B9="","",SUMIF('14. Metas_plur_prod'!$B:$B,'19. Analisis_cost'!$B9,'14. Metas_plur_prod'!$F:$F))</f>
        <v/>
      </c>
      <c r="K9" s="5" t="str">
        <f>IF('19. Analisis_cost'!$B9="","",IFERROR(I9/J9,0))</f>
        <v/>
      </c>
      <c r="L9" s="5" t="str">
        <f>IF('19. Analisis_cost'!$B9="","",SUMIFS(#REF!,#REF!,'19. Analisis_cost'!$B9,#REF!,'19. Analisis_cost'!L$5))</f>
        <v/>
      </c>
      <c r="M9" s="125" t="str">
        <f>IF('19. Analisis_cost'!$B9="","",SUMIF('14. Metas_plur_prod'!$B:$B,'19. Analisis_cost'!$B9,'14. Metas_plur_prod'!$G:$G))</f>
        <v/>
      </c>
      <c r="N9" s="5" t="str">
        <f>IF('19. Analisis_cost'!$B9="","",IFERROR(L9/M9,0))</f>
        <v/>
      </c>
      <c r="O9" s="6"/>
    </row>
    <row r="10" spans="1:15" x14ac:dyDescent="0.25">
      <c r="A10" s="4">
        <f>+A9+1</f>
        <v>4</v>
      </c>
      <c r="B10" s="6" t="str">
        <f>IF('12. Prod'!$D8="","",'12. Prod'!$D8)</f>
        <v/>
      </c>
      <c r="C10" s="5" t="str">
        <f>IF('19. Analisis_cost'!$B10="","",SUMIFS(#REF!,#REF!,'19. Analisis_cost'!$B10,#REF!,'19. Analisis_cost'!C$5))</f>
        <v/>
      </c>
      <c r="D10" s="125" t="str">
        <f>IF('19. Analisis_cost'!$B10="","",SUMIF('14. Metas_plur_prod'!$B:$B,'19. Analisis_cost'!$B10,'14. Metas_plur_prod'!$D:$D))</f>
        <v/>
      </c>
      <c r="E10" s="5" t="str">
        <f>IF('19. Analisis_cost'!$B10="","",IFERROR(C10/D10,0))</f>
        <v/>
      </c>
      <c r="F10" s="5" t="str">
        <f>IF('19. Analisis_cost'!$B10="","",SUMIFS(#REF!,#REF!,'19. Analisis_cost'!$B10,#REF!,'19. Analisis_cost'!F$5))</f>
        <v/>
      </c>
      <c r="G10" s="125" t="str">
        <f>IF('19. Analisis_cost'!$B10="","",SUMIF('14. Metas_plur_prod'!$B:$B,'19. Analisis_cost'!$B10,'14. Metas_plur_prod'!$E:$E))</f>
        <v/>
      </c>
      <c r="H10" s="5" t="str">
        <f>IF('19. Analisis_cost'!$B10="","",IFERROR(F10/G10,0))</f>
        <v/>
      </c>
      <c r="I10" s="5" t="str">
        <f>IF('19. Analisis_cost'!$B10="","",SUMIFS(#REF!,#REF!,'19. Analisis_cost'!$B10,#REF!,'19. Analisis_cost'!I$5))</f>
        <v/>
      </c>
      <c r="J10" s="125" t="str">
        <f>IF('19. Analisis_cost'!$B10="","",SUMIF('14. Metas_plur_prod'!$B:$B,'19. Analisis_cost'!$B10,'14. Metas_plur_prod'!$F:$F))</f>
        <v/>
      </c>
      <c r="K10" s="5" t="str">
        <f>IF('19. Analisis_cost'!$B10="","",IFERROR(I10/J10,0))</f>
        <v/>
      </c>
      <c r="L10" s="5" t="str">
        <f>IF('19. Analisis_cost'!$B10="","",SUMIFS(#REF!,#REF!,'19. Analisis_cost'!$B10,#REF!,'19. Analisis_cost'!L$5))</f>
        <v/>
      </c>
      <c r="M10" s="125" t="str">
        <f>IF('19. Analisis_cost'!$B10="","",SUMIF('14. Metas_plur_prod'!$B:$B,'19. Analisis_cost'!$B10,'14. Metas_plur_prod'!$G:$G))</f>
        <v/>
      </c>
      <c r="N10" s="5" t="str">
        <f>IF('19. Analisis_cost'!$B10="","",IFERROR(L10/M10,0))</f>
        <v/>
      </c>
      <c r="O10" s="6"/>
    </row>
    <row r="11" spans="1:15" x14ac:dyDescent="0.25">
      <c r="A11" s="4">
        <f t="shared" si="0"/>
        <v>5</v>
      </c>
      <c r="B11" s="6" t="str">
        <f>IF('12. Prod'!$D9="","",'12. Prod'!$D9)</f>
        <v/>
      </c>
      <c r="C11" s="5" t="str">
        <f>IF('19. Analisis_cost'!$B11="","",SUMIFS(#REF!,#REF!,'19. Analisis_cost'!$B11,#REF!,'19. Analisis_cost'!C$5))</f>
        <v/>
      </c>
      <c r="D11" s="125" t="str">
        <f>IF('19. Analisis_cost'!$B11="","",SUMIF('14. Metas_plur_prod'!$B:$B,'19. Analisis_cost'!$B11,'14. Metas_plur_prod'!$D:$D))</f>
        <v/>
      </c>
      <c r="E11" s="5" t="str">
        <f>IF('19. Analisis_cost'!$B11="","",IFERROR(C11/D11,0))</f>
        <v/>
      </c>
      <c r="F11" s="5" t="str">
        <f>IF('19. Analisis_cost'!$B11="","",SUMIFS(#REF!,#REF!,'19. Analisis_cost'!$B11,#REF!,'19. Analisis_cost'!F$5))</f>
        <v/>
      </c>
      <c r="G11" s="125" t="str">
        <f>IF('19. Analisis_cost'!$B11="","",SUMIF('14. Metas_plur_prod'!$B:$B,'19. Analisis_cost'!$B11,'14. Metas_plur_prod'!$E:$E))</f>
        <v/>
      </c>
      <c r="H11" s="5" t="str">
        <f>IF('19. Analisis_cost'!$B11="","",IFERROR(F11/G11,0))</f>
        <v/>
      </c>
      <c r="I11" s="5" t="str">
        <f>IF('19. Analisis_cost'!$B11="","",SUMIFS(#REF!,#REF!,'19. Analisis_cost'!$B11,#REF!,'19. Analisis_cost'!I$5))</f>
        <v/>
      </c>
      <c r="J11" s="125" t="str">
        <f>IF('19. Analisis_cost'!$B11="","",SUMIF('14. Metas_plur_prod'!$B:$B,'19. Analisis_cost'!$B11,'14. Metas_plur_prod'!$F:$F))</f>
        <v/>
      </c>
      <c r="K11" s="5" t="str">
        <f>IF('19. Analisis_cost'!$B11="","",IFERROR(I11/J11,0))</f>
        <v/>
      </c>
      <c r="L11" s="5" t="str">
        <f>IF('19. Analisis_cost'!$B11="","",SUMIFS(#REF!,#REF!,'19. Analisis_cost'!$B11,#REF!,'19. Analisis_cost'!L$5))</f>
        <v/>
      </c>
      <c r="M11" s="125" t="str">
        <f>IF('19. Analisis_cost'!$B11="","",SUMIF('14. Metas_plur_prod'!$B:$B,'19. Analisis_cost'!$B11,'14. Metas_plur_prod'!$G:$G))</f>
        <v/>
      </c>
      <c r="N11" s="5" t="str">
        <f>IF('19. Analisis_cost'!$B11="","",IFERROR(L11/M11,0))</f>
        <v/>
      </c>
      <c r="O11" s="6"/>
    </row>
    <row r="12" spans="1:15" ht="45" x14ac:dyDescent="0.25">
      <c r="A12" s="4">
        <f t="shared" si="0"/>
        <v>6</v>
      </c>
      <c r="B12" s="6" t="str">
        <f>IF('12. Prod'!$D10="","",'12. Prod'!$D10)</f>
        <v>Niños y niñas del primer ciclo del Nivel Primario reciben entrenamiento en el área de matemática</v>
      </c>
      <c r="C12" s="5" t="e">
        <f>IF('19. Analisis_cost'!$B12="","",SUMIFS(#REF!,#REF!,'19. Analisis_cost'!$B12,#REF!,'19. Analisis_cost'!C$5))</f>
        <v>#REF!</v>
      </c>
      <c r="D12" s="125">
        <f>IF('19. Analisis_cost'!$B12="","",SUMIF('14. Metas_plur_prod'!$B:$B,'19. Analisis_cost'!$B12,'14. Metas_plur_prod'!$D:$D))</f>
        <v>473259</v>
      </c>
      <c r="E12" s="5">
        <f>IF('19. Analisis_cost'!$B12="","",IFERROR(C12/D12,0))</f>
        <v>0</v>
      </c>
      <c r="F12" s="5" t="e">
        <f>IF('19. Analisis_cost'!$B12="","",SUMIFS(#REF!,#REF!,'19. Analisis_cost'!$B12,#REF!,'19. Analisis_cost'!F$5))</f>
        <v>#REF!</v>
      </c>
      <c r="G12" s="125">
        <f>IF('19. Analisis_cost'!$B12="","",SUMIF('14. Metas_plur_prod'!$B:$B,'19. Analisis_cost'!$B12,'14. Metas_plur_prod'!$E:$E))</f>
        <v>473095</v>
      </c>
      <c r="H12" s="5">
        <f>IF('19. Analisis_cost'!$B12="","",IFERROR(F12/G12,0))</f>
        <v>0</v>
      </c>
      <c r="I12" s="5" t="e">
        <f>IF('19. Analisis_cost'!$B12="","",SUMIFS(#REF!,#REF!,'19. Analisis_cost'!$B12,#REF!,'19. Analisis_cost'!I$5))</f>
        <v>#REF!</v>
      </c>
      <c r="J12" s="125">
        <f>IF('19. Analisis_cost'!$B12="","",SUMIF('14. Metas_plur_prod'!$B:$B,'19. Analisis_cost'!$B12,'14. Metas_plur_prod'!$F:$F))</f>
        <v>472017</v>
      </c>
      <c r="K12" s="5">
        <f>IF('19. Analisis_cost'!$B12="","",IFERROR(I12/J12,0))</f>
        <v>0</v>
      </c>
      <c r="L12" s="5" t="e">
        <f>IF('19. Analisis_cost'!$B12="","",SUMIFS(#REF!,#REF!,'19. Analisis_cost'!$B12,#REF!,'19. Analisis_cost'!L$5))</f>
        <v>#REF!</v>
      </c>
      <c r="M12" s="125">
        <f>IF('19. Analisis_cost'!$B12="","",SUMIF('14. Metas_plur_prod'!$B:$B,'19. Analisis_cost'!$B12,'14. Metas_plur_prod'!$G:$G))</f>
        <v>470467</v>
      </c>
      <c r="N12" s="5">
        <f>IF('19. Analisis_cost'!$B12="","",IFERROR(L12/M12,0))</f>
        <v>0</v>
      </c>
      <c r="O12" s="6"/>
    </row>
    <row r="13" spans="1:15" x14ac:dyDescent="0.25">
      <c r="A13" s="4">
        <f t="shared" si="0"/>
        <v>7</v>
      </c>
      <c r="B13" s="6" t="str">
        <f>IF('12. Prod'!$D11="","",'12. Prod'!$D11)</f>
        <v/>
      </c>
      <c r="C13" s="5" t="str">
        <f>IF('19. Analisis_cost'!$B13="","",SUMIFS(#REF!,#REF!,'19. Analisis_cost'!$B13,#REF!,'19. Analisis_cost'!C$5))</f>
        <v/>
      </c>
      <c r="D13" s="125" t="str">
        <f>IF('19. Analisis_cost'!$B13="","",SUMIF('14. Metas_plur_prod'!$B:$B,'19. Analisis_cost'!$B13,'14. Metas_plur_prod'!$D:$D))</f>
        <v/>
      </c>
      <c r="E13" s="5" t="str">
        <f>IF('19. Analisis_cost'!$B13="","",IFERROR(C13/D13,0))</f>
        <v/>
      </c>
      <c r="F13" s="5" t="str">
        <f>IF('19. Analisis_cost'!$B13="","",SUMIFS(#REF!,#REF!,'19. Analisis_cost'!$B13,#REF!,'19. Analisis_cost'!F$5))</f>
        <v/>
      </c>
      <c r="G13" s="125" t="str">
        <f>IF('19. Analisis_cost'!$B13="","",SUMIF('14. Metas_plur_prod'!$B:$B,'19. Analisis_cost'!$B13,'14. Metas_plur_prod'!$E:$E))</f>
        <v/>
      </c>
      <c r="H13" s="5" t="str">
        <f>IF('19. Analisis_cost'!$B13="","",IFERROR(F13/G13,0))</f>
        <v/>
      </c>
      <c r="I13" s="5" t="str">
        <f>IF('19. Analisis_cost'!$B13="","",SUMIFS(#REF!,#REF!,'19. Analisis_cost'!$B13,#REF!,'19. Analisis_cost'!I$5))</f>
        <v/>
      </c>
      <c r="J13" s="125" t="str">
        <f>IF('19. Analisis_cost'!$B13="","",SUMIF('14. Metas_plur_prod'!$B:$B,'19. Analisis_cost'!$B13,'14. Metas_plur_prod'!$F:$F))</f>
        <v/>
      </c>
      <c r="K13" s="5" t="str">
        <f>IF('19. Analisis_cost'!$B13="","",IFERROR(I13/J13,0))</f>
        <v/>
      </c>
      <c r="L13" s="5" t="str">
        <f>IF('19. Analisis_cost'!$B13="","",SUMIFS(#REF!,#REF!,'19. Analisis_cost'!$B13,#REF!,'19. Analisis_cost'!L$5))</f>
        <v/>
      </c>
      <c r="M13" s="125" t="str">
        <f>IF('19. Analisis_cost'!$B13="","",SUMIF('14. Metas_plur_prod'!$B:$B,'19. Analisis_cost'!$B13,'14. Metas_plur_prod'!$G:$G))</f>
        <v/>
      </c>
      <c r="N13" s="5" t="str">
        <f>IF('19. Analisis_cost'!$B13="","",IFERROR(L13/M13,0))</f>
        <v/>
      </c>
      <c r="O13" s="6"/>
    </row>
    <row r="14" spans="1:15" x14ac:dyDescent="0.25">
      <c r="A14" s="4">
        <f t="shared" si="0"/>
        <v>8</v>
      </c>
      <c r="B14" s="6" t="str">
        <f>IF('12. Prod'!$D12="","",'12. Prod'!$D12)</f>
        <v/>
      </c>
      <c r="C14" s="5" t="str">
        <f>IF('19. Analisis_cost'!$B14="","",SUMIFS(#REF!,#REF!,'19. Analisis_cost'!$B14,#REF!,'19. Analisis_cost'!C$5))</f>
        <v/>
      </c>
      <c r="D14" s="125" t="str">
        <f>IF('19. Analisis_cost'!$B14="","",SUMIF('14. Metas_plur_prod'!$B:$B,'19. Analisis_cost'!$B14,'14. Metas_plur_prod'!$D:$D))</f>
        <v/>
      </c>
      <c r="E14" s="5" t="str">
        <f>IF('19. Analisis_cost'!$B14="","",IFERROR(C14/D14,0))</f>
        <v/>
      </c>
      <c r="F14" s="5" t="str">
        <f>IF('19. Analisis_cost'!$B14="","",SUMIFS(#REF!,#REF!,'19. Analisis_cost'!$B14,#REF!,'19. Analisis_cost'!F$5))</f>
        <v/>
      </c>
      <c r="G14" s="125" t="str">
        <f>IF('19. Analisis_cost'!$B14="","",SUMIF('14. Metas_plur_prod'!$B:$B,'19. Analisis_cost'!$B14,'14. Metas_plur_prod'!$E:$E))</f>
        <v/>
      </c>
      <c r="H14" s="5" t="str">
        <f>IF('19. Analisis_cost'!$B14="","",IFERROR(F14/G14,0))</f>
        <v/>
      </c>
      <c r="I14" s="5" t="str">
        <f>IF('19. Analisis_cost'!$B14="","",SUMIFS(#REF!,#REF!,'19. Analisis_cost'!$B14,#REF!,'19. Analisis_cost'!I$5))</f>
        <v/>
      </c>
      <c r="J14" s="125" t="str">
        <f>IF('19. Analisis_cost'!$B14="","",SUMIF('14. Metas_plur_prod'!$B:$B,'19. Analisis_cost'!$B14,'14. Metas_plur_prod'!$F:$F))</f>
        <v/>
      </c>
      <c r="K14" s="5" t="str">
        <f>IF('19. Analisis_cost'!$B14="","",IFERROR(I14/J14,0))</f>
        <v/>
      </c>
      <c r="L14" s="5" t="str">
        <f>IF('19. Analisis_cost'!$B14="","",SUMIFS(#REF!,#REF!,'19. Analisis_cost'!$B14,#REF!,'19. Analisis_cost'!L$5))</f>
        <v/>
      </c>
      <c r="M14" s="125" t="str">
        <f>IF('19. Analisis_cost'!$B14="","",SUMIF('14. Metas_plur_prod'!$B:$B,'19. Analisis_cost'!$B14,'14. Metas_plur_prod'!$G:$G))</f>
        <v/>
      </c>
      <c r="N14" s="5" t="str">
        <f>IF('19. Analisis_cost'!$B14="","",IFERROR(L14/M14,0))</f>
        <v/>
      </c>
      <c r="O14" s="19"/>
    </row>
    <row r="15" spans="1:15" x14ac:dyDescent="0.25">
      <c r="A15" s="4">
        <f t="shared" si="0"/>
        <v>9</v>
      </c>
      <c r="B15" s="6" t="str">
        <f>IF('12. Prod'!$D13="","",'12. Prod'!$D13)</f>
        <v/>
      </c>
      <c r="C15" s="5" t="str">
        <f>IF('19. Analisis_cost'!$B15="","",SUMIFS(#REF!,#REF!,'19. Analisis_cost'!$B15,#REF!,'19. Analisis_cost'!C$5))</f>
        <v/>
      </c>
      <c r="D15" s="125" t="str">
        <f>IF('19. Analisis_cost'!$B15="","",SUMIF('14. Metas_plur_prod'!$B:$B,'19. Analisis_cost'!$B15,'14. Metas_plur_prod'!$D:$D))</f>
        <v/>
      </c>
      <c r="E15" s="5" t="str">
        <f>IF('19. Analisis_cost'!$B15="","",IFERROR(C15/D15,0))</f>
        <v/>
      </c>
      <c r="F15" s="5" t="str">
        <f>IF('19. Analisis_cost'!$B15="","",SUMIFS(#REF!,#REF!,'19. Analisis_cost'!$B15,#REF!,'19. Analisis_cost'!F$5))</f>
        <v/>
      </c>
      <c r="G15" s="125" t="str">
        <f>IF('19. Analisis_cost'!$B15="","",SUMIF('14. Metas_plur_prod'!$B:$B,'19. Analisis_cost'!$B15,'14. Metas_plur_prod'!$E:$E))</f>
        <v/>
      </c>
      <c r="H15" s="5" t="str">
        <f>IF('19. Analisis_cost'!$B15="","",IFERROR(F15/G15,0))</f>
        <v/>
      </c>
      <c r="I15" s="5" t="str">
        <f>IF('19. Analisis_cost'!$B15="","",SUMIFS(#REF!,#REF!,'19. Analisis_cost'!$B15,#REF!,'19. Analisis_cost'!I$5))</f>
        <v/>
      </c>
      <c r="J15" s="125" t="str">
        <f>IF('19. Analisis_cost'!$B15="","",SUMIF('14. Metas_plur_prod'!$B:$B,'19. Analisis_cost'!$B15,'14. Metas_plur_prod'!$F:$F))</f>
        <v/>
      </c>
      <c r="K15" s="5" t="str">
        <f>IF('19. Analisis_cost'!$B15="","",IFERROR(I15/J15,0))</f>
        <v/>
      </c>
      <c r="L15" s="5" t="str">
        <f>IF('19. Analisis_cost'!$B15="","",SUMIFS(#REF!,#REF!,'19. Analisis_cost'!$B15,#REF!,'19. Analisis_cost'!L$5))</f>
        <v/>
      </c>
      <c r="M15" s="125" t="str">
        <f>IF('19. Analisis_cost'!$B15="","",SUMIF('14. Metas_plur_prod'!$B:$B,'19. Analisis_cost'!$B15,'14. Metas_plur_prod'!$G:$G))</f>
        <v/>
      </c>
      <c r="N15" s="5" t="str">
        <f>IF('19. Analisis_cost'!$B15="","",IFERROR(L15/M15,0))</f>
        <v/>
      </c>
      <c r="O15" s="19"/>
    </row>
    <row r="16" spans="1:15" x14ac:dyDescent="0.25">
      <c r="A16" s="4">
        <f t="shared" si="0"/>
        <v>10</v>
      </c>
      <c r="B16" s="6" t="str">
        <f>IF('12. Prod'!$D14="","",'12. Prod'!$D14)</f>
        <v/>
      </c>
      <c r="C16" s="5" t="str">
        <f>IF('19. Analisis_cost'!$B16="","",SUMIFS(#REF!,#REF!,'19. Analisis_cost'!$B16,#REF!,'19. Analisis_cost'!C$5))</f>
        <v/>
      </c>
      <c r="D16" s="125" t="str">
        <f>IF('19. Analisis_cost'!$B16="","",SUMIF('14. Metas_plur_prod'!$B:$B,'19. Analisis_cost'!$B16,'14. Metas_plur_prod'!$D:$D))</f>
        <v/>
      </c>
      <c r="E16" s="5" t="str">
        <f>IF('19. Analisis_cost'!$B16="","",IFERROR(C16/D16,0))</f>
        <v/>
      </c>
      <c r="F16" s="5" t="str">
        <f>IF('19. Analisis_cost'!$B16="","",SUMIFS(#REF!,#REF!,'19. Analisis_cost'!$B16,#REF!,'19. Analisis_cost'!F$5))</f>
        <v/>
      </c>
      <c r="G16" s="125" t="str">
        <f>IF('19. Analisis_cost'!$B16="","",SUMIF('14. Metas_plur_prod'!$B:$B,'19. Analisis_cost'!$B16,'14. Metas_plur_prod'!$E:$E))</f>
        <v/>
      </c>
      <c r="H16" s="5" t="str">
        <f>IF('19. Analisis_cost'!$B16="","",IFERROR(F16/G16,0))</f>
        <v/>
      </c>
      <c r="I16" s="5" t="str">
        <f>IF('19. Analisis_cost'!$B16="","",SUMIFS(#REF!,#REF!,'19. Analisis_cost'!$B16,#REF!,'19. Analisis_cost'!I$5))</f>
        <v/>
      </c>
      <c r="J16" s="125" t="str">
        <f>IF('19. Analisis_cost'!$B16="","",SUMIF('14. Metas_plur_prod'!$B:$B,'19. Analisis_cost'!$B16,'14. Metas_plur_prod'!$F:$F))</f>
        <v/>
      </c>
      <c r="K16" s="5" t="str">
        <f>IF('19. Analisis_cost'!$B16="","",IFERROR(I16/J16,0))</f>
        <v/>
      </c>
      <c r="L16" s="5" t="str">
        <f>IF('19. Analisis_cost'!$B16="","",SUMIFS(#REF!,#REF!,'19. Analisis_cost'!$B16,#REF!,'19. Analisis_cost'!L$5))</f>
        <v/>
      </c>
      <c r="M16" s="125" t="str">
        <f>IF('19. Analisis_cost'!$B16="","",SUMIF('14. Metas_plur_prod'!$B:$B,'19. Analisis_cost'!$B16,'14. Metas_plur_prod'!$G:$G))</f>
        <v/>
      </c>
      <c r="N16" s="5" t="str">
        <f>IF('19. Analisis_cost'!$B16="","",IFERROR(L16/M16,0))</f>
        <v/>
      </c>
      <c r="O16" s="19"/>
    </row>
    <row r="17" spans="1:15" x14ac:dyDescent="0.25">
      <c r="A17" s="4">
        <f t="shared" si="0"/>
        <v>11</v>
      </c>
      <c r="B17" s="6" t="str">
        <f>IF('12. Prod'!$D15="","",'12. Prod'!$D15)</f>
        <v/>
      </c>
      <c r="C17" s="5" t="str">
        <f>IF('19. Analisis_cost'!$B17="","",SUMIFS(#REF!,#REF!,'19. Analisis_cost'!$B17,#REF!,'19. Analisis_cost'!C$5))</f>
        <v/>
      </c>
      <c r="D17" s="125" t="str">
        <f>IF('19. Analisis_cost'!$B17="","",SUMIF('14. Metas_plur_prod'!$B:$B,'19. Analisis_cost'!$B17,'14. Metas_plur_prod'!$D:$D))</f>
        <v/>
      </c>
      <c r="E17" s="5" t="str">
        <f>IF('19. Analisis_cost'!$B17="","",IFERROR(C17/D17,0))</f>
        <v/>
      </c>
      <c r="F17" s="5" t="str">
        <f>IF('19. Analisis_cost'!$B17="","",SUMIFS(#REF!,#REF!,'19. Analisis_cost'!$B17,#REF!,'19. Analisis_cost'!F$5))</f>
        <v/>
      </c>
      <c r="G17" s="125" t="str">
        <f>IF('19. Analisis_cost'!$B17="","",SUMIF('14. Metas_plur_prod'!$B:$B,'19. Analisis_cost'!$B17,'14. Metas_plur_prod'!$E:$E))</f>
        <v/>
      </c>
      <c r="H17" s="5" t="str">
        <f>IF('19. Analisis_cost'!$B17="","",IFERROR(F17/G17,0))</f>
        <v/>
      </c>
      <c r="I17" s="5" t="str">
        <f>IF('19. Analisis_cost'!$B17="","",SUMIFS(#REF!,#REF!,'19. Analisis_cost'!$B17,#REF!,'19. Analisis_cost'!I$5))</f>
        <v/>
      </c>
      <c r="J17" s="125" t="str">
        <f>IF('19. Analisis_cost'!$B17="","",SUMIF('14. Metas_plur_prod'!$B:$B,'19. Analisis_cost'!$B17,'14. Metas_plur_prod'!$F:$F))</f>
        <v/>
      </c>
      <c r="K17" s="5" t="str">
        <f>IF('19. Analisis_cost'!$B17="","",IFERROR(I17/J17,0))</f>
        <v/>
      </c>
      <c r="L17" s="5" t="str">
        <f>IF('19. Analisis_cost'!$B17="","",SUMIFS(#REF!,#REF!,'19. Analisis_cost'!$B17,#REF!,'19. Analisis_cost'!L$5))</f>
        <v/>
      </c>
      <c r="M17" s="125" t="str">
        <f>IF('19. Analisis_cost'!$B17="","",SUMIF('14. Metas_plur_prod'!$B:$B,'19. Analisis_cost'!$B17,'14. Metas_plur_prod'!$G:$G))</f>
        <v/>
      </c>
      <c r="N17" s="5" t="str">
        <f>IF('19. Analisis_cost'!$B17="","",IFERROR(L17/M17,0))</f>
        <v/>
      </c>
      <c r="O17" s="19"/>
    </row>
    <row r="18" spans="1:15" x14ac:dyDescent="0.25">
      <c r="A18" s="4">
        <f t="shared" si="0"/>
        <v>12</v>
      </c>
      <c r="B18" s="6" t="str">
        <f>IF('12. Prod'!$D16="","",'12. Prod'!$D16)</f>
        <v/>
      </c>
      <c r="C18" s="5" t="str">
        <f>IF('19. Analisis_cost'!$B18="","",SUMIFS(#REF!,#REF!,'19. Analisis_cost'!$B18,#REF!,'19. Analisis_cost'!C$5))</f>
        <v/>
      </c>
      <c r="D18" s="125" t="str">
        <f>IF('19. Analisis_cost'!$B18="","",SUMIF('14. Metas_plur_prod'!$B:$B,'19. Analisis_cost'!$B18,'14. Metas_plur_prod'!$D:$D))</f>
        <v/>
      </c>
      <c r="E18" s="5" t="str">
        <f>IF('19. Analisis_cost'!$B18="","",IFERROR(C18/D18,0))</f>
        <v/>
      </c>
      <c r="F18" s="5" t="str">
        <f>IF('19. Analisis_cost'!$B18="","",SUMIFS(#REF!,#REF!,'19. Analisis_cost'!$B18,#REF!,'19. Analisis_cost'!F$5))</f>
        <v/>
      </c>
      <c r="G18" s="125" t="str">
        <f>IF('19. Analisis_cost'!$B18="","",SUMIF('14. Metas_plur_prod'!$B:$B,'19. Analisis_cost'!$B18,'14. Metas_plur_prod'!$E:$E))</f>
        <v/>
      </c>
      <c r="H18" s="5" t="str">
        <f>IF('19. Analisis_cost'!$B18="","",IFERROR(F18/G18,0))</f>
        <v/>
      </c>
      <c r="I18" s="5" t="str">
        <f>IF('19. Analisis_cost'!$B18="","",SUMIFS(#REF!,#REF!,'19. Analisis_cost'!$B18,#REF!,'19. Analisis_cost'!I$5))</f>
        <v/>
      </c>
      <c r="J18" s="125" t="str">
        <f>IF('19. Analisis_cost'!$B18="","",SUMIF('14. Metas_plur_prod'!$B:$B,'19. Analisis_cost'!$B18,'14. Metas_plur_prod'!$F:$F))</f>
        <v/>
      </c>
      <c r="K18" s="5" t="str">
        <f>IF('19. Analisis_cost'!$B18="","",IFERROR(I18/J18,0))</f>
        <v/>
      </c>
      <c r="L18" s="5" t="str">
        <f>IF('19. Analisis_cost'!$B18="","",SUMIFS(#REF!,#REF!,'19. Analisis_cost'!$B18,#REF!,'19. Analisis_cost'!L$5))</f>
        <v/>
      </c>
      <c r="M18" s="125" t="str">
        <f>IF('19. Analisis_cost'!$B18="","",SUMIF('14. Metas_plur_prod'!$B:$B,'19. Analisis_cost'!$B18,'14. Metas_plur_prod'!$G:$G))</f>
        <v/>
      </c>
      <c r="N18" s="5" t="str">
        <f>IF('19. Analisis_cost'!$B18="","",IFERROR(L18/M18,0))</f>
        <v/>
      </c>
      <c r="O18" s="19"/>
    </row>
    <row r="19" spans="1:15" x14ac:dyDescent="0.25">
      <c r="A19" s="4">
        <f t="shared" si="0"/>
        <v>13</v>
      </c>
      <c r="B19" s="6" t="str">
        <f>IF('12. Prod'!$D17="","",'12. Prod'!$D17)</f>
        <v/>
      </c>
      <c r="C19" s="5" t="str">
        <f>IF('19. Analisis_cost'!$B19="","",SUMIFS(#REF!,#REF!,'19. Analisis_cost'!$B19,#REF!,'19. Analisis_cost'!C$5))</f>
        <v/>
      </c>
      <c r="D19" s="125" t="str">
        <f>IF('19. Analisis_cost'!$B19="","",SUMIF('14. Metas_plur_prod'!$B:$B,'19. Analisis_cost'!$B19,'14. Metas_plur_prod'!$D:$D))</f>
        <v/>
      </c>
      <c r="E19" s="5" t="str">
        <f>IF('19. Analisis_cost'!$B19="","",IFERROR(C19/D19,0))</f>
        <v/>
      </c>
      <c r="F19" s="5" t="str">
        <f>IF('19. Analisis_cost'!$B19="","",SUMIFS(#REF!,#REF!,'19. Analisis_cost'!$B19,#REF!,'19. Analisis_cost'!F$5))</f>
        <v/>
      </c>
      <c r="G19" s="125" t="str">
        <f>IF('19. Analisis_cost'!$B19="","",SUMIF('14. Metas_plur_prod'!$B:$B,'19. Analisis_cost'!$B19,'14. Metas_plur_prod'!$E:$E))</f>
        <v/>
      </c>
      <c r="H19" s="5" t="str">
        <f>IF('19. Analisis_cost'!$B19="","",IFERROR(F19/G19,0))</f>
        <v/>
      </c>
      <c r="I19" s="5" t="str">
        <f>IF('19. Analisis_cost'!$B19="","",SUMIFS(#REF!,#REF!,'19. Analisis_cost'!$B19,#REF!,'19. Analisis_cost'!I$5))</f>
        <v/>
      </c>
      <c r="J19" s="125" t="str">
        <f>IF('19. Analisis_cost'!$B19="","",SUMIF('14. Metas_plur_prod'!$B:$B,'19. Analisis_cost'!$B19,'14. Metas_plur_prod'!$F:$F))</f>
        <v/>
      </c>
      <c r="K19" s="5" t="str">
        <f>IF('19. Analisis_cost'!$B19="","",IFERROR(I19/J19,0))</f>
        <v/>
      </c>
      <c r="L19" s="5" t="str">
        <f>IF('19. Analisis_cost'!$B19="","",SUMIFS(#REF!,#REF!,'19. Analisis_cost'!$B19,#REF!,'19. Analisis_cost'!L$5))</f>
        <v/>
      </c>
      <c r="M19" s="125" t="str">
        <f>IF('19. Analisis_cost'!$B19="","",SUMIF('14. Metas_plur_prod'!$B:$B,'19. Analisis_cost'!$B19,'14. Metas_plur_prod'!$G:$G))</f>
        <v/>
      </c>
      <c r="N19" s="5" t="str">
        <f>IF('19. Analisis_cost'!$B19="","",IFERROR(L19/M19,0))</f>
        <v/>
      </c>
      <c r="O19" s="19"/>
    </row>
    <row r="20" spans="1:15" x14ac:dyDescent="0.25">
      <c r="A20" s="4">
        <f t="shared" si="0"/>
        <v>14</v>
      </c>
      <c r="B20" s="6" t="str">
        <f>IF('12. Prod'!$D18="","",'12. Prod'!$D18)</f>
        <v/>
      </c>
      <c r="C20" s="5" t="str">
        <f>IF('19. Analisis_cost'!$B20="","",SUMIFS(#REF!,#REF!,'19. Analisis_cost'!$B20,#REF!,'19. Analisis_cost'!C$5))</f>
        <v/>
      </c>
      <c r="D20" s="125" t="str">
        <f>IF('19. Analisis_cost'!$B20="","",SUMIF('14. Metas_plur_prod'!$B:$B,'19. Analisis_cost'!$B20,'14. Metas_plur_prod'!$D:$D))</f>
        <v/>
      </c>
      <c r="E20" s="5" t="str">
        <f>IF('19. Analisis_cost'!$B20="","",IFERROR(C20/D20,0))</f>
        <v/>
      </c>
      <c r="F20" s="5" t="str">
        <f>IF('19. Analisis_cost'!$B20="","",SUMIFS(#REF!,#REF!,'19. Analisis_cost'!$B20,#REF!,'19. Analisis_cost'!F$5))</f>
        <v/>
      </c>
      <c r="G20" s="125" t="str">
        <f>IF('19. Analisis_cost'!$B20="","",SUMIF('14. Metas_plur_prod'!$B:$B,'19. Analisis_cost'!$B20,'14. Metas_plur_prod'!$E:$E))</f>
        <v/>
      </c>
      <c r="H20" s="5" t="str">
        <f>IF('19. Analisis_cost'!$B20="","",IFERROR(F20/G20,0))</f>
        <v/>
      </c>
      <c r="I20" s="5" t="str">
        <f>IF('19. Analisis_cost'!$B20="","",SUMIFS(#REF!,#REF!,'19. Analisis_cost'!$B20,#REF!,'19. Analisis_cost'!I$5))</f>
        <v/>
      </c>
      <c r="J20" s="125" t="str">
        <f>IF('19. Analisis_cost'!$B20="","",SUMIF('14. Metas_plur_prod'!$B:$B,'19. Analisis_cost'!$B20,'14. Metas_plur_prod'!$F:$F))</f>
        <v/>
      </c>
      <c r="K20" s="5" t="str">
        <f>IF('19. Analisis_cost'!$B20="","",IFERROR(I20/J20,0))</f>
        <v/>
      </c>
      <c r="L20" s="5" t="str">
        <f>IF('19. Analisis_cost'!$B20="","",SUMIFS(#REF!,#REF!,'19. Analisis_cost'!$B20,#REF!,'19. Analisis_cost'!L$5))</f>
        <v/>
      </c>
      <c r="M20" s="125" t="str">
        <f>IF('19. Analisis_cost'!$B20="","",SUMIF('14. Metas_plur_prod'!$B:$B,'19. Analisis_cost'!$B20,'14. Metas_plur_prod'!$G:$G))</f>
        <v/>
      </c>
      <c r="N20" s="5" t="str">
        <f>IF('19. Analisis_cost'!$B20="","",IFERROR(L20/M20,0))</f>
        <v/>
      </c>
      <c r="O20" s="19"/>
    </row>
    <row r="21" spans="1:15" x14ac:dyDescent="0.25">
      <c r="A21" s="4">
        <f t="shared" si="0"/>
        <v>15</v>
      </c>
      <c r="B21" s="6" t="str">
        <f>IF('12. Prod'!$D19="","",'12. Prod'!$D19)</f>
        <v/>
      </c>
      <c r="C21" s="5" t="str">
        <f>IF('19. Analisis_cost'!$B21="","",SUMIFS(#REF!,#REF!,'19. Analisis_cost'!$B21,#REF!,'19. Analisis_cost'!C$5))</f>
        <v/>
      </c>
      <c r="D21" s="125" t="str">
        <f>IF('19. Analisis_cost'!$B21="","",SUMIF('14. Metas_plur_prod'!$B:$B,'19. Analisis_cost'!$B21,'14. Metas_plur_prod'!$D:$D))</f>
        <v/>
      </c>
      <c r="E21" s="5" t="str">
        <f>IF('19. Analisis_cost'!$B21="","",IFERROR(C21/D21,0))</f>
        <v/>
      </c>
      <c r="F21" s="5" t="str">
        <f>IF('19. Analisis_cost'!$B21="","",SUMIFS(#REF!,#REF!,'19. Analisis_cost'!$B21,#REF!,'19. Analisis_cost'!F$5))</f>
        <v/>
      </c>
      <c r="G21" s="125" t="str">
        <f>IF('19. Analisis_cost'!$B21="","",SUMIF('14. Metas_plur_prod'!$B:$B,'19. Analisis_cost'!$B21,'14. Metas_plur_prod'!$E:$E))</f>
        <v/>
      </c>
      <c r="H21" s="5" t="str">
        <f>IF('19. Analisis_cost'!$B21="","",IFERROR(F21/G21,0))</f>
        <v/>
      </c>
      <c r="I21" s="5" t="str">
        <f>IF('19. Analisis_cost'!$B21="","",SUMIFS(#REF!,#REF!,'19. Analisis_cost'!$B21,#REF!,'19. Analisis_cost'!I$5))</f>
        <v/>
      </c>
      <c r="J21" s="125" t="str">
        <f>IF('19. Analisis_cost'!$B21="","",SUMIF('14. Metas_plur_prod'!$B:$B,'19. Analisis_cost'!$B21,'14. Metas_plur_prod'!$F:$F))</f>
        <v/>
      </c>
      <c r="K21" s="5" t="str">
        <f>IF('19. Analisis_cost'!$B21="","",IFERROR(I21/J21,0))</f>
        <v/>
      </c>
      <c r="L21" s="5" t="str">
        <f>IF('19. Analisis_cost'!$B21="","",SUMIFS(#REF!,#REF!,'19. Analisis_cost'!$B21,#REF!,'19. Analisis_cost'!L$5))</f>
        <v/>
      </c>
      <c r="M21" s="125" t="str">
        <f>IF('19. Analisis_cost'!$B21="","",SUMIF('14. Metas_plur_prod'!$B:$B,'19. Analisis_cost'!$B21,'14. Metas_plur_prod'!$G:$G))</f>
        <v/>
      </c>
      <c r="N21" s="5" t="str">
        <f>IF('19. Analisis_cost'!$B21="","",IFERROR(L21/M21,0))</f>
        <v/>
      </c>
      <c r="O21" s="19"/>
    </row>
    <row r="22" spans="1:15" x14ac:dyDescent="0.25">
      <c r="A22" s="4">
        <f t="shared" si="0"/>
        <v>16</v>
      </c>
      <c r="B22" s="6" t="str">
        <f>IF('12. Prod'!$D20="","",'12. Prod'!$D20)</f>
        <v/>
      </c>
      <c r="C22" s="5" t="str">
        <f>IF('19. Analisis_cost'!$B22="","",SUMIFS(#REF!,#REF!,'19. Analisis_cost'!$B22,#REF!,'19. Analisis_cost'!C$5))</f>
        <v/>
      </c>
      <c r="D22" s="125" t="str">
        <f>IF('19. Analisis_cost'!$B22="","",SUMIF('14. Metas_plur_prod'!$B:$B,'19. Analisis_cost'!$B22,'14. Metas_plur_prod'!$D:$D))</f>
        <v/>
      </c>
      <c r="E22" s="5" t="str">
        <f>IF('19. Analisis_cost'!$B22="","",IFERROR(C22/D22,0))</f>
        <v/>
      </c>
      <c r="F22" s="5" t="str">
        <f>IF('19. Analisis_cost'!$B22="","",SUMIFS(#REF!,#REF!,'19. Analisis_cost'!$B22,#REF!,'19. Analisis_cost'!F$5))</f>
        <v/>
      </c>
      <c r="G22" s="125" t="str">
        <f>IF('19. Analisis_cost'!$B22="","",SUMIF('14. Metas_plur_prod'!$B:$B,'19. Analisis_cost'!$B22,'14. Metas_plur_prod'!$E:$E))</f>
        <v/>
      </c>
      <c r="H22" s="5" t="str">
        <f>IF('19. Analisis_cost'!$B22="","",IFERROR(F22/G22,0))</f>
        <v/>
      </c>
      <c r="I22" s="5" t="str">
        <f>IF('19. Analisis_cost'!$B22="","",SUMIFS(#REF!,#REF!,'19. Analisis_cost'!$B22,#REF!,'19. Analisis_cost'!I$5))</f>
        <v/>
      </c>
      <c r="J22" s="125" t="str">
        <f>IF('19. Analisis_cost'!$B22="","",SUMIF('14. Metas_plur_prod'!$B:$B,'19. Analisis_cost'!$B22,'14. Metas_plur_prod'!$F:$F))</f>
        <v/>
      </c>
      <c r="K22" s="5" t="str">
        <f>IF('19. Analisis_cost'!$B22="","",IFERROR(I22/J22,0))</f>
        <v/>
      </c>
      <c r="L22" s="5" t="str">
        <f>IF('19. Analisis_cost'!$B22="","",SUMIFS(#REF!,#REF!,'19. Analisis_cost'!$B22,#REF!,'19. Analisis_cost'!L$5))</f>
        <v/>
      </c>
      <c r="M22" s="125" t="str">
        <f>IF('19. Analisis_cost'!$B22="","",SUMIF('14. Metas_plur_prod'!$B:$B,'19. Analisis_cost'!$B22,'14. Metas_plur_prod'!$G:$G))</f>
        <v/>
      </c>
      <c r="N22" s="5" t="str">
        <f>IF('19. Analisis_cost'!$B22="","",IFERROR(L22/M22,0))</f>
        <v/>
      </c>
      <c r="O22" s="19"/>
    </row>
    <row r="23" spans="1:15" x14ac:dyDescent="0.25">
      <c r="A23" s="4">
        <f t="shared" si="0"/>
        <v>17</v>
      </c>
      <c r="B23" s="6" t="str">
        <f>IF('12. Prod'!$D21="","",'12. Prod'!$D21)</f>
        <v/>
      </c>
      <c r="C23" s="5" t="str">
        <f>IF('19. Analisis_cost'!$B23="","",SUMIFS(#REF!,#REF!,'19. Analisis_cost'!$B23,#REF!,'19. Analisis_cost'!C$5))</f>
        <v/>
      </c>
      <c r="D23" s="125" t="str">
        <f>IF('19. Analisis_cost'!$B23="","",SUMIF('14. Metas_plur_prod'!$B:$B,'19. Analisis_cost'!$B23,'14. Metas_plur_prod'!$D:$D))</f>
        <v/>
      </c>
      <c r="E23" s="5" t="str">
        <f>IF('19. Analisis_cost'!$B23="","",IFERROR(C23/D23,0))</f>
        <v/>
      </c>
      <c r="F23" s="5" t="str">
        <f>IF('19. Analisis_cost'!$B23="","",SUMIFS(#REF!,#REF!,'19. Analisis_cost'!$B23,#REF!,'19. Analisis_cost'!F$5))</f>
        <v/>
      </c>
      <c r="G23" s="125" t="str">
        <f>IF('19. Analisis_cost'!$B23="","",SUMIF('14. Metas_plur_prod'!$B:$B,'19. Analisis_cost'!$B23,'14. Metas_plur_prod'!$E:$E))</f>
        <v/>
      </c>
      <c r="H23" s="5" t="str">
        <f>IF('19. Analisis_cost'!$B23="","",IFERROR(F23/G23,0))</f>
        <v/>
      </c>
      <c r="I23" s="5" t="str">
        <f>IF('19. Analisis_cost'!$B23="","",SUMIFS(#REF!,#REF!,'19. Analisis_cost'!$B23,#REF!,'19. Analisis_cost'!I$5))</f>
        <v/>
      </c>
      <c r="J23" s="125" t="str">
        <f>IF('19. Analisis_cost'!$B23="","",SUMIF('14. Metas_plur_prod'!$B:$B,'19. Analisis_cost'!$B23,'14. Metas_plur_prod'!$F:$F))</f>
        <v/>
      </c>
      <c r="K23" s="5" t="str">
        <f>IF('19. Analisis_cost'!$B23="","",IFERROR(I23/J23,0))</f>
        <v/>
      </c>
      <c r="L23" s="5" t="str">
        <f>IF('19. Analisis_cost'!$B23="","",SUMIFS(#REF!,#REF!,'19. Analisis_cost'!$B23,#REF!,'19. Analisis_cost'!L$5))</f>
        <v/>
      </c>
      <c r="M23" s="125" t="str">
        <f>IF('19. Analisis_cost'!$B23="","",SUMIF('14. Metas_plur_prod'!$B:$B,'19. Analisis_cost'!$B23,'14. Metas_plur_prod'!$G:$G))</f>
        <v/>
      </c>
      <c r="N23" s="5" t="str">
        <f>IF('19. Analisis_cost'!$B23="","",IFERROR(L23/M23,0))</f>
        <v/>
      </c>
      <c r="O23" s="19"/>
    </row>
    <row r="24" spans="1:15" x14ac:dyDescent="0.25">
      <c r="A24" s="4">
        <f t="shared" si="0"/>
        <v>18</v>
      </c>
      <c r="B24" s="6" t="str">
        <f>IF('12. Prod'!$D22="","",'12. Prod'!$D22)</f>
        <v/>
      </c>
      <c r="C24" s="5" t="str">
        <f>IF('19. Analisis_cost'!$B24="","",SUMIFS(#REF!,#REF!,'19. Analisis_cost'!$B24,#REF!,'19. Analisis_cost'!C$5))</f>
        <v/>
      </c>
      <c r="D24" s="125" t="str">
        <f>IF('19. Analisis_cost'!$B24="","",SUMIF('14. Metas_plur_prod'!$B:$B,'19. Analisis_cost'!$B24,'14. Metas_plur_prod'!$D:$D))</f>
        <v/>
      </c>
      <c r="E24" s="5" t="str">
        <f>IF('19. Analisis_cost'!$B24="","",IFERROR(C24/D24,0))</f>
        <v/>
      </c>
      <c r="F24" s="5" t="str">
        <f>IF('19. Analisis_cost'!$B24="","",SUMIFS(#REF!,#REF!,'19. Analisis_cost'!$B24,#REF!,'19. Analisis_cost'!F$5))</f>
        <v/>
      </c>
      <c r="G24" s="125" t="str">
        <f>IF('19. Analisis_cost'!$B24="","",SUMIF('14. Metas_plur_prod'!$B:$B,'19. Analisis_cost'!$B24,'14. Metas_plur_prod'!$E:$E))</f>
        <v/>
      </c>
      <c r="H24" s="5" t="str">
        <f>IF('19. Analisis_cost'!$B24="","",IFERROR(F24/G24,0))</f>
        <v/>
      </c>
      <c r="I24" s="5" t="str">
        <f>IF('19. Analisis_cost'!$B24="","",SUMIFS(#REF!,#REF!,'19. Analisis_cost'!$B24,#REF!,'19. Analisis_cost'!I$5))</f>
        <v/>
      </c>
      <c r="J24" s="125" t="str">
        <f>IF('19. Analisis_cost'!$B24="","",SUMIF('14. Metas_plur_prod'!$B:$B,'19. Analisis_cost'!$B24,'14. Metas_plur_prod'!$F:$F))</f>
        <v/>
      </c>
      <c r="K24" s="5" t="str">
        <f>IF('19. Analisis_cost'!$B24="","",IFERROR(I24/J24,0))</f>
        <v/>
      </c>
      <c r="L24" s="5" t="str">
        <f>IF('19. Analisis_cost'!$B24="","",SUMIFS(#REF!,#REF!,'19. Analisis_cost'!$B24,#REF!,'19. Analisis_cost'!L$5))</f>
        <v/>
      </c>
      <c r="M24" s="125" t="str">
        <f>IF('19. Analisis_cost'!$B24="","",SUMIF('14. Metas_plur_prod'!$B:$B,'19. Analisis_cost'!$B24,'14. Metas_plur_prod'!$G:$G))</f>
        <v/>
      </c>
      <c r="N24" s="5" t="str">
        <f>IF('19. Analisis_cost'!$B24="","",IFERROR(L24/M24,0))</f>
        <v/>
      </c>
      <c r="O24" s="19"/>
    </row>
    <row r="25" spans="1:15" x14ac:dyDescent="0.25">
      <c r="A25" s="4">
        <f t="shared" si="0"/>
        <v>19</v>
      </c>
      <c r="B25" s="6" t="str">
        <f>IF('12. Prod'!$D23="","",'12. Prod'!$D23)</f>
        <v/>
      </c>
      <c r="C25" s="5" t="str">
        <f>IF('19. Analisis_cost'!$B25="","",SUMIFS(#REF!,#REF!,'19. Analisis_cost'!$B25,#REF!,'19. Analisis_cost'!C$5))</f>
        <v/>
      </c>
      <c r="D25" s="125" t="str">
        <f>IF('19. Analisis_cost'!$B25="","",SUMIF('14. Metas_plur_prod'!$B:$B,'19. Analisis_cost'!$B25,'14. Metas_plur_prod'!$D:$D))</f>
        <v/>
      </c>
      <c r="E25" s="5" t="str">
        <f>IF('19. Analisis_cost'!$B25="","",IFERROR(C25/D25,0))</f>
        <v/>
      </c>
      <c r="F25" s="5" t="str">
        <f>IF('19. Analisis_cost'!$B25="","",SUMIFS(#REF!,#REF!,'19. Analisis_cost'!$B25,#REF!,'19. Analisis_cost'!F$5))</f>
        <v/>
      </c>
      <c r="G25" s="125" t="str">
        <f>IF('19. Analisis_cost'!$B25="","",SUMIF('14. Metas_plur_prod'!$B:$B,'19. Analisis_cost'!$B25,'14. Metas_plur_prod'!$E:$E))</f>
        <v/>
      </c>
      <c r="H25" s="5" t="str">
        <f>IF('19. Analisis_cost'!$B25="","",IFERROR(F25/G25,0))</f>
        <v/>
      </c>
      <c r="I25" s="5" t="str">
        <f>IF('19. Analisis_cost'!$B25="","",SUMIFS(#REF!,#REF!,'19. Analisis_cost'!$B25,#REF!,'19. Analisis_cost'!I$5))</f>
        <v/>
      </c>
      <c r="J25" s="125" t="str">
        <f>IF('19. Analisis_cost'!$B25="","",SUMIF('14. Metas_plur_prod'!$B:$B,'19. Analisis_cost'!$B25,'14. Metas_plur_prod'!$F:$F))</f>
        <v/>
      </c>
      <c r="K25" s="5" t="str">
        <f>IF('19. Analisis_cost'!$B25="","",IFERROR(I25/J25,0))</f>
        <v/>
      </c>
      <c r="L25" s="5" t="str">
        <f>IF('19. Analisis_cost'!$B25="","",SUMIFS(#REF!,#REF!,'19. Analisis_cost'!$B25,#REF!,'19. Analisis_cost'!L$5))</f>
        <v/>
      </c>
      <c r="M25" s="125" t="str">
        <f>IF('19. Analisis_cost'!$B25="","",SUMIF('14. Metas_plur_prod'!$B:$B,'19. Analisis_cost'!$B25,'14. Metas_plur_prod'!$G:$G))</f>
        <v/>
      </c>
      <c r="N25" s="5" t="str">
        <f>IF('19. Analisis_cost'!$B25="","",IFERROR(L25/M25,0))</f>
        <v/>
      </c>
      <c r="O25" s="19"/>
    </row>
    <row r="26" spans="1:15" x14ac:dyDescent="0.25">
      <c r="A26" s="4">
        <f t="shared" si="0"/>
        <v>20</v>
      </c>
      <c r="B26" s="6" t="str">
        <f>IF('12. Prod'!$D24="","",'12. Prod'!$D24)</f>
        <v/>
      </c>
      <c r="C26" s="5" t="str">
        <f>IF('19. Analisis_cost'!$B26="","",SUMIFS(#REF!,#REF!,'19. Analisis_cost'!$B26,#REF!,'19. Analisis_cost'!C$5))</f>
        <v/>
      </c>
      <c r="D26" s="125" t="str">
        <f>IF('19. Analisis_cost'!$B26="","",SUMIF('14. Metas_plur_prod'!$B:$B,'19. Analisis_cost'!$B26,'14. Metas_plur_prod'!$D:$D))</f>
        <v/>
      </c>
      <c r="E26" s="5" t="str">
        <f>IF('19. Analisis_cost'!$B26="","",IFERROR(C26/D26,0))</f>
        <v/>
      </c>
      <c r="F26" s="5" t="str">
        <f>IF('19. Analisis_cost'!$B26="","",SUMIFS(#REF!,#REF!,'19. Analisis_cost'!$B26,#REF!,'19. Analisis_cost'!F$5))</f>
        <v/>
      </c>
      <c r="G26" s="125" t="str">
        <f>IF('19. Analisis_cost'!$B26="","",SUMIF('14. Metas_plur_prod'!$B:$B,'19. Analisis_cost'!$B26,'14. Metas_plur_prod'!$E:$E))</f>
        <v/>
      </c>
      <c r="H26" s="5" t="str">
        <f>IF('19. Analisis_cost'!$B26="","",IFERROR(F26/G26,0))</f>
        <v/>
      </c>
      <c r="I26" s="5" t="str">
        <f>IF('19. Analisis_cost'!$B26="","",SUMIFS(#REF!,#REF!,'19. Analisis_cost'!$B26,#REF!,'19. Analisis_cost'!I$5))</f>
        <v/>
      </c>
      <c r="J26" s="125" t="str">
        <f>IF('19. Analisis_cost'!$B26="","",SUMIF('14. Metas_plur_prod'!$B:$B,'19. Analisis_cost'!$B26,'14. Metas_plur_prod'!$F:$F))</f>
        <v/>
      </c>
      <c r="K26" s="5" t="str">
        <f>IF('19. Analisis_cost'!$B26="","",IFERROR(I26/J26,0))</f>
        <v/>
      </c>
      <c r="L26" s="5" t="str">
        <f>IF('19. Analisis_cost'!$B26="","",SUMIFS(#REF!,#REF!,'19. Analisis_cost'!$B26,#REF!,'19. Analisis_cost'!L$5))</f>
        <v/>
      </c>
      <c r="M26" s="125" t="str">
        <f>IF('19. Analisis_cost'!$B26="","",SUMIF('14. Metas_plur_prod'!$B:$B,'19. Analisis_cost'!$B26,'14. Metas_plur_prod'!$G:$G))</f>
        <v/>
      </c>
      <c r="N26" s="5" t="str">
        <f>IF('19. Analisis_cost'!$B26="","",IFERROR(L26/M26,0))</f>
        <v/>
      </c>
      <c r="O26" s="19"/>
    </row>
    <row r="28" spans="1:15" ht="18.75" x14ac:dyDescent="0.25">
      <c r="A28" s="245" t="s">
        <v>1018</v>
      </c>
      <c r="B28" s="245"/>
      <c r="C28" s="245"/>
      <c r="D28" s="245"/>
      <c r="E28" s="245"/>
      <c r="F28" s="245"/>
      <c r="G28" s="245"/>
      <c r="H28" s="245"/>
      <c r="I28" s="245"/>
      <c r="J28" s="245"/>
      <c r="K28" s="245"/>
      <c r="L28" s="245"/>
      <c r="M28" s="245"/>
      <c r="N28" s="245"/>
      <c r="O28" s="245"/>
    </row>
    <row r="29" spans="1:15" ht="30" customHeight="1" x14ac:dyDescent="0.25">
      <c r="A29" s="452" t="s">
        <v>176</v>
      </c>
      <c r="B29" s="453"/>
      <c r="C29" s="449" t="s">
        <v>1019</v>
      </c>
      <c r="D29" s="450"/>
      <c r="E29" s="450"/>
      <c r="F29" s="450"/>
      <c r="G29" s="450"/>
      <c r="H29" s="450"/>
      <c r="I29" s="450"/>
      <c r="J29" s="450"/>
      <c r="K29" s="450"/>
      <c r="L29" s="450"/>
      <c r="M29" s="450"/>
      <c r="N29" s="451"/>
      <c r="O29" s="253" t="s">
        <v>1020</v>
      </c>
    </row>
    <row r="30" spans="1:15" x14ac:dyDescent="0.25">
      <c r="A30" s="454"/>
      <c r="B30" s="455"/>
      <c r="C30" s="357"/>
      <c r="D30" s="358"/>
      <c r="E30" s="358"/>
      <c r="F30" s="358"/>
      <c r="G30" s="358"/>
      <c r="H30" s="358"/>
      <c r="I30" s="358"/>
      <c r="J30" s="358"/>
      <c r="K30" s="358"/>
      <c r="L30" s="358"/>
      <c r="M30" s="358"/>
      <c r="N30" s="359"/>
      <c r="O30" s="255"/>
    </row>
    <row r="31" spans="1:15" x14ac:dyDescent="0.25">
      <c r="A31" s="8" t="s">
        <v>182</v>
      </c>
      <c r="B31" s="246" t="s">
        <v>1021</v>
      </c>
      <c r="C31" s="246"/>
      <c r="D31" s="246"/>
      <c r="E31" s="246"/>
      <c r="F31" s="246"/>
      <c r="G31" s="246"/>
      <c r="H31" s="246"/>
      <c r="I31" s="246"/>
      <c r="J31" s="246"/>
      <c r="K31" s="246"/>
      <c r="L31" s="246"/>
      <c r="M31" s="246"/>
      <c r="N31" s="246"/>
      <c r="O31" s="8" t="s">
        <v>4</v>
      </c>
    </row>
    <row r="32" spans="1:15" x14ac:dyDescent="0.25">
      <c r="A32" s="4">
        <v>1</v>
      </c>
      <c r="B32" s="247" t="s">
        <v>1022</v>
      </c>
      <c r="C32" s="247"/>
      <c r="D32" s="247"/>
      <c r="E32" s="247"/>
      <c r="F32" s="247"/>
      <c r="G32" s="247"/>
      <c r="H32" s="247"/>
      <c r="I32" s="247"/>
      <c r="J32" s="247"/>
      <c r="K32" s="247"/>
      <c r="L32" s="247"/>
      <c r="M32" s="247"/>
      <c r="N32" s="247"/>
      <c r="O32" s="374" t="s">
        <v>1023</v>
      </c>
    </row>
    <row r="33" spans="1:15" x14ac:dyDescent="0.25">
      <c r="A33" s="4">
        <f t="shared" ref="A33:A51" si="1">+A32+1</f>
        <v>2</v>
      </c>
      <c r="B33" s="247" t="s">
        <v>1024</v>
      </c>
      <c r="C33" s="247"/>
      <c r="D33" s="247"/>
      <c r="E33" s="247"/>
      <c r="F33" s="247"/>
      <c r="G33" s="247"/>
      <c r="H33" s="247"/>
      <c r="I33" s="247"/>
      <c r="J33" s="247"/>
      <c r="K33" s="247"/>
      <c r="L33" s="247"/>
      <c r="M33" s="247"/>
      <c r="N33" s="247"/>
      <c r="O33" s="374"/>
    </row>
    <row r="34" spans="1:15" x14ac:dyDescent="0.25">
      <c r="A34" s="4">
        <f t="shared" si="1"/>
        <v>3</v>
      </c>
      <c r="B34" s="247" t="s">
        <v>1025</v>
      </c>
      <c r="C34" s="247"/>
      <c r="D34" s="247"/>
      <c r="E34" s="247"/>
      <c r="F34" s="247"/>
      <c r="G34" s="247"/>
      <c r="H34" s="247"/>
      <c r="I34" s="247"/>
      <c r="J34" s="247"/>
      <c r="K34" s="247"/>
      <c r="L34" s="247"/>
      <c r="M34" s="247"/>
      <c r="N34" s="247"/>
      <c r="O34" s="374"/>
    </row>
    <row r="35" spans="1:15" x14ac:dyDescent="0.25">
      <c r="A35" s="4">
        <f t="shared" si="1"/>
        <v>4</v>
      </c>
      <c r="B35" s="247" t="s">
        <v>1026</v>
      </c>
      <c r="C35" s="247"/>
      <c r="D35" s="247"/>
      <c r="E35" s="247"/>
      <c r="F35" s="247"/>
      <c r="G35" s="247"/>
      <c r="H35" s="247"/>
      <c r="I35" s="247"/>
      <c r="J35" s="247"/>
      <c r="K35" s="247"/>
      <c r="L35" s="247"/>
      <c r="M35" s="247"/>
      <c r="N35" s="247"/>
      <c r="O35" s="374"/>
    </row>
    <row r="36" spans="1:15" x14ac:dyDescent="0.25">
      <c r="A36" s="4">
        <f t="shared" si="1"/>
        <v>5</v>
      </c>
      <c r="B36" s="247"/>
      <c r="C36" s="247"/>
      <c r="D36" s="247"/>
      <c r="E36" s="247"/>
      <c r="F36" s="247"/>
      <c r="G36" s="247"/>
      <c r="H36" s="247"/>
      <c r="I36" s="247"/>
      <c r="J36" s="247"/>
      <c r="K36" s="247"/>
      <c r="L36" s="247"/>
      <c r="M36" s="247"/>
      <c r="N36" s="247"/>
      <c r="O36" s="374"/>
    </row>
    <row r="37" spans="1:15" x14ac:dyDescent="0.25">
      <c r="A37" s="4">
        <f t="shared" si="1"/>
        <v>6</v>
      </c>
      <c r="B37" s="247"/>
      <c r="C37" s="247"/>
      <c r="D37" s="247"/>
      <c r="E37" s="247"/>
      <c r="F37" s="247"/>
      <c r="G37" s="247"/>
      <c r="H37" s="247"/>
      <c r="I37" s="247"/>
      <c r="J37" s="247"/>
      <c r="K37" s="247"/>
      <c r="L37" s="247"/>
      <c r="M37" s="247"/>
      <c r="N37" s="247"/>
      <c r="O37" s="374"/>
    </row>
    <row r="38" spans="1:15" x14ac:dyDescent="0.25">
      <c r="A38" s="4">
        <f t="shared" si="1"/>
        <v>7</v>
      </c>
      <c r="B38" s="247"/>
      <c r="C38" s="247"/>
      <c r="D38" s="247"/>
      <c r="E38" s="247"/>
      <c r="F38" s="247"/>
      <c r="G38" s="247"/>
      <c r="H38" s="247"/>
      <c r="I38" s="247"/>
      <c r="J38" s="247"/>
      <c r="K38" s="247"/>
      <c r="L38" s="247"/>
      <c r="M38" s="247"/>
      <c r="N38" s="247"/>
      <c r="O38" s="374"/>
    </row>
    <row r="39" spans="1:15" x14ac:dyDescent="0.25">
      <c r="A39" s="4">
        <f t="shared" si="1"/>
        <v>8</v>
      </c>
      <c r="B39" s="247"/>
      <c r="C39" s="247"/>
      <c r="D39" s="247"/>
      <c r="E39" s="247"/>
      <c r="F39" s="247"/>
      <c r="G39" s="247"/>
      <c r="H39" s="247"/>
      <c r="I39" s="247"/>
      <c r="J39" s="247"/>
      <c r="K39" s="247"/>
      <c r="L39" s="247"/>
      <c r="M39" s="247"/>
      <c r="N39" s="247"/>
      <c r="O39" s="374"/>
    </row>
    <row r="40" spans="1:15" x14ac:dyDescent="0.25">
      <c r="A40" s="4">
        <f t="shared" si="1"/>
        <v>9</v>
      </c>
      <c r="B40" s="247"/>
      <c r="C40" s="247"/>
      <c r="D40" s="247"/>
      <c r="E40" s="247"/>
      <c r="F40" s="247"/>
      <c r="G40" s="247"/>
      <c r="H40" s="247"/>
      <c r="I40" s="247"/>
      <c r="J40" s="247"/>
      <c r="K40" s="247"/>
      <c r="L40" s="247"/>
      <c r="M40" s="247"/>
      <c r="N40" s="247"/>
      <c r="O40" s="374"/>
    </row>
    <row r="41" spans="1:15" x14ac:dyDescent="0.25">
      <c r="A41" s="4">
        <f t="shared" si="1"/>
        <v>10</v>
      </c>
      <c r="B41" s="247"/>
      <c r="C41" s="247"/>
      <c r="D41" s="247"/>
      <c r="E41" s="247"/>
      <c r="F41" s="247"/>
      <c r="G41" s="247"/>
      <c r="H41" s="247"/>
      <c r="I41" s="247"/>
      <c r="J41" s="247"/>
      <c r="K41" s="247"/>
      <c r="L41" s="247"/>
      <c r="M41" s="247"/>
      <c r="N41" s="247"/>
      <c r="O41" s="374"/>
    </row>
    <row r="42" spans="1:15" x14ac:dyDescent="0.25">
      <c r="A42" s="4">
        <f t="shared" si="1"/>
        <v>11</v>
      </c>
      <c r="B42" s="247"/>
      <c r="C42" s="247"/>
      <c r="D42" s="247"/>
      <c r="E42" s="247"/>
      <c r="F42" s="247"/>
      <c r="G42" s="247"/>
      <c r="H42" s="247"/>
      <c r="I42" s="247"/>
      <c r="J42" s="247"/>
      <c r="K42" s="247"/>
      <c r="L42" s="247"/>
      <c r="M42" s="247"/>
      <c r="N42" s="247"/>
      <c r="O42" s="374"/>
    </row>
    <row r="43" spans="1:15" x14ac:dyDescent="0.25">
      <c r="A43" s="4">
        <f t="shared" si="1"/>
        <v>12</v>
      </c>
      <c r="B43" s="247"/>
      <c r="C43" s="247"/>
      <c r="D43" s="247"/>
      <c r="E43" s="247"/>
      <c r="F43" s="247"/>
      <c r="G43" s="247"/>
      <c r="H43" s="247"/>
      <c r="I43" s="247"/>
      <c r="J43" s="247"/>
      <c r="K43" s="247"/>
      <c r="L43" s="247"/>
      <c r="M43" s="247"/>
      <c r="N43" s="247"/>
      <c r="O43" s="374"/>
    </row>
    <row r="44" spans="1:15" x14ac:dyDescent="0.25">
      <c r="A44" s="4">
        <f t="shared" si="1"/>
        <v>13</v>
      </c>
      <c r="B44" s="247"/>
      <c r="C44" s="247"/>
      <c r="D44" s="247"/>
      <c r="E44" s="247"/>
      <c r="F44" s="247"/>
      <c r="G44" s="247"/>
      <c r="H44" s="247"/>
      <c r="I44" s="247"/>
      <c r="J44" s="247"/>
      <c r="K44" s="247"/>
      <c r="L44" s="247"/>
      <c r="M44" s="247"/>
      <c r="N44" s="247"/>
      <c r="O44" s="374"/>
    </row>
    <row r="45" spans="1:15" x14ac:dyDescent="0.25">
      <c r="A45" s="4">
        <f t="shared" si="1"/>
        <v>14</v>
      </c>
      <c r="B45" s="247"/>
      <c r="C45" s="247"/>
      <c r="D45" s="247"/>
      <c r="E45" s="247"/>
      <c r="F45" s="247"/>
      <c r="G45" s="247"/>
      <c r="H45" s="247"/>
      <c r="I45" s="247"/>
      <c r="J45" s="247"/>
      <c r="K45" s="247"/>
      <c r="L45" s="247"/>
      <c r="M45" s="247"/>
      <c r="N45" s="247"/>
      <c r="O45" s="374"/>
    </row>
    <row r="46" spans="1:15" x14ac:dyDescent="0.25">
      <c r="A46" s="4">
        <f t="shared" si="1"/>
        <v>15</v>
      </c>
      <c r="B46" s="247"/>
      <c r="C46" s="247"/>
      <c r="D46" s="247"/>
      <c r="E46" s="247"/>
      <c r="F46" s="247"/>
      <c r="G46" s="247"/>
      <c r="H46" s="247"/>
      <c r="I46" s="247"/>
      <c r="J46" s="247"/>
      <c r="K46" s="247"/>
      <c r="L46" s="247"/>
      <c r="M46" s="247"/>
      <c r="N46" s="247"/>
      <c r="O46" s="374"/>
    </row>
    <row r="47" spans="1:15" x14ac:dyDescent="0.25">
      <c r="A47" s="4">
        <f t="shared" si="1"/>
        <v>16</v>
      </c>
      <c r="B47" s="247"/>
      <c r="C47" s="247"/>
      <c r="D47" s="247"/>
      <c r="E47" s="247"/>
      <c r="F47" s="247"/>
      <c r="G47" s="247"/>
      <c r="H47" s="247"/>
      <c r="I47" s="247"/>
      <c r="J47" s="247"/>
      <c r="K47" s="247"/>
      <c r="L47" s="247"/>
      <c r="M47" s="247"/>
      <c r="N47" s="247"/>
      <c r="O47" s="374"/>
    </row>
    <row r="48" spans="1:15" x14ac:dyDescent="0.25">
      <c r="A48" s="4">
        <f t="shared" si="1"/>
        <v>17</v>
      </c>
      <c r="B48" s="247"/>
      <c r="C48" s="247"/>
      <c r="D48" s="247"/>
      <c r="E48" s="247"/>
      <c r="F48" s="247"/>
      <c r="G48" s="247"/>
      <c r="H48" s="247"/>
      <c r="I48" s="247"/>
      <c r="J48" s="247"/>
      <c r="K48" s="247"/>
      <c r="L48" s="247"/>
      <c r="M48" s="247"/>
      <c r="N48" s="247"/>
      <c r="O48" s="374"/>
    </row>
    <row r="49" spans="1:15" x14ac:dyDescent="0.25">
      <c r="A49" s="4">
        <f t="shared" si="1"/>
        <v>18</v>
      </c>
      <c r="B49" s="247"/>
      <c r="C49" s="247"/>
      <c r="D49" s="247"/>
      <c r="E49" s="247"/>
      <c r="F49" s="247"/>
      <c r="G49" s="247"/>
      <c r="H49" s="247"/>
      <c r="I49" s="247"/>
      <c r="J49" s="247"/>
      <c r="K49" s="247"/>
      <c r="L49" s="247"/>
      <c r="M49" s="247"/>
      <c r="N49" s="247"/>
      <c r="O49" s="374"/>
    </row>
    <row r="50" spans="1:15" x14ac:dyDescent="0.25">
      <c r="A50" s="4">
        <f t="shared" si="1"/>
        <v>19</v>
      </c>
      <c r="B50" s="247"/>
      <c r="C50" s="247"/>
      <c r="D50" s="247"/>
      <c r="E50" s="247"/>
      <c r="F50" s="247"/>
      <c r="G50" s="247"/>
      <c r="H50" s="247"/>
      <c r="I50" s="247"/>
      <c r="J50" s="247"/>
      <c r="K50" s="247"/>
      <c r="L50" s="247"/>
      <c r="M50" s="247"/>
      <c r="N50" s="247"/>
      <c r="O50" s="374"/>
    </row>
    <row r="51" spans="1:15" x14ac:dyDescent="0.25">
      <c r="A51" s="4">
        <f t="shared" si="1"/>
        <v>20</v>
      </c>
      <c r="B51" s="247"/>
      <c r="C51" s="247"/>
      <c r="D51" s="247"/>
      <c r="E51" s="247"/>
      <c r="F51" s="247"/>
      <c r="G51" s="247"/>
      <c r="H51" s="247"/>
      <c r="I51" s="247"/>
      <c r="J51" s="247"/>
      <c r="K51" s="247"/>
      <c r="L51" s="247"/>
      <c r="M51" s="247"/>
      <c r="N51" s="247"/>
      <c r="O51" s="374"/>
    </row>
  </sheetData>
  <mergeCells count="36">
    <mergeCell ref="O2:O5"/>
    <mergeCell ref="A28:O28"/>
    <mergeCell ref="C2:N4"/>
    <mergeCell ref="A2:B4"/>
    <mergeCell ref="A1:O1"/>
    <mergeCell ref="A5:A6"/>
    <mergeCell ref="B5:B6"/>
    <mergeCell ref="C5:E5"/>
    <mergeCell ref="F5:H5"/>
    <mergeCell ref="I5:K5"/>
    <mergeCell ref="L5:N5"/>
    <mergeCell ref="B51:N51"/>
    <mergeCell ref="O32:O51"/>
    <mergeCell ref="B41:N41"/>
    <mergeCell ref="B42:N42"/>
    <mergeCell ref="B43:N43"/>
    <mergeCell ref="B44:N44"/>
    <mergeCell ref="B45:N45"/>
    <mergeCell ref="B46:N46"/>
    <mergeCell ref="B35:N35"/>
    <mergeCell ref="B36:N36"/>
    <mergeCell ref="B37:N37"/>
    <mergeCell ref="B38:N38"/>
    <mergeCell ref="B39:N39"/>
    <mergeCell ref="B40:N40"/>
    <mergeCell ref="B32:N32"/>
    <mergeCell ref="B33:N33"/>
    <mergeCell ref="O29:O30"/>
    <mergeCell ref="B47:N47"/>
    <mergeCell ref="B48:N48"/>
    <mergeCell ref="B49:N49"/>
    <mergeCell ref="B50:N50"/>
    <mergeCell ref="B31:N31"/>
    <mergeCell ref="B34:N34"/>
    <mergeCell ref="C29:N30"/>
    <mergeCell ref="A29:B30"/>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4078B-A6F9-484F-9E42-F8061008D3D5}">
  <sheetPr>
    <tabColor rgb="FF002060"/>
  </sheetPr>
  <dimension ref="A1:C36"/>
  <sheetViews>
    <sheetView showGridLines="0" topLeftCell="A18" zoomScale="130" zoomScaleNormal="130" workbookViewId="0">
      <selection activeCell="A16" sqref="A16:B25"/>
    </sheetView>
  </sheetViews>
  <sheetFormatPr baseColWidth="10" defaultColWidth="11.42578125" defaultRowHeight="15" x14ac:dyDescent="0.25"/>
  <cols>
    <col min="1" max="1" width="15.7109375" style="2" customWidth="1"/>
    <col min="2" max="2" width="85.7109375" style="13" customWidth="1"/>
    <col min="3" max="3" width="100.7109375" style="2" customWidth="1"/>
    <col min="4" max="16384" width="11.42578125" style="2"/>
  </cols>
  <sheetData>
    <row r="1" spans="1:3" ht="18.75" customHeight="1" x14ac:dyDescent="0.25">
      <c r="A1" s="245" t="s">
        <v>1027</v>
      </c>
      <c r="B1" s="245"/>
      <c r="C1" s="245"/>
    </row>
    <row r="2" spans="1:3" s="17" customFormat="1" ht="18.75" customHeight="1" x14ac:dyDescent="0.25">
      <c r="A2" s="284" t="s">
        <v>176</v>
      </c>
      <c r="B2" s="252" t="s">
        <v>1028</v>
      </c>
      <c r="C2" s="252"/>
    </row>
    <row r="3" spans="1:3" s="17" customFormat="1" x14ac:dyDescent="0.25">
      <c r="A3" s="284"/>
      <c r="B3" s="252"/>
      <c r="C3" s="252"/>
    </row>
    <row r="4" spans="1:3" s="12" customFormat="1" ht="30" customHeight="1" x14ac:dyDescent="0.25">
      <c r="A4" s="246" t="s">
        <v>1029</v>
      </c>
      <c r="B4" s="246"/>
      <c r="C4" s="246"/>
    </row>
    <row r="5" spans="1:3" s="14" customFormat="1" x14ac:dyDescent="0.25">
      <c r="A5" s="374" t="s">
        <v>1030</v>
      </c>
      <c r="B5" s="374"/>
      <c r="C5" s="374"/>
    </row>
    <row r="6" spans="1:3" s="14" customFormat="1" x14ac:dyDescent="0.25">
      <c r="A6" s="374"/>
      <c r="B6" s="374"/>
      <c r="C6" s="374"/>
    </row>
    <row r="7" spans="1:3" s="14" customFormat="1" x14ac:dyDescent="0.25">
      <c r="A7" s="374"/>
      <c r="B7" s="374"/>
      <c r="C7" s="374"/>
    </row>
    <row r="8" spans="1:3" s="14" customFormat="1" x14ac:dyDescent="0.25">
      <c r="A8" s="374"/>
      <c r="B8" s="374"/>
      <c r="C8" s="374"/>
    </row>
    <row r="9" spans="1:3" s="14" customFormat="1" x14ac:dyDescent="0.25">
      <c r="A9" s="374"/>
      <c r="B9" s="374"/>
      <c r="C9" s="374"/>
    </row>
    <row r="10" spans="1:3" s="14" customFormat="1" x14ac:dyDescent="0.25">
      <c r="A10" s="374"/>
      <c r="B10" s="374"/>
      <c r="C10" s="374"/>
    </row>
    <row r="11" spans="1:3" s="14" customFormat="1" x14ac:dyDescent="0.25">
      <c r="A11" s="374"/>
      <c r="B11" s="374"/>
      <c r="C11" s="374"/>
    </row>
    <row r="12" spans="1:3" s="14" customFormat="1" x14ac:dyDescent="0.25">
      <c r="A12" s="374"/>
      <c r="B12" s="374"/>
      <c r="C12" s="374"/>
    </row>
    <row r="13" spans="1:3" s="14" customFormat="1" x14ac:dyDescent="0.25">
      <c r="A13" s="374"/>
      <c r="B13" s="374"/>
      <c r="C13" s="374"/>
    </row>
    <row r="14" spans="1:3" s="14" customFormat="1" x14ac:dyDescent="0.25">
      <c r="A14" s="374"/>
      <c r="B14" s="374"/>
      <c r="C14" s="374"/>
    </row>
    <row r="15" spans="1:3" s="14" customFormat="1" ht="30" customHeight="1" x14ac:dyDescent="0.25">
      <c r="A15" s="246" t="s">
        <v>1031</v>
      </c>
      <c r="B15" s="246"/>
      <c r="C15" s="8" t="s">
        <v>1032</v>
      </c>
    </row>
    <row r="16" spans="1:3" s="14" customFormat="1" x14ac:dyDescent="0.25">
      <c r="A16" s="374" t="s">
        <v>1033</v>
      </c>
      <c r="B16" s="374"/>
      <c r="C16" s="374" t="s">
        <v>1034</v>
      </c>
    </row>
    <row r="17" spans="1:3" s="14" customFormat="1" x14ac:dyDescent="0.25">
      <c r="A17" s="374"/>
      <c r="B17" s="374"/>
      <c r="C17" s="374"/>
    </row>
    <row r="18" spans="1:3" s="14" customFormat="1" x14ac:dyDescent="0.25">
      <c r="A18" s="374"/>
      <c r="B18" s="374"/>
      <c r="C18" s="374"/>
    </row>
    <row r="19" spans="1:3" s="14" customFormat="1" x14ac:dyDescent="0.25">
      <c r="A19" s="374"/>
      <c r="B19" s="374"/>
      <c r="C19" s="374"/>
    </row>
    <row r="20" spans="1:3" s="14" customFormat="1" x14ac:dyDescent="0.25">
      <c r="A20" s="374"/>
      <c r="B20" s="374"/>
      <c r="C20" s="374"/>
    </row>
    <row r="21" spans="1:3" s="14" customFormat="1" x14ac:dyDescent="0.25">
      <c r="A21" s="374"/>
      <c r="B21" s="374"/>
      <c r="C21" s="374"/>
    </row>
    <row r="22" spans="1:3" s="14" customFormat="1" x14ac:dyDescent="0.25">
      <c r="A22" s="374"/>
      <c r="B22" s="374"/>
      <c r="C22" s="374"/>
    </row>
    <row r="23" spans="1:3" s="14" customFormat="1" x14ac:dyDescent="0.25">
      <c r="A23" s="374"/>
      <c r="B23" s="374"/>
      <c r="C23" s="374"/>
    </row>
    <row r="24" spans="1:3" s="14" customFormat="1" x14ac:dyDescent="0.25">
      <c r="A24" s="374"/>
      <c r="B24" s="374"/>
      <c r="C24" s="374"/>
    </row>
    <row r="25" spans="1:3" s="14" customFormat="1" x14ac:dyDescent="0.25">
      <c r="A25" s="374"/>
      <c r="B25" s="374"/>
      <c r="C25" s="374"/>
    </row>
    <row r="26" spans="1:3" ht="30" x14ac:dyDescent="0.25">
      <c r="A26" s="246" t="s">
        <v>1035</v>
      </c>
      <c r="B26" s="246"/>
      <c r="C26" s="8" t="s">
        <v>1036</v>
      </c>
    </row>
    <row r="27" spans="1:3" x14ac:dyDescent="0.25">
      <c r="A27" s="374" t="s">
        <v>1037</v>
      </c>
      <c r="B27" s="374"/>
      <c r="C27" s="374" t="s">
        <v>1038</v>
      </c>
    </row>
    <row r="28" spans="1:3" x14ac:dyDescent="0.25">
      <c r="A28" s="374"/>
      <c r="B28" s="374"/>
      <c r="C28" s="374"/>
    </row>
    <row r="29" spans="1:3" x14ac:dyDescent="0.25">
      <c r="A29" s="374"/>
      <c r="B29" s="374"/>
      <c r="C29" s="374"/>
    </row>
    <row r="30" spans="1:3" x14ac:dyDescent="0.25">
      <c r="A30" s="374"/>
      <c r="B30" s="374"/>
      <c r="C30" s="374"/>
    </row>
    <row r="31" spans="1:3" x14ac:dyDescent="0.25">
      <c r="A31" s="374"/>
      <c r="B31" s="374"/>
      <c r="C31" s="374"/>
    </row>
    <row r="32" spans="1:3" x14ac:dyDescent="0.25">
      <c r="A32" s="374"/>
      <c r="B32" s="374"/>
      <c r="C32" s="374"/>
    </row>
    <row r="33" spans="1:3" x14ac:dyDescent="0.25">
      <c r="A33" s="374"/>
      <c r="B33" s="374"/>
      <c r="C33" s="374"/>
    </row>
    <row r="34" spans="1:3" x14ac:dyDescent="0.25">
      <c r="A34" s="374"/>
      <c r="B34" s="374"/>
      <c r="C34" s="374"/>
    </row>
    <row r="35" spans="1:3" x14ac:dyDescent="0.25">
      <c r="A35" s="374"/>
      <c r="B35" s="374"/>
      <c r="C35" s="374"/>
    </row>
    <row r="36" spans="1:3" x14ac:dyDescent="0.25">
      <c r="A36" s="374"/>
      <c r="B36" s="374"/>
      <c r="C36" s="374"/>
    </row>
  </sheetData>
  <mergeCells count="11">
    <mergeCell ref="A1:C1"/>
    <mergeCell ref="A27:B36"/>
    <mergeCell ref="C27:C36"/>
    <mergeCell ref="C16:C25"/>
    <mergeCell ref="A26:B26"/>
    <mergeCell ref="A2:A3"/>
    <mergeCell ref="A15:B15"/>
    <mergeCell ref="A16:B25"/>
    <mergeCell ref="A4:C4"/>
    <mergeCell ref="A5:C14"/>
    <mergeCell ref="B2:C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24870-3877-4AC7-ABD4-4C664F1FA6C5}">
  <sheetPr>
    <tabColor rgb="FF00B050"/>
  </sheetPr>
  <dimension ref="A1:T27"/>
  <sheetViews>
    <sheetView showGridLines="0" zoomScale="87" zoomScaleNormal="87" workbookViewId="0">
      <pane xSplit="3" ySplit="4" topLeftCell="D5" activePane="bottomRight" state="frozen"/>
      <selection pane="topRight" activeCell="A2" sqref="A2"/>
      <selection pane="bottomLeft" activeCell="A2" sqref="A2"/>
      <selection pane="bottomRight" activeCell="A6" sqref="A6"/>
    </sheetView>
  </sheetViews>
  <sheetFormatPr baseColWidth="10" defaultColWidth="11.42578125" defaultRowHeight="15" x14ac:dyDescent="0.25"/>
  <cols>
    <col min="1" max="1" width="12.28515625" style="2" bestFit="1" customWidth="1"/>
    <col min="2" max="2" width="27.42578125" style="2" bestFit="1" customWidth="1"/>
    <col min="3" max="3" width="39.28515625" style="2" bestFit="1" customWidth="1"/>
    <col min="4" max="4" width="56.5703125" style="2" customWidth="1"/>
    <col min="5" max="5" width="24.42578125" style="2" bestFit="1" customWidth="1"/>
    <col min="6" max="6" width="36.85546875" style="2" customWidth="1"/>
    <col min="7" max="7" width="31.85546875" style="2" customWidth="1"/>
    <col min="8" max="8" width="13.7109375" style="30" customWidth="1"/>
    <col min="9" max="9" width="23.42578125" style="2" customWidth="1"/>
    <col min="10" max="10" width="140" style="2" customWidth="1"/>
    <col min="11" max="11" width="69.28515625" style="2" customWidth="1"/>
    <col min="12" max="12" width="46" style="2" customWidth="1"/>
    <col min="13" max="13" width="33.140625" style="2" bestFit="1" customWidth="1"/>
    <col min="14" max="14" width="17.85546875" style="30" customWidth="1"/>
    <col min="15" max="15" width="15.7109375" style="30" customWidth="1"/>
    <col min="16" max="16" width="32.28515625" style="2" customWidth="1"/>
    <col min="17" max="17" width="46" style="2" customWidth="1"/>
    <col min="18" max="18" width="25.7109375" style="2" bestFit="1" customWidth="1"/>
    <col min="19" max="19" width="25.7109375" style="2" customWidth="1"/>
    <col min="20" max="20" width="10.85546875" style="24" customWidth="1"/>
    <col min="21" max="16384" width="11.42578125" style="2"/>
  </cols>
  <sheetData>
    <row r="1" spans="1:19" ht="18.75" x14ac:dyDescent="0.25">
      <c r="A1" s="245" t="s">
        <v>249</v>
      </c>
      <c r="B1" s="245"/>
      <c r="C1" s="245"/>
      <c r="D1" s="245"/>
      <c r="E1" s="245"/>
      <c r="F1" s="245"/>
      <c r="G1" s="245"/>
      <c r="H1" s="245"/>
      <c r="I1" s="245"/>
      <c r="J1" s="245"/>
      <c r="K1" s="245"/>
      <c r="L1" s="245"/>
      <c r="M1" s="245"/>
      <c r="N1" s="245"/>
      <c r="O1" s="245"/>
      <c r="P1" s="245"/>
      <c r="Q1" s="245"/>
      <c r="R1" s="245"/>
      <c r="S1" s="245"/>
    </row>
    <row r="2" spans="1:19" s="17" customFormat="1" ht="18.75" x14ac:dyDescent="0.25">
      <c r="A2" s="284" t="s">
        <v>176</v>
      </c>
      <c r="B2" s="283" t="s">
        <v>250</v>
      </c>
      <c r="C2" s="283" t="s">
        <v>251</v>
      </c>
      <c r="D2" s="283" t="s">
        <v>252</v>
      </c>
      <c r="E2" s="283" t="s">
        <v>253</v>
      </c>
      <c r="F2" s="283" t="s">
        <v>254</v>
      </c>
      <c r="G2" s="283"/>
      <c r="H2" s="283"/>
      <c r="I2" s="283"/>
      <c r="J2" s="283" t="s">
        <v>255</v>
      </c>
      <c r="K2" s="10"/>
      <c r="L2" s="10"/>
      <c r="M2" s="245" t="s">
        <v>256</v>
      </c>
      <c r="N2" s="245"/>
      <c r="O2" s="245"/>
      <c r="P2" s="245"/>
      <c r="Q2" s="245"/>
      <c r="R2" s="245"/>
      <c r="S2" s="245"/>
    </row>
    <row r="3" spans="1:19" s="17" customFormat="1" ht="90" x14ac:dyDescent="0.25">
      <c r="A3" s="284"/>
      <c r="B3" s="283"/>
      <c r="C3" s="283"/>
      <c r="D3" s="283"/>
      <c r="E3" s="283"/>
      <c r="F3" s="283"/>
      <c r="G3" s="283"/>
      <c r="H3" s="283"/>
      <c r="I3" s="283"/>
      <c r="J3" s="283"/>
      <c r="K3" s="10"/>
      <c r="L3" s="10"/>
      <c r="M3" s="11" t="s">
        <v>257</v>
      </c>
      <c r="N3" s="252" t="s">
        <v>258</v>
      </c>
      <c r="O3" s="252"/>
      <c r="P3" s="10"/>
      <c r="Q3" s="10"/>
      <c r="R3" s="11" t="s">
        <v>259</v>
      </c>
      <c r="S3" s="11" t="s">
        <v>260</v>
      </c>
    </row>
    <row r="4" spans="1:19" s="12" customFormat="1" ht="30" x14ac:dyDescent="0.25">
      <c r="A4" s="8" t="s">
        <v>182</v>
      </c>
      <c r="B4" s="8" t="s">
        <v>183</v>
      </c>
      <c r="C4" s="8" t="s">
        <v>261</v>
      </c>
      <c r="D4" s="8" t="s">
        <v>262</v>
      </c>
      <c r="E4" s="8" t="s">
        <v>263</v>
      </c>
      <c r="F4" s="8" t="s">
        <v>84</v>
      </c>
      <c r="G4" s="8" t="s">
        <v>85</v>
      </c>
      <c r="H4" s="8" t="s">
        <v>86</v>
      </c>
      <c r="I4" s="8" t="s">
        <v>186</v>
      </c>
      <c r="J4" s="8" t="s">
        <v>187</v>
      </c>
      <c r="K4" s="8" t="s">
        <v>4</v>
      </c>
      <c r="L4" s="8" t="s">
        <v>6</v>
      </c>
      <c r="M4" s="8" t="s">
        <v>34</v>
      </c>
      <c r="N4" s="8" t="s">
        <v>37</v>
      </c>
      <c r="O4" s="8" t="s">
        <v>38</v>
      </c>
      <c r="P4" s="8" t="s">
        <v>264</v>
      </c>
      <c r="Q4" s="8" t="s">
        <v>6</v>
      </c>
      <c r="R4" s="8" t="s">
        <v>265</v>
      </c>
      <c r="S4" s="8" t="s">
        <v>266</v>
      </c>
    </row>
    <row r="5" spans="1:19" s="14" customFormat="1" ht="105" x14ac:dyDescent="0.25">
      <c r="A5" s="4">
        <v>1</v>
      </c>
      <c r="B5" s="76" t="s">
        <v>188</v>
      </c>
      <c r="C5" s="6" t="s">
        <v>267</v>
      </c>
      <c r="D5" s="62" t="s">
        <v>268</v>
      </c>
      <c r="E5" s="76" t="s">
        <v>269</v>
      </c>
      <c r="F5" s="277" t="s">
        <v>270</v>
      </c>
      <c r="G5" s="277" t="s">
        <v>271</v>
      </c>
      <c r="H5" s="280">
        <v>2019</v>
      </c>
      <c r="I5" s="277" t="s">
        <v>272</v>
      </c>
      <c r="J5" s="88" t="s">
        <v>273</v>
      </c>
      <c r="K5" s="6"/>
      <c r="L5" s="242" t="s">
        <v>274</v>
      </c>
      <c r="M5" s="1" t="s">
        <v>275</v>
      </c>
      <c r="N5" s="70" t="s">
        <v>275</v>
      </c>
      <c r="O5" s="4" t="s">
        <v>275</v>
      </c>
      <c r="P5" s="76"/>
      <c r="Q5" s="53"/>
      <c r="R5" s="6">
        <v>1</v>
      </c>
      <c r="S5" s="6" t="s">
        <v>276</v>
      </c>
    </row>
    <row r="6" spans="1:19" s="14" customFormat="1" ht="120" x14ac:dyDescent="0.25">
      <c r="A6" s="4">
        <v>2</v>
      </c>
      <c r="B6" s="76" t="s">
        <v>188</v>
      </c>
      <c r="C6" s="6" t="s">
        <v>277</v>
      </c>
      <c r="D6" s="62" t="s">
        <v>278</v>
      </c>
      <c r="E6" s="76" t="s">
        <v>269</v>
      </c>
      <c r="F6" s="278"/>
      <c r="G6" s="278" t="s">
        <v>271</v>
      </c>
      <c r="H6" s="281">
        <v>2019</v>
      </c>
      <c r="I6" s="278" t="s">
        <v>272</v>
      </c>
      <c r="J6" s="88" t="s">
        <v>279</v>
      </c>
      <c r="K6" s="2"/>
      <c r="L6" s="243"/>
      <c r="M6" s="1" t="s">
        <v>275</v>
      </c>
      <c r="N6" s="71" t="s">
        <v>275</v>
      </c>
      <c r="O6" s="71" t="s">
        <v>275</v>
      </c>
      <c r="P6" s="71"/>
      <c r="Q6" s="71"/>
      <c r="R6" s="6">
        <v>3</v>
      </c>
      <c r="S6" s="6" t="s">
        <v>280</v>
      </c>
    </row>
    <row r="7" spans="1:19" s="14" customFormat="1" ht="255" x14ac:dyDescent="0.25">
      <c r="A7" s="4">
        <f t="shared" ref="A7:A27" si="0">+A6+1</f>
        <v>3</v>
      </c>
      <c r="B7" s="76" t="s">
        <v>188</v>
      </c>
      <c r="C7" s="2" t="s">
        <v>281</v>
      </c>
      <c r="D7" s="62" t="s">
        <v>282</v>
      </c>
      <c r="E7" s="76" t="s">
        <v>269</v>
      </c>
      <c r="F7" s="278"/>
      <c r="G7" s="278" t="s">
        <v>271</v>
      </c>
      <c r="H7" s="281">
        <v>2019</v>
      </c>
      <c r="I7" s="278" t="s">
        <v>272</v>
      </c>
      <c r="J7" s="88" t="s">
        <v>283</v>
      </c>
      <c r="K7" s="6"/>
      <c r="L7" s="243"/>
      <c r="M7" s="88" t="s">
        <v>284</v>
      </c>
      <c r="N7" s="70">
        <v>0.66700000000000004</v>
      </c>
      <c r="O7" s="4">
        <v>2019</v>
      </c>
      <c r="P7" s="76" t="s">
        <v>270</v>
      </c>
      <c r="Q7" s="53" t="s">
        <v>274</v>
      </c>
      <c r="R7" s="6">
        <v>4</v>
      </c>
      <c r="S7" s="6" t="s">
        <v>280</v>
      </c>
    </row>
    <row r="8" spans="1:19" s="14" customFormat="1" ht="75" x14ac:dyDescent="0.25">
      <c r="A8" s="4">
        <f>+A7+1</f>
        <v>4</v>
      </c>
      <c r="B8" s="76" t="s">
        <v>213</v>
      </c>
      <c r="C8" s="6" t="s">
        <v>285</v>
      </c>
      <c r="D8" s="62" t="s">
        <v>286</v>
      </c>
      <c r="E8" s="76" t="s">
        <v>269</v>
      </c>
      <c r="F8" s="278"/>
      <c r="G8" s="278" t="s">
        <v>271</v>
      </c>
      <c r="H8" s="281">
        <v>2019</v>
      </c>
      <c r="I8" s="278" t="s">
        <v>272</v>
      </c>
      <c r="J8" s="62" t="s">
        <v>287</v>
      </c>
      <c r="K8" s="6"/>
      <c r="L8" s="243"/>
      <c r="M8" s="88" t="s">
        <v>275</v>
      </c>
      <c r="N8" s="70" t="s">
        <v>275</v>
      </c>
      <c r="O8" s="4" t="s">
        <v>275</v>
      </c>
      <c r="P8" s="76"/>
      <c r="Q8" s="53"/>
      <c r="R8" s="6">
        <v>3</v>
      </c>
      <c r="S8" s="6" t="s">
        <v>276</v>
      </c>
    </row>
    <row r="9" spans="1:19" s="14" customFormat="1" ht="75" x14ac:dyDescent="0.25">
      <c r="A9" s="259">
        <f t="shared" si="0"/>
        <v>5</v>
      </c>
      <c r="B9" s="239" t="s">
        <v>213</v>
      </c>
      <c r="C9" s="239" t="s">
        <v>288</v>
      </c>
      <c r="D9" s="276" t="s">
        <v>289</v>
      </c>
      <c r="E9" s="239" t="s">
        <v>269</v>
      </c>
      <c r="F9" s="279"/>
      <c r="G9" s="279" t="s">
        <v>271</v>
      </c>
      <c r="H9" s="282">
        <v>2019</v>
      </c>
      <c r="I9" s="279" t="s">
        <v>272</v>
      </c>
      <c r="J9" s="62" t="s">
        <v>290</v>
      </c>
      <c r="K9" s="3"/>
      <c r="L9" s="244"/>
      <c r="M9" s="276" t="s">
        <v>275</v>
      </c>
      <c r="N9" s="276" t="s">
        <v>275</v>
      </c>
      <c r="O9" s="276" t="s">
        <v>275</v>
      </c>
      <c r="P9" s="276"/>
      <c r="Q9" s="276"/>
      <c r="R9" s="276">
        <v>5</v>
      </c>
      <c r="S9" s="276" t="s">
        <v>276</v>
      </c>
    </row>
    <row r="10" spans="1:19" s="14" customFormat="1" ht="45" x14ac:dyDescent="0.25">
      <c r="A10" s="260"/>
      <c r="B10" s="241"/>
      <c r="C10" s="241"/>
      <c r="D10" s="262"/>
      <c r="E10" s="241"/>
      <c r="F10" s="6" t="s">
        <v>291</v>
      </c>
      <c r="G10" s="110" t="s">
        <v>292</v>
      </c>
      <c r="H10" s="4">
        <v>2017</v>
      </c>
      <c r="I10" s="4" t="s">
        <v>293</v>
      </c>
      <c r="J10" s="62" t="s">
        <v>294</v>
      </c>
      <c r="K10" s="3"/>
      <c r="L10" s="92" t="s">
        <v>295</v>
      </c>
      <c r="M10" s="262"/>
      <c r="N10" s="262"/>
      <c r="O10" s="262"/>
      <c r="P10" s="262"/>
      <c r="Q10" s="262"/>
      <c r="R10" s="262"/>
      <c r="S10" s="262"/>
    </row>
    <row r="11" spans="1:19" s="14" customFormat="1" ht="90" x14ac:dyDescent="0.25">
      <c r="A11" s="4">
        <f>+A9+1</f>
        <v>6</v>
      </c>
      <c r="B11" s="76" t="s">
        <v>213</v>
      </c>
      <c r="C11" s="83" t="s">
        <v>296</v>
      </c>
      <c r="D11" s="3" t="s">
        <v>297</v>
      </c>
      <c r="E11" s="76" t="s">
        <v>269</v>
      </c>
      <c r="F11" s="267" t="s">
        <v>298</v>
      </c>
      <c r="G11" s="285" t="s">
        <v>299</v>
      </c>
      <c r="H11" s="287">
        <v>2020</v>
      </c>
      <c r="I11" s="288" t="s">
        <v>225</v>
      </c>
      <c r="J11" s="3" t="s">
        <v>300</v>
      </c>
      <c r="K11" s="3" t="s">
        <v>301</v>
      </c>
      <c r="L11" s="242" t="s">
        <v>302</v>
      </c>
      <c r="M11" s="88" t="s">
        <v>275</v>
      </c>
      <c r="N11" s="70" t="s">
        <v>275</v>
      </c>
      <c r="O11" s="4" t="s">
        <v>275</v>
      </c>
      <c r="P11" s="76"/>
      <c r="Q11" s="53"/>
      <c r="R11" s="6">
        <v>3</v>
      </c>
      <c r="S11" s="6" t="s">
        <v>280</v>
      </c>
    </row>
    <row r="12" spans="1:19" s="14" customFormat="1" ht="345" x14ac:dyDescent="0.25">
      <c r="A12" s="4">
        <f t="shared" si="0"/>
        <v>7</v>
      </c>
      <c r="B12" s="76" t="s">
        <v>213</v>
      </c>
      <c r="C12" s="83" t="s">
        <v>303</v>
      </c>
      <c r="D12" s="62" t="s">
        <v>304</v>
      </c>
      <c r="E12" s="76" t="s">
        <v>269</v>
      </c>
      <c r="F12" s="268"/>
      <c r="G12" s="286"/>
      <c r="H12" s="260"/>
      <c r="I12" s="241"/>
      <c r="J12" s="3" t="s">
        <v>305</v>
      </c>
      <c r="K12" s="6"/>
      <c r="L12" s="244"/>
      <c r="M12" s="78" t="s">
        <v>306</v>
      </c>
      <c r="N12" s="54">
        <v>0.47</v>
      </c>
      <c r="O12" s="4">
        <v>2013</v>
      </c>
      <c r="P12" s="76" t="s">
        <v>307</v>
      </c>
      <c r="Q12" s="53" t="s">
        <v>308</v>
      </c>
      <c r="R12" s="6">
        <v>6</v>
      </c>
      <c r="S12" s="6" t="s">
        <v>280</v>
      </c>
    </row>
    <row r="13" spans="1:19" s="86" customFormat="1" ht="75" x14ac:dyDescent="0.25">
      <c r="A13" s="4">
        <f t="shared" si="0"/>
        <v>8</v>
      </c>
      <c r="B13" s="84" t="s">
        <v>201</v>
      </c>
      <c r="C13" s="6" t="s">
        <v>309</v>
      </c>
      <c r="D13" s="3" t="s">
        <v>310</v>
      </c>
      <c r="E13" s="78" t="s">
        <v>311</v>
      </c>
      <c r="F13" s="267" t="s">
        <v>312</v>
      </c>
      <c r="G13" s="270" t="s">
        <v>313</v>
      </c>
      <c r="H13" s="273">
        <v>2020</v>
      </c>
      <c r="I13" s="270" t="s">
        <v>193</v>
      </c>
      <c r="J13" s="14" t="s">
        <v>314</v>
      </c>
      <c r="K13" s="6"/>
      <c r="L13" s="264" t="s">
        <v>315</v>
      </c>
      <c r="M13" s="58" t="s">
        <v>275</v>
      </c>
      <c r="N13" s="54" t="s">
        <v>275</v>
      </c>
      <c r="O13" s="4" t="s">
        <v>275</v>
      </c>
      <c r="P13" s="93" t="s">
        <v>275</v>
      </c>
      <c r="Q13" s="94"/>
      <c r="R13" s="6">
        <v>1</v>
      </c>
      <c r="S13" s="85" t="s">
        <v>280</v>
      </c>
    </row>
    <row r="14" spans="1:19" s="86" customFormat="1" ht="75" x14ac:dyDescent="0.25">
      <c r="A14" s="4">
        <f t="shared" si="0"/>
        <v>9</v>
      </c>
      <c r="B14" s="84" t="s">
        <v>201</v>
      </c>
      <c r="C14" s="6" t="s">
        <v>316</v>
      </c>
      <c r="D14" s="3" t="s">
        <v>317</v>
      </c>
      <c r="E14" s="78" t="s">
        <v>311</v>
      </c>
      <c r="F14" s="268"/>
      <c r="G14" s="271"/>
      <c r="H14" s="274">
        <v>2020</v>
      </c>
      <c r="I14" s="271" t="s">
        <v>272</v>
      </c>
      <c r="J14" s="72" t="s">
        <v>318</v>
      </c>
      <c r="K14" s="19"/>
      <c r="L14" s="265"/>
      <c r="M14" s="58" t="s">
        <v>319</v>
      </c>
      <c r="N14" s="54">
        <v>0.12</v>
      </c>
      <c r="O14" s="4">
        <v>2017</v>
      </c>
      <c r="P14" s="93" t="s">
        <v>320</v>
      </c>
      <c r="Q14" s="94" t="s">
        <v>321</v>
      </c>
      <c r="R14" s="6">
        <v>1</v>
      </c>
      <c r="S14" s="85" t="s">
        <v>280</v>
      </c>
    </row>
    <row r="15" spans="1:19" s="86" customFormat="1" ht="75" x14ac:dyDescent="0.25">
      <c r="A15" s="4">
        <f t="shared" si="0"/>
        <v>10</v>
      </c>
      <c r="B15" s="84" t="s">
        <v>201</v>
      </c>
      <c r="C15" s="6" t="s">
        <v>322</v>
      </c>
      <c r="D15" s="3" t="s">
        <v>323</v>
      </c>
      <c r="E15" s="78" t="s">
        <v>311</v>
      </c>
      <c r="F15" s="269"/>
      <c r="G15" s="272"/>
      <c r="H15" s="275">
        <v>2020</v>
      </c>
      <c r="I15" s="272" t="s">
        <v>272</v>
      </c>
      <c r="J15" s="72" t="s">
        <v>324</v>
      </c>
      <c r="K15" s="19" t="s">
        <v>325</v>
      </c>
      <c r="L15" s="266"/>
      <c r="M15" s="58" t="s">
        <v>326</v>
      </c>
      <c r="N15" s="69">
        <v>0.47799999999999998</v>
      </c>
      <c r="O15" s="4" t="s">
        <v>327</v>
      </c>
      <c r="P15" s="93" t="s">
        <v>328</v>
      </c>
      <c r="Q15" s="94" t="s">
        <v>329</v>
      </c>
      <c r="R15" s="6">
        <v>1</v>
      </c>
      <c r="S15" s="85" t="s">
        <v>280</v>
      </c>
    </row>
    <row r="16" spans="1:19" s="86" customFormat="1" ht="225" x14ac:dyDescent="0.25">
      <c r="A16" s="4">
        <f t="shared" si="0"/>
        <v>11</v>
      </c>
      <c r="B16" s="84" t="s">
        <v>207</v>
      </c>
      <c r="C16" s="6" t="s">
        <v>330</v>
      </c>
      <c r="D16" s="3" t="s">
        <v>331</v>
      </c>
      <c r="E16" s="78" t="s">
        <v>332</v>
      </c>
      <c r="F16" s="113" t="s">
        <v>333</v>
      </c>
      <c r="G16" s="72" t="s">
        <v>334</v>
      </c>
      <c r="H16" s="4">
        <v>2020</v>
      </c>
      <c r="I16" s="96" t="s">
        <v>272</v>
      </c>
      <c r="J16" s="114" t="s">
        <v>335</v>
      </c>
      <c r="K16" s="6"/>
      <c r="L16" s="92" t="s">
        <v>336</v>
      </c>
      <c r="M16" s="58" t="s">
        <v>337</v>
      </c>
      <c r="N16" s="54">
        <v>0.27</v>
      </c>
      <c r="O16" s="4">
        <v>2017</v>
      </c>
      <c r="P16" s="93" t="s">
        <v>320</v>
      </c>
      <c r="Q16" s="94" t="s">
        <v>321</v>
      </c>
      <c r="R16" s="6">
        <v>1</v>
      </c>
      <c r="S16" s="85" t="s">
        <v>280</v>
      </c>
    </row>
    <row r="17" spans="1:19" s="86" customFormat="1" ht="105" x14ac:dyDescent="0.25">
      <c r="A17" s="4">
        <f t="shared" si="0"/>
        <v>12</v>
      </c>
      <c r="B17" s="84" t="s">
        <v>207</v>
      </c>
      <c r="C17" s="6" t="s">
        <v>338</v>
      </c>
      <c r="D17" s="3" t="s">
        <v>339</v>
      </c>
      <c r="E17" s="78" t="s">
        <v>311</v>
      </c>
      <c r="F17" s="111" t="s">
        <v>340</v>
      </c>
      <c r="G17" s="72" t="s">
        <v>341</v>
      </c>
      <c r="H17" s="66">
        <v>2015</v>
      </c>
      <c r="I17" s="97" t="s">
        <v>342</v>
      </c>
      <c r="J17" s="77" t="s">
        <v>343</v>
      </c>
      <c r="K17" s="19"/>
      <c r="L17" s="92" t="s">
        <v>344</v>
      </c>
      <c r="M17" s="58" t="s">
        <v>275</v>
      </c>
      <c r="N17" s="54" t="s">
        <v>275</v>
      </c>
      <c r="O17" s="4" t="s">
        <v>275</v>
      </c>
      <c r="P17" s="93"/>
      <c r="Q17" s="94"/>
      <c r="R17" s="6">
        <v>1</v>
      </c>
      <c r="S17" s="85" t="s">
        <v>280</v>
      </c>
    </row>
    <row r="18" spans="1:19" s="14" customFormat="1" ht="165" x14ac:dyDescent="0.25">
      <c r="A18" s="4">
        <f t="shared" si="0"/>
        <v>13</v>
      </c>
      <c r="B18" s="6" t="s">
        <v>221</v>
      </c>
      <c r="C18" s="6" t="s">
        <v>345</v>
      </c>
      <c r="D18" s="62" t="s">
        <v>346</v>
      </c>
      <c r="E18" s="6" t="s">
        <v>347</v>
      </c>
      <c r="F18" s="6" t="s">
        <v>348</v>
      </c>
      <c r="G18" s="6" t="s">
        <v>148</v>
      </c>
      <c r="H18" s="4">
        <v>2023</v>
      </c>
      <c r="I18" s="4" t="s">
        <v>293</v>
      </c>
      <c r="J18" s="68" t="s">
        <v>349</v>
      </c>
      <c r="K18" s="6"/>
      <c r="L18" s="67" t="s">
        <v>350</v>
      </c>
      <c r="M18" s="58" t="s">
        <v>351</v>
      </c>
      <c r="N18" s="54">
        <v>0.87</v>
      </c>
      <c r="O18" s="4">
        <v>2017</v>
      </c>
      <c r="P18" s="6" t="s">
        <v>352</v>
      </c>
      <c r="Q18" s="89" t="s">
        <v>353</v>
      </c>
      <c r="R18" s="6">
        <v>1</v>
      </c>
      <c r="S18" s="6" t="s">
        <v>280</v>
      </c>
    </row>
    <row r="19" spans="1:19" s="14" customFormat="1" ht="135" x14ac:dyDescent="0.25">
      <c r="A19" s="4">
        <f t="shared" si="0"/>
        <v>14</v>
      </c>
      <c r="B19" s="6" t="s">
        <v>229</v>
      </c>
      <c r="C19" s="6" t="s">
        <v>354</v>
      </c>
      <c r="D19" s="3" t="s">
        <v>355</v>
      </c>
      <c r="E19" s="6" t="s">
        <v>356</v>
      </c>
      <c r="F19" s="109" t="s">
        <v>357</v>
      </c>
      <c r="G19" s="1" t="s">
        <v>358</v>
      </c>
      <c r="H19" s="71">
        <v>2017</v>
      </c>
      <c r="I19" s="109" t="s">
        <v>225</v>
      </c>
      <c r="J19" s="6" t="s">
        <v>359</v>
      </c>
      <c r="K19" s="1" t="s">
        <v>360</v>
      </c>
      <c r="L19" s="108" t="s">
        <v>361</v>
      </c>
      <c r="M19" s="6" t="s">
        <v>362</v>
      </c>
      <c r="N19" s="70">
        <v>0.1706</v>
      </c>
      <c r="O19" s="4">
        <v>2017</v>
      </c>
      <c r="P19" s="6" t="s">
        <v>363</v>
      </c>
      <c r="Q19" s="53" t="s">
        <v>364</v>
      </c>
      <c r="R19" s="6">
        <v>2</v>
      </c>
      <c r="S19" s="6" t="s">
        <v>280</v>
      </c>
    </row>
    <row r="20" spans="1:19" s="14" customFormat="1" ht="180" x14ac:dyDescent="0.25">
      <c r="A20" s="4">
        <f t="shared" si="0"/>
        <v>15</v>
      </c>
      <c r="B20" s="6" t="s">
        <v>235</v>
      </c>
      <c r="C20" s="6" t="s">
        <v>365</v>
      </c>
      <c r="D20" s="3" t="s">
        <v>366</v>
      </c>
      <c r="E20" s="6" t="s">
        <v>367</v>
      </c>
      <c r="F20" s="1" t="s">
        <v>368</v>
      </c>
      <c r="G20" s="1" t="s">
        <v>369</v>
      </c>
      <c r="H20" s="71">
        <v>2023</v>
      </c>
      <c r="I20" s="1" t="s">
        <v>342</v>
      </c>
      <c r="J20" s="112" t="s">
        <v>370</v>
      </c>
      <c r="K20" s="58"/>
      <c r="L20" s="53" t="s">
        <v>371</v>
      </c>
      <c r="M20" s="6" t="s">
        <v>275</v>
      </c>
      <c r="N20" s="87" t="s">
        <v>275</v>
      </c>
      <c r="O20" s="4" t="s">
        <v>275</v>
      </c>
      <c r="P20" s="6"/>
      <c r="Q20" s="53"/>
      <c r="R20" s="6">
        <v>3</v>
      </c>
      <c r="S20" s="6" t="s">
        <v>280</v>
      </c>
    </row>
    <row r="21" spans="1:19" s="14" customFormat="1" x14ac:dyDescent="0.25">
      <c r="A21" s="4">
        <f t="shared" si="0"/>
        <v>16</v>
      </c>
      <c r="B21" s="6"/>
      <c r="C21" s="6"/>
      <c r="D21" s="6"/>
      <c r="E21" s="6"/>
      <c r="F21" s="6"/>
      <c r="G21" s="6"/>
      <c r="H21" s="4"/>
      <c r="I21" s="4"/>
      <c r="J21" s="6"/>
      <c r="K21" s="6"/>
      <c r="L21" s="6"/>
      <c r="M21" s="6"/>
      <c r="N21" s="4"/>
      <c r="O21" s="4"/>
      <c r="P21" s="6"/>
      <c r="Q21" s="6"/>
      <c r="R21" s="6"/>
      <c r="S21" s="6"/>
    </row>
    <row r="22" spans="1:19" s="14" customFormat="1" x14ac:dyDescent="0.25">
      <c r="A22" s="4">
        <f t="shared" si="0"/>
        <v>17</v>
      </c>
      <c r="B22" s="6"/>
      <c r="C22" s="6"/>
      <c r="D22" s="6"/>
      <c r="E22" s="6"/>
      <c r="F22" s="6"/>
      <c r="G22" s="6"/>
      <c r="H22" s="4"/>
      <c r="I22" s="4"/>
      <c r="J22" s="6"/>
      <c r="K22" s="6"/>
      <c r="L22" s="6"/>
      <c r="M22" s="6"/>
      <c r="N22" s="4"/>
      <c r="O22" s="4"/>
      <c r="P22" s="6"/>
      <c r="Q22" s="6"/>
      <c r="R22" s="6"/>
      <c r="S22" s="6"/>
    </row>
    <row r="23" spans="1:19" s="14" customFormat="1" x14ac:dyDescent="0.25">
      <c r="A23" s="4">
        <f t="shared" si="0"/>
        <v>18</v>
      </c>
      <c r="B23" s="6"/>
      <c r="C23" s="6"/>
      <c r="D23" s="6"/>
      <c r="E23" s="6"/>
      <c r="F23" s="6"/>
      <c r="G23" s="6"/>
      <c r="H23" s="4"/>
      <c r="I23" s="4"/>
      <c r="J23" s="6"/>
      <c r="K23" s="6"/>
      <c r="L23" s="6"/>
      <c r="M23" s="6"/>
      <c r="N23" s="4"/>
      <c r="O23" s="4"/>
      <c r="P23" s="6"/>
      <c r="Q23" s="6"/>
      <c r="R23" s="6"/>
      <c r="S23" s="6"/>
    </row>
    <row r="24" spans="1:19" s="14" customFormat="1" x14ac:dyDescent="0.25">
      <c r="A24" s="4">
        <f t="shared" si="0"/>
        <v>19</v>
      </c>
      <c r="B24" s="6"/>
      <c r="C24" s="6"/>
      <c r="D24" s="6"/>
      <c r="E24" s="6"/>
      <c r="F24" s="6"/>
      <c r="G24" s="6"/>
      <c r="H24" s="4"/>
      <c r="I24" s="4"/>
      <c r="J24" s="6"/>
      <c r="K24" s="6"/>
      <c r="L24" s="6"/>
      <c r="M24" s="6"/>
      <c r="N24" s="4"/>
      <c r="O24" s="4"/>
      <c r="P24" s="6"/>
      <c r="Q24" s="6"/>
      <c r="R24" s="6"/>
      <c r="S24" s="6"/>
    </row>
    <row r="25" spans="1:19" s="14" customFormat="1" x14ac:dyDescent="0.25">
      <c r="A25" s="4">
        <f t="shared" si="0"/>
        <v>20</v>
      </c>
      <c r="B25" s="6"/>
      <c r="C25" s="6"/>
      <c r="D25" s="6"/>
      <c r="E25" s="6"/>
      <c r="F25" s="6"/>
      <c r="G25" s="6"/>
      <c r="H25" s="4"/>
      <c r="I25" s="4"/>
      <c r="J25" s="6"/>
      <c r="K25" s="6"/>
      <c r="L25" s="6"/>
      <c r="M25" s="6"/>
      <c r="N25" s="4"/>
      <c r="O25" s="4"/>
      <c r="P25" s="6"/>
      <c r="Q25" s="6"/>
      <c r="R25" s="6"/>
      <c r="S25" s="6"/>
    </row>
    <row r="26" spans="1:19" s="14" customFormat="1" x14ac:dyDescent="0.25">
      <c r="A26" s="4">
        <f t="shared" si="0"/>
        <v>21</v>
      </c>
      <c r="B26" s="6"/>
      <c r="C26" s="6"/>
      <c r="D26" s="6"/>
      <c r="E26" s="6"/>
      <c r="F26" s="6"/>
      <c r="G26" s="6"/>
      <c r="H26" s="4"/>
      <c r="I26" s="4"/>
      <c r="J26" s="6"/>
      <c r="K26" s="6"/>
      <c r="L26" s="6"/>
      <c r="M26" s="6"/>
      <c r="N26" s="4"/>
      <c r="O26" s="4"/>
      <c r="P26" s="6"/>
      <c r="Q26" s="6"/>
      <c r="R26" s="6"/>
      <c r="S26" s="6"/>
    </row>
    <row r="27" spans="1:19" s="14" customFormat="1" x14ac:dyDescent="0.25">
      <c r="A27" s="4">
        <f t="shared" si="0"/>
        <v>22</v>
      </c>
      <c r="B27" s="6"/>
      <c r="C27" s="6"/>
      <c r="D27" s="6"/>
      <c r="E27" s="6"/>
      <c r="F27" s="6"/>
      <c r="G27" s="6"/>
      <c r="H27" s="4"/>
      <c r="I27" s="4"/>
      <c r="J27" s="6"/>
      <c r="K27" s="6"/>
      <c r="L27" s="6"/>
      <c r="M27" s="6"/>
      <c r="N27" s="4"/>
      <c r="O27" s="4"/>
      <c r="P27" s="6"/>
      <c r="Q27" s="6"/>
      <c r="R27" s="6"/>
      <c r="S27" s="6"/>
    </row>
  </sheetData>
  <mergeCells count="37">
    <mergeCell ref="I5:I9"/>
    <mergeCell ref="L11:L12"/>
    <mergeCell ref="F11:F12"/>
    <mergeCell ref="G11:G12"/>
    <mergeCell ref="H11:H12"/>
    <mergeCell ref="I11:I12"/>
    <mergeCell ref="J2:J3"/>
    <mergeCell ref="N3:O3"/>
    <mergeCell ref="A1:S1"/>
    <mergeCell ref="M2:S2"/>
    <mergeCell ref="A2:A3"/>
    <mergeCell ref="B2:B3"/>
    <mergeCell ref="C2:C3"/>
    <mergeCell ref="D2:D3"/>
    <mergeCell ref="E2:E3"/>
    <mergeCell ref="F2:I3"/>
    <mergeCell ref="R9:R10"/>
    <mergeCell ref="S9:S10"/>
    <mergeCell ref="A9:A10"/>
    <mergeCell ref="B9:B10"/>
    <mergeCell ref="C9:C10"/>
    <mergeCell ref="D9:D10"/>
    <mergeCell ref="E9:E10"/>
    <mergeCell ref="M9:M10"/>
    <mergeCell ref="N9:N10"/>
    <mergeCell ref="O9:O10"/>
    <mergeCell ref="L5:L9"/>
    <mergeCell ref="P9:P10"/>
    <mergeCell ref="Q9:Q10"/>
    <mergeCell ref="F5:F9"/>
    <mergeCell ref="G5:G9"/>
    <mergeCell ref="H5:H9"/>
    <mergeCell ref="L13:L15"/>
    <mergeCell ref="F13:F15"/>
    <mergeCell ref="G13:G15"/>
    <mergeCell ref="H13:H15"/>
    <mergeCell ref="I13:I15"/>
  </mergeCells>
  <dataValidations count="3">
    <dataValidation type="list" allowBlank="1" showInputMessage="1" showErrorMessage="1" sqref="I5:I11 I13:I27" xr:uid="{B57BFEEE-99C8-4BC2-9613-0C607FCDC3B2}">
      <formula1>"Meta-análisis, Revisión sistemática, Trabajo de investigación, Informe de organismo internacional, Informe institucional, Artículo científico, Artículo de opinión, Tesis de grado, Tesis de postgrado, Tesis doctoral, Otro"</formula1>
    </dataValidation>
    <dataValidation type="list" allowBlank="1" showInputMessage="1" showErrorMessage="1" sqref="S5:S27" xr:uid="{C3825129-2F95-499C-966C-1B1CF679F9CA}">
      <formula1>"Sí, No"</formula1>
    </dataValidation>
    <dataValidation type="list" allowBlank="1" showInputMessage="1" showErrorMessage="1" sqref="R5:R27" xr:uid="{DBB3C942-FB91-497C-9CFA-6A03F5E5A4FD}">
      <formula1>$A$5:$A$1048576</formula1>
    </dataValidation>
  </dataValidations>
  <hyperlinks>
    <hyperlink ref="L5" r:id="rId1" xr:uid="{6BE386B9-C289-4142-9777-1593A9F8DE3A}"/>
    <hyperlink ref="Q18" r:id="rId2" xr:uid="{FD3EA31B-28D1-493B-B268-6ABED64A25DA}"/>
    <hyperlink ref="Q16" r:id="rId3" xr:uid="{C6C60974-3D72-434E-A495-E69AA72054E7}"/>
    <hyperlink ref="Q19" r:id="rId4" xr:uid="{61AC237D-D65A-4476-84F7-B398461833AA}"/>
    <hyperlink ref="L11" r:id="rId5" xr:uid="{5CC2B56D-1F8E-4ADA-9341-41E64B66C511}"/>
    <hyperlink ref="Q12" r:id="rId6" xr:uid="{4EDA7293-0ABD-46EA-84E6-73A347ABC274}"/>
    <hyperlink ref="L20" r:id="rId7" xr:uid="{EE9E2765-39C4-485A-B0BB-B714C3855427}"/>
    <hyperlink ref="L10" r:id="rId8" xr:uid="{44D202BC-7B64-46F4-BD24-DE534BFDE68B}"/>
    <hyperlink ref="L19" r:id="rId9" xr:uid="{ED0AEB25-13AB-466C-8B4B-1808F9DBC5F2}"/>
    <hyperlink ref="Q14" r:id="rId10" display="https://www.ministeriodeeducacion.gob.do/docs/direccion-de-evaluacion-de-la-calidad/4LMO-informe-regional-04-san-cristobal-evaluacion-diagnostica-nacional-3er-gradopdf.pdf" xr:uid="{91AF03D9-3BA2-4788-8724-546DDAA07DC7}"/>
    <hyperlink ref="L13" r:id="rId11" xr:uid="{573E5B30-BD43-4050-A3DF-32DC9A93B0A9}"/>
    <hyperlink ref="Q15" r:id="rId12" xr:uid="{82FAA48F-CF1E-4FA1-8649-A65BD988A608}"/>
    <hyperlink ref="L17" r:id="rId13" xr:uid="{A91157B9-D1AA-4636-99F8-F8ECE4E71FC1}"/>
    <hyperlink ref="L16" r:id="rId14" xr:uid="{1CE5108F-48C1-47FF-A0CE-B815E69EAF87}"/>
  </hyperlinks>
  <pageMargins left="0.7" right="0.7" top="0.75" bottom="0.75" header="0.3" footer="0.3"/>
  <legacyDrawing r:id="rId15"/>
  <extLst>
    <ext xmlns:x14="http://schemas.microsoft.com/office/spreadsheetml/2009/9/main" uri="{CCE6A557-97BC-4b89-ADB6-D9C93CAAB3DF}">
      <x14:dataValidations xmlns:xm="http://schemas.microsoft.com/office/excel/2006/main" count="1">
        <x14:dataValidation type="list" allowBlank="1" showInputMessage="1" showErrorMessage="1" xr:uid="{327C21BC-8466-4D7B-9724-B5613B437139}">
          <x14:formula1>
            <xm:f>'02. MC'!$B$4:$B$1048576</xm:f>
          </x14:formula1>
          <xm:sqref>B5:B9 B11:B27</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D9B97-E8AE-464D-8079-7EB7D950BBCE}">
  <sheetPr>
    <tabColor rgb="FF002060"/>
  </sheetPr>
  <dimension ref="A1:J16"/>
  <sheetViews>
    <sheetView showGridLines="0" topLeftCell="A7" zoomScale="85" zoomScaleNormal="85" workbookViewId="0">
      <selection activeCell="B8" sqref="B8"/>
    </sheetView>
  </sheetViews>
  <sheetFormatPr baseColWidth="10" defaultColWidth="11.42578125" defaultRowHeight="15" x14ac:dyDescent="0.25"/>
  <cols>
    <col min="1" max="1" width="12.28515625" style="2" bestFit="1" customWidth="1"/>
    <col min="2" max="2" width="60.7109375" style="2" bestFit="1" customWidth="1"/>
    <col min="3" max="3" width="36.7109375" style="2" customWidth="1"/>
    <col min="4" max="4" width="14.5703125" style="2" bestFit="1" customWidth="1"/>
    <col min="5" max="5" width="15.5703125" style="2" bestFit="1" customWidth="1"/>
    <col min="6" max="6" width="19.140625" style="2" bestFit="1" customWidth="1"/>
    <col min="7" max="7" width="46" style="2" customWidth="1"/>
    <col min="8" max="8" width="20" style="2" bestFit="1" customWidth="1"/>
    <col min="9" max="9" width="41.140625" style="2" bestFit="1" customWidth="1"/>
    <col min="10" max="10" width="45.7109375" style="2" customWidth="1"/>
    <col min="11" max="16384" width="11.42578125" style="2"/>
  </cols>
  <sheetData>
    <row r="1" spans="1:10" ht="18.75" x14ac:dyDescent="0.25">
      <c r="A1" s="245" t="s">
        <v>1039</v>
      </c>
      <c r="B1" s="245"/>
      <c r="C1" s="245"/>
      <c r="D1" s="245"/>
      <c r="E1" s="245"/>
      <c r="F1" s="245"/>
      <c r="G1" s="245"/>
      <c r="H1" s="245"/>
      <c r="I1" s="245"/>
      <c r="J1" s="245"/>
    </row>
    <row r="2" spans="1:10" ht="150" x14ac:dyDescent="0.25">
      <c r="A2" s="9" t="s">
        <v>176</v>
      </c>
      <c r="B2" s="7" t="s">
        <v>1040</v>
      </c>
      <c r="C2" s="7" t="s">
        <v>1041</v>
      </c>
      <c r="D2" s="7" t="s">
        <v>1042</v>
      </c>
      <c r="E2" s="7" t="s">
        <v>1043</v>
      </c>
      <c r="F2" s="7" t="s">
        <v>1044</v>
      </c>
      <c r="G2" s="7" t="s">
        <v>1045</v>
      </c>
      <c r="H2" s="7" t="s">
        <v>1046</v>
      </c>
      <c r="I2" s="7" t="s">
        <v>1047</v>
      </c>
    </row>
    <row r="3" spans="1:10" ht="45" x14ac:dyDescent="0.25">
      <c r="A3" s="8" t="s">
        <v>182</v>
      </c>
      <c r="B3" s="8" t="s">
        <v>1048</v>
      </c>
      <c r="C3" s="8" t="s">
        <v>1049</v>
      </c>
      <c r="D3" s="8" t="s">
        <v>1050</v>
      </c>
      <c r="E3" s="8" t="s">
        <v>1051</v>
      </c>
      <c r="F3" s="8" t="s">
        <v>1052</v>
      </c>
      <c r="G3" s="8" t="s">
        <v>6</v>
      </c>
      <c r="H3" s="8" t="s">
        <v>1053</v>
      </c>
      <c r="I3" s="8" t="s">
        <v>1054</v>
      </c>
      <c r="J3" s="8" t="s">
        <v>4</v>
      </c>
    </row>
    <row r="4" spans="1:10" ht="75" x14ac:dyDescent="0.25">
      <c r="A4" s="4">
        <v>1</v>
      </c>
      <c r="B4" s="6" t="s">
        <v>1055</v>
      </c>
      <c r="C4" s="6" t="s">
        <v>1056</v>
      </c>
      <c r="D4" s="6" t="s">
        <v>280</v>
      </c>
      <c r="E4" s="6" t="s">
        <v>280</v>
      </c>
      <c r="F4" s="6" t="s">
        <v>276</v>
      </c>
      <c r="G4" s="204" t="s">
        <v>1057</v>
      </c>
      <c r="H4" s="4" t="s">
        <v>655</v>
      </c>
      <c r="I4" s="6" t="s">
        <v>1058</v>
      </c>
      <c r="J4" s="6"/>
    </row>
    <row r="5" spans="1:10" ht="135" x14ac:dyDescent="0.25">
      <c r="A5" s="4">
        <f t="shared" ref="A5:A16" si="0">+A4+1</f>
        <v>2</v>
      </c>
      <c r="B5" s="6" t="s">
        <v>1059</v>
      </c>
      <c r="C5" s="6" t="s">
        <v>1060</v>
      </c>
      <c r="D5" s="6" t="s">
        <v>280</v>
      </c>
      <c r="E5" s="6" t="s">
        <v>280</v>
      </c>
      <c r="F5" s="6" t="s">
        <v>276</v>
      </c>
      <c r="G5" s="204" t="s">
        <v>1057</v>
      </c>
      <c r="H5" s="4" t="s">
        <v>655</v>
      </c>
      <c r="I5" s="6"/>
      <c r="J5" s="6"/>
    </row>
    <row r="6" spans="1:10" ht="165" x14ac:dyDescent="0.25">
      <c r="A6" s="4">
        <v>3</v>
      </c>
      <c r="B6" s="6" t="s">
        <v>1061</v>
      </c>
      <c r="C6" s="6" t="s">
        <v>1062</v>
      </c>
      <c r="D6" s="6" t="s">
        <v>280</v>
      </c>
      <c r="E6" s="6" t="s">
        <v>280</v>
      </c>
      <c r="F6" s="6" t="s">
        <v>280</v>
      </c>
      <c r="G6" s="204" t="s">
        <v>1063</v>
      </c>
      <c r="H6" s="4"/>
      <c r="I6" s="6"/>
      <c r="J6" s="6"/>
    </row>
    <row r="7" spans="1:10" ht="150" x14ac:dyDescent="0.25">
      <c r="A7" s="4">
        <v>4</v>
      </c>
      <c r="B7" s="6" t="s">
        <v>1064</v>
      </c>
      <c r="C7" s="6" t="s">
        <v>1065</v>
      </c>
      <c r="D7" s="6" t="s">
        <v>280</v>
      </c>
      <c r="E7" s="6" t="s">
        <v>280</v>
      </c>
      <c r="F7" s="6" t="s">
        <v>280</v>
      </c>
      <c r="G7" s="204" t="s">
        <v>1066</v>
      </c>
      <c r="H7" s="4"/>
      <c r="I7" s="6"/>
      <c r="J7" s="6"/>
    </row>
    <row r="8" spans="1:10" ht="165" x14ac:dyDescent="0.25">
      <c r="A8" s="4">
        <f t="shared" si="0"/>
        <v>5</v>
      </c>
      <c r="B8" s="6" t="s">
        <v>1067</v>
      </c>
      <c r="C8" s="6" t="s">
        <v>1068</v>
      </c>
      <c r="D8" s="6"/>
      <c r="E8" s="6"/>
      <c r="F8" s="6"/>
      <c r="G8" s="6"/>
      <c r="H8" s="4"/>
      <c r="I8" s="6"/>
      <c r="J8" s="6"/>
    </row>
    <row r="9" spans="1:10" ht="135" x14ac:dyDescent="0.25">
      <c r="A9" s="4">
        <f t="shared" si="0"/>
        <v>6</v>
      </c>
      <c r="B9" s="6" t="s">
        <v>1069</v>
      </c>
      <c r="C9" s="6" t="s">
        <v>1070</v>
      </c>
      <c r="D9" s="6" t="s">
        <v>280</v>
      </c>
      <c r="E9" s="6" t="s">
        <v>280</v>
      </c>
      <c r="F9" s="6" t="s">
        <v>280</v>
      </c>
      <c r="G9" s="204" t="s">
        <v>1071</v>
      </c>
      <c r="H9" s="4"/>
      <c r="I9" s="6"/>
      <c r="J9" s="6"/>
    </row>
    <row r="10" spans="1:10" ht="165" x14ac:dyDescent="0.25">
      <c r="A10" s="4">
        <f t="shared" si="0"/>
        <v>7</v>
      </c>
      <c r="B10" s="6" t="s">
        <v>1072</v>
      </c>
      <c r="C10" s="6" t="s">
        <v>1073</v>
      </c>
      <c r="D10" s="6" t="s">
        <v>280</v>
      </c>
      <c r="E10" s="6" t="s">
        <v>280</v>
      </c>
      <c r="F10" s="6" t="s">
        <v>280</v>
      </c>
      <c r="G10" s="204" t="s">
        <v>1074</v>
      </c>
      <c r="H10" s="4"/>
      <c r="I10" s="6"/>
      <c r="J10" s="6"/>
    </row>
    <row r="11" spans="1:10" x14ac:dyDescent="0.25">
      <c r="A11" s="4" t="e">
        <f>+#REF!+1</f>
        <v>#REF!</v>
      </c>
      <c r="B11" s="203" t="s">
        <v>1075</v>
      </c>
      <c r="C11" s="6"/>
      <c r="D11" s="6"/>
      <c r="E11" s="6"/>
      <c r="F11" s="6"/>
      <c r="G11" s="6"/>
      <c r="H11" s="4"/>
      <c r="I11" s="6"/>
      <c r="J11" s="6"/>
    </row>
    <row r="12" spans="1:10" ht="120" x14ac:dyDescent="0.25">
      <c r="A12" s="4">
        <v>1</v>
      </c>
      <c r="B12" s="6" t="s">
        <v>1076</v>
      </c>
      <c r="C12" s="6" t="s">
        <v>1077</v>
      </c>
      <c r="D12" s="6" t="s">
        <v>276</v>
      </c>
      <c r="E12" s="6" t="s">
        <v>276</v>
      </c>
      <c r="F12" s="6"/>
      <c r="G12" s="204" t="s">
        <v>1078</v>
      </c>
      <c r="H12" s="4"/>
      <c r="I12" s="6"/>
      <c r="J12" s="6" t="s">
        <v>1079</v>
      </c>
    </row>
    <row r="13" spans="1:10" ht="120" x14ac:dyDescent="0.25">
      <c r="A13" s="4">
        <f t="shared" si="0"/>
        <v>2</v>
      </c>
      <c r="B13" s="6" t="s">
        <v>1080</v>
      </c>
      <c r="C13" s="6" t="s">
        <v>1081</v>
      </c>
      <c r="D13" s="6"/>
      <c r="E13" s="6"/>
      <c r="F13" s="6"/>
      <c r="G13" s="6"/>
      <c r="H13" s="4"/>
      <c r="I13" s="6"/>
      <c r="J13" s="6"/>
    </row>
    <row r="14" spans="1:10" ht="135" x14ac:dyDescent="0.25">
      <c r="A14" s="4">
        <f t="shared" si="0"/>
        <v>3</v>
      </c>
      <c r="B14" s="6" t="s">
        <v>1082</v>
      </c>
      <c r="C14" s="6" t="s">
        <v>1083</v>
      </c>
      <c r="D14" s="6" t="s">
        <v>276</v>
      </c>
      <c r="E14" s="6" t="s">
        <v>1084</v>
      </c>
      <c r="F14" s="6" t="s">
        <v>276</v>
      </c>
      <c r="G14" s="204" t="s">
        <v>1085</v>
      </c>
      <c r="H14" s="4"/>
      <c r="I14" s="6"/>
      <c r="J14" s="6"/>
    </row>
    <row r="15" spans="1:10" x14ac:dyDescent="0.25">
      <c r="A15" s="4"/>
      <c r="B15" s="6"/>
      <c r="C15" s="6"/>
      <c r="D15" s="6"/>
      <c r="E15" s="6"/>
      <c r="F15" s="6"/>
      <c r="G15" s="6"/>
      <c r="H15" s="4"/>
      <c r="I15" s="6"/>
      <c r="J15" s="6"/>
    </row>
    <row r="16" spans="1:10" x14ac:dyDescent="0.25">
      <c r="A16" s="4">
        <f t="shared" si="0"/>
        <v>1</v>
      </c>
      <c r="B16" s="6"/>
      <c r="C16" s="6"/>
      <c r="D16" s="6"/>
      <c r="E16" s="6"/>
      <c r="F16" s="6"/>
      <c r="G16" s="6"/>
      <c r="H16" s="4"/>
      <c r="I16" s="6"/>
      <c r="J16" s="6"/>
    </row>
  </sheetData>
  <mergeCells count="1">
    <mergeCell ref="A1:J1"/>
  </mergeCells>
  <dataValidations count="2">
    <dataValidation type="list" allowBlank="1" showInputMessage="1" showErrorMessage="1" sqref="D4:F16" xr:uid="{E90D16FB-B4E4-4B42-BCF0-40B636B1DDE0}">
      <formula1>"Sí, No, Propuesta de documento nuevo"</formula1>
    </dataValidation>
    <dataValidation type="list" allowBlank="1" showInputMessage="1" showErrorMessage="1" sqref="H4:H16" xr:uid="{0048343A-767B-442E-8D64-E3927C22CB7C}">
      <formula1>"Diario, Semanal, Quincenal, Cada 3 semanas, Mensual, Bimestral, Trimestral, Cuatrimestral, Semestral, Anual, Otra periodicidad (indicar en Comentarios), No aplica (justificar en Comentarios)"</formula1>
    </dataValidation>
  </dataValidations>
  <hyperlinks>
    <hyperlink ref="G5" r:id="rId1" xr:uid="{BE00BBA6-1D13-4B81-8DE8-60E679868C4E}"/>
    <hyperlink ref="G4" r:id="rId2" xr:uid="{2ECFE908-EB72-41CE-84CF-2155172EB102}"/>
    <hyperlink ref="G6" r:id="rId3" xr:uid="{2707DBBE-62A9-49A0-87FC-EB45A1FE02D8}"/>
    <hyperlink ref="G7" r:id="rId4" xr:uid="{6F9CE32E-55AE-41DE-A551-C3BA9FD99CDF}"/>
    <hyperlink ref="G9" r:id="rId5" xr:uid="{DE1932A1-EC8C-4741-94AA-54EE0C29C3CD}"/>
    <hyperlink ref="G10" r:id="rId6" xr:uid="{34068B6F-6628-468B-A1AE-2A95934ECFC6}"/>
    <hyperlink ref="G12" r:id="rId7" xr:uid="{3E0C233B-D490-4AAE-B83A-5BB0BAD2A5F0}"/>
    <hyperlink ref="G14" r:id="rId8" xr:uid="{8E1A4379-658E-4CF4-A51E-CF9133BD9F46}"/>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44E77-A27C-48A2-83C3-C35DADE537D6}">
  <sheetPr>
    <tabColor rgb="FF002060"/>
  </sheetPr>
  <dimension ref="A1:E44"/>
  <sheetViews>
    <sheetView showGridLines="0" topLeftCell="A23" zoomScale="110" zoomScaleNormal="110" workbookViewId="0">
      <selection activeCell="A5" sqref="A5:C14"/>
    </sheetView>
  </sheetViews>
  <sheetFormatPr baseColWidth="10" defaultColWidth="11.42578125" defaultRowHeight="15" x14ac:dyDescent="0.25"/>
  <cols>
    <col min="1" max="1" width="15.7109375" style="2" customWidth="1"/>
    <col min="2" max="2" width="85.7109375" style="13" customWidth="1"/>
    <col min="3" max="3" width="100.7109375" style="2" customWidth="1"/>
    <col min="4" max="4" width="11.42578125" style="2"/>
    <col min="5" max="5" width="11.42578125" style="14"/>
    <col min="6" max="16384" width="11.42578125" style="2"/>
  </cols>
  <sheetData>
    <row r="1" spans="1:5" ht="18.75" customHeight="1" x14ac:dyDescent="0.25">
      <c r="A1" s="245" t="s">
        <v>1086</v>
      </c>
      <c r="B1" s="245"/>
      <c r="C1" s="245"/>
    </row>
    <row r="2" spans="1:5" s="17" customFormat="1" ht="18.75" customHeight="1" x14ac:dyDescent="0.25">
      <c r="A2" s="284" t="s">
        <v>176</v>
      </c>
      <c r="B2" s="252" t="s">
        <v>1087</v>
      </c>
      <c r="C2" s="252"/>
      <c r="E2" s="50"/>
    </row>
    <row r="3" spans="1:5" s="17" customFormat="1" x14ac:dyDescent="0.25">
      <c r="A3" s="284"/>
      <c r="B3" s="252"/>
      <c r="C3" s="252"/>
      <c r="E3" s="50"/>
    </row>
    <row r="4" spans="1:5" s="12" customFormat="1" ht="30" customHeight="1" x14ac:dyDescent="0.25">
      <c r="A4" s="246" t="s">
        <v>1029</v>
      </c>
      <c r="B4" s="246"/>
      <c r="C4" s="246"/>
      <c r="E4" s="50"/>
    </row>
    <row r="5" spans="1:5" s="14" customFormat="1" x14ac:dyDescent="0.25">
      <c r="A5" s="466" t="s">
        <v>1088</v>
      </c>
      <c r="B5" s="467"/>
      <c r="C5" s="467"/>
      <c r="E5" s="50"/>
    </row>
    <row r="6" spans="1:5" s="14" customFormat="1" x14ac:dyDescent="0.25">
      <c r="A6" s="467"/>
      <c r="B6" s="467"/>
      <c r="C6" s="467"/>
      <c r="E6" s="50"/>
    </row>
    <row r="7" spans="1:5" s="14" customFormat="1" x14ac:dyDescent="0.25">
      <c r="A7" s="467"/>
      <c r="B7" s="467"/>
      <c r="C7" s="467"/>
      <c r="E7" s="50"/>
    </row>
    <row r="8" spans="1:5" s="14" customFormat="1" x14ac:dyDescent="0.25">
      <c r="A8" s="467"/>
      <c r="B8" s="467"/>
      <c r="C8" s="467"/>
    </row>
    <row r="9" spans="1:5" s="14" customFormat="1" x14ac:dyDescent="0.25">
      <c r="A9" s="467"/>
      <c r="B9" s="467"/>
      <c r="C9" s="467"/>
    </row>
    <row r="10" spans="1:5" s="14" customFormat="1" x14ac:dyDescent="0.25">
      <c r="A10" s="467"/>
      <c r="B10" s="467"/>
      <c r="C10" s="467"/>
    </row>
    <row r="11" spans="1:5" s="14" customFormat="1" x14ac:dyDescent="0.25">
      <c r="A11" s="467"/>
      <c r="B11" s="467"/>
      <c r="C11" s="467"/>
    </row>
    <row r="12" spans="1:5" s="14" customFormat="1" x14ac:dyDescent="0.25">
      <c r="A12" s="467"/>
      <c r="B12" s="467"/>
      <c r="C12" s="467"/>
    </row>
    <row r="13" spans="1:5" s="14" customFormat="1" x14ac:dyDescent="0.25">
      <c r="A13" s="467"/>
      <c r="B13" s="467"/>
      <c r="C13" s="467"/>
    </row>
    <row r="14" spans="1:5" s="14" customFormat="1" x14ac:dyDescent="0.25">
      <c r="A14" s="467"/>
      <c r="B14" s="467"/>
      <c r="C14" s="467"/>
    </row>
    <row r="15" spans="1:5" s="14" customFormat="1" ht="30" customHeight="1" x14ac:dyDescent="0.25">
      <c r="A15" s="246" t="s">
        <v>1089</v>
      </c>
      <c r="B15" s="246"/>
      <c r="C15" s="246"/>
    </row>
    <row r="16" spans="1:5" s="14" customFormat="1" x14ac:dyDescent="0.25">
      <c r="A16" s="369" t="s">
        <v>1090</v>
      </c>
      <c r="B16" s="463"/>
      <c r="C16" s="290"/>
    </row>
    <row r="17" spans="1:3" s="14" customFormat="1" x14ac:dyDescent="0.25">
      <c r="A17" s="291"/>
      <c r="B17" s="464"/>
      <c r="C17" s="292"/>
    </row>
    <row r="18" spans="1:3" s="14" customFormat="1" x14ac:dyDescent="0.25">
      <c r="A18" s="291"/>
      <c r="B18" s="464"/>
      <c r="C18" s="292"/>
    </row>
    <row r="19" spans="1:3" s="14" customFormat="1" x14ac:dyDescent="0.25">
      <c r="A19" s="291"/>
      <c r="B19" s="464"/>
      <c r="C19" s="292"/>
    </row>
    <row r="20" spans="1:3" s="14" customFormat="1" x14ac:dyDescent="0.25">
      <c r="A20" s="291"/>
      <c r="B20" s="464"/>
      <c r="C20" s="292"/>
    </row>
    <row r="21" spans="1:3" s="14" customFormat="1" x14ac:dyDescent="0.25">
      <c r="A21" s="291"/>
      <c r="B21" s="464"/>
      <c r="C21" s="292"/>
    </row>
    <row r="22" spans="1:3" s="14" customFormat="1" x14ac:dyDescent="0.25">
      <c r="A22" s="291"/>
      <c r="B22" s="464"/>
      <c r="C22" s="292"/>
    </row>
    <row r="23" spans="1:3" s="14" customFormat="1" x14ac:dyDescent="0.25">
      <c r="A23" s="291"/>
      <c r="B23" s="464"/>
      <c r="C23" s="292"/>
    </row>
    <row r="24" spans="1:3" s="14" customFormat="1" x14ac:dyDescent="0.25">
      <c r="A24" s="291"/>
      <c r="B24" s="464"/>
      <c r="C24" s="292"/>
    </row>
    <row r="25" spans="1:3" s="14" customFormat="1" x14ac:dyDescent="0.25">
      <c r="A25" s="293"/>
      <c r="B25" s="465"/>
      <c r="C25" s="294"/>
    </row>
    <row r="26" spans="1:3" s="14" customFormat="1" ht="30" customHeight="1" x14ac:dyDescent="0.25">
      <c r="A26" s="306" t="s">
        <v>1091</v>
      </c>
      <c r="B26" s="360"/>
      <c r="C26" s="307"/>
    </row>
    <row r="27" spans="1:3" s="14" customFormat="1" x14ac:dyDescent="0.25">
      <c r="A27" s="369" t="s">
        <v>1092</v>
      </c>
      <c r="B27" s="463"/>
      <c r="C27" s="290"/>
    </row>
    <row r="28" spans="1:3" s="14" customFormat="1" x14ac:dyDescent="0.25">
      <c r="A28" s="291"/>
      <c r="B28" s="464"/>
      <c r="C28" s="292"/>
    </row>
    <row r="29" spans="1:3" s="14" customFormat="1" x14ac:dyDescent="0.25">
      <c r="A29" s="291"/>
      <c r="B29" s="464"/>
      <c r="C29" s="292"/>
    </row>
    <row r="30" spans="1:3" s="14" customFormat="1" x14ac:dyDescent="0.25">
      <c r="A30" s="291"/>
      <c r="B30" s="464"/>
      <c r="C30" s="292"/>
    </row>
    <row r="31" spans="1:3" s="14" customFormat="1" x14ac:dyDescent="0.25">
      <c r="A31" s="291"/>
      <c r="B31" s="464"/>
      <c r="C31" s="292"/>
    </row>
    <row r="32" spans="1:3" s="14" customFormat="1" x14ac:dyDescent="0.25">
      <c r="A32" s="291"/>
      <c r="B32" s="464"/>
      <c r="C32" s="292"/>
    </row>
    <row r="33" spans="1:5" s="14" customFormat="1" x14ac:dyDescent="0.25">
      <c r="A33" s="291"/>
      <c r="B33" s="464"/>
      <c r="C33" s="292"/>
    </row>
    <row r="34" spans="1:5" s="14" customFormat="1" x14ac:dyDescent="0.25">
      <c r="A34" s="291"/>
      <c r="B34" s="464"/>
      <c r="C34" s="292"/>
    </row>
    <row r="35" spans="1:5" s="14" customFormat="1" x14ac:dyDescent="0.25">
      <c r="A35" s="291"/>
      <c r="B35" s="464"/>
      <c r="C35" s="292"/>
    </row>
    <row r="36" spans="1:5" s="14" customFormat="1" x14ac:dyDescent="0.25">
      <c r="A36" s="293"/>
      <c r="B36" s="465"/>
      <c r="C36" s="294"/>
    </row>
    <row r="37" spans="1:5" ht="30" customHeight="1" x14ac:dyDescent="0.25">
      <c r="A37" s="363" t="s">
        <v>1093</v>
      </c>
      <c r="B37" s="361"/>
      <c r="C37" s="25" t="s">
        <v>1094</v>
      </c>
    </row>
    <row r="38" spans="1:5" ht="306.75" customHeight="1" x14ac:dyDescent="0.25">
      <c r="A38" s="462" t="s">
        <v>1095</v>
      </c>
      <c r="B38" s="462"/>
      <c r="C38" s="210" t="s">
        <v>1096</v>
      </c>
      <c r="E38" s="50"/>
    </row>
    <row r="39" spans="1:5" x14ac:dyDescent="0.25">
      <c r="C39" s="207"/>
    </row>
    <row r="40" spans="1:5" x14ac:dyDescent="0.25">
      <c r="C40" s="207"/>
    </row>
    <row r="41" spans="1:5" x14ac:dyDescent="0.25">
      <c r="C41" s="207"/>
    </row>
    <row r="42" spans="1:5" x14ac:dyDescent="0.25">
      <c r="C42" s="207"/>
    </row>
    <row r="43" spans="1:5" x14ac:dyDescent="0.25">
      <c r="C43" s="207"/>
    </row>
    <row r="44" spans="1:5" x14ac:dyDescent="0.25">
      <c r="C44" s="207"/>
    </row>
  </sheetData>
  <mergeCells count="11">
    <mergeCell ref="A1:C1"/>
    <mergeCell ref="A2:A3"/>
    <mergeCell ref="B2:C3"/>
    <mergeCell ref="A4:C4"/>
    <mergeCell ref="A5:C14"/>
    <mergeCell ref="A38:B38"/>
    <mergeCell ref="A15:C15"/>
    <mergeCell ref="A16:C25"/>
    <mergeCell ref="A26:C26"/>
    <mergeCell ref="A27:C36"/>
    <mergeCell ref="A37:B37"/>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BEDA0-2B29-4D16-8FBA-2D5BB6ED12A7}">
  <dimension ref="A1:AZ12828"/>
  <sheetViews>
    <sheetView showGridLines="0" topLeftCell="S72" zoomScale="145" zoomScaleNormal="145" workbookViewId="0">
      <selection activeCell="V82" sqref="V82"/>
    </sheetView>
  </sheetViews>
  <sheetFormatPr baseColWidth="10" defaultColWidth="11.42578125" defaultRowHeight="15" x14ac:dyDescent="0.25"/>
  <cols>
    <col min="1" max="1" width="49" bestFit="1" customWidth="1"/>
    <col min="2" max="2" width="35.85546875" bestFit="1" customWidth="1"/>
    <col min="3" max="3" width="25.28515625" bestFit="1" customWidth="1"/>
    <col min="4" max="4" width="14.5703125" bestFit="1" customWidth="1"/>
    <col min="5" max="5" width="20.7109375" bestFit="1" customWidth="1"/>
    <col min="6" max="6" width="19.85546875" bestFit="1" customWidth="1"/>
    <col min="9" max="18" width="11" customWidth="1"/>
    <col min="20" max="23" width="11" customWidth="1"/>
    <col min="25" max="29" width="11" customWidth="1"/>
    <col min="31" max="39" width="11" customWidth="1"/>
  </cols>
  <sheetData>
    <row r="1" spans="1:52" ht="15.75" x14ac:dyDescent="0.25">
      <c r="A1" s="23" t="s">
        <v>1097</v>
      </c>
      <c r="B1" s="23" t="s">
        <v>1098</v>
      </c>
      <c r="C1" s="23" t="s">
        <v>528</v>
      </c>
      <c r="D1" s="23" t="s">
        <v>850</v>
      </c>
      <c r="E1" s="23" t="s">
        <v>589</v>
      </c>
      <c r="F1" s="23" t="s">
        <v>653</v>
      </c>
      <c r="G1" s="23" t="s">
        <v>1099</v>
      </c>
      <c r="I1" s="32" t="s">
        <v>1100</v>
      </c>
      <c r="J1" s="31" t="s">
        <v>1101</v>
      </c>
      <c r="K1" s="31" t="s">
        <v>1102</v>
      </c>
      <c r="L1" s="31" t="s">
        <v>1103</v>
      </c>
      <c r="M1" s="31" t="s">
        <v>1104</v>
      </c>
      <c r="N1" s="31" t="s">
        <v>1105</v>
      </c>
      <c r="O1" s="31" t="s">
        <v>1106</v>
      </c>
      <c r="P1" s="33" t="s">
        <v>1107</v>
      </c>
      <c r="Q1" s="33" t="s">
        <v>1108</v>
      </c>
      <c r="R1" s="33" t="s">
        <v>1106</v>
      </c>
      <c r="T1" s="31" t="s">
        <v>1109</v>
      </c>
      <c r="U1" s="31" t="s">
        <v>1110</v>
      </c>
      <c r="V1" s="31" t="s">
        <v>1111</v>
      </c>
      <c r="W1" s="33" t="s">
        <v>1112</v>
      </c>
      <c r="Y1" s="32" t="s">
        <v>1113</v>
      </c>
      <c r="Z1" s="31" t="s">
        <v>1114</v>
      </c>
      <c r="AA1" s="31" t="s">
        <v>1115</v>
      </c>
      <c r="AB1" s="31" t="s">
        <v>1116</v>
      </c>
      <c r="AC1" s="33" t="s">
        <v>1117</v>
      </c>
      <c r="AE1" s="32" t="s">
        <v>1118</v>
      </c>
      <c r="AF1" s="31" t="s">
        <v>1119</v>
      </c>
      <c r="AG1" s="31" t="s">
        <v>1120</v>
      </c>
      <c r="AH1" s="31" t="s">
        <v>1121</v>
      </c>
      <c r="AI1" s="31" t="s">
        <v>1122</v>
      </c>
      <c r="AJ1" s="31" t="s">
        <v>1123</v>
      </c>
      <c r="AK1" s="31" t="s">
        <v>1124</v>
      </c>
      <c r="AL1" s="31" t="s">
        <v>1118</v>
      </c>
      <c r="AM1" s="31" t="s">
        <v>1125</v>
      </c>
      <c r="AO1" s="46" t="s">
        <v>893</v>
      </c>
      <c r="AP1" s="46"/>
      <c r="AQ1" s="46" t="s">
        <v>1126</v>
      </c>
      <c r="AR1" s="46"/>
      <c r="AS1" s="46" t="s">
        <v>1127</v>
      </c>
      <c r="AU1" t="s">
        <v>1128</v>
      </c>
      <c r="AV1" t="s">
        <v>1129</v>
      </c>
      <c r="AW1" t="s">
        <v>1130</v>
      </c>
      <c r="AX1" t="s">
        <v>1131</v>
      </c>
    </row>
    <row r="2" spans="1:52" x14ac:dyDescent="0.25">
      <c r="A2" s="28" t="str">
        <f>+'01. CI'!$C$3</f>
        <v>Bajo nivel de alfabetización oportuna (lectura, escritura y matemática).</v>
      </c>
      <c r="B2" s="28" t="str" cm="1">
        <f t="array" ref="B2:B13">_xlfn._xlws.FILTER('03. ME'!$C$5:$C$1048576,'03. ME'!$S$5:$S$1048576="Sí","")</f>
        <v>Relación padre/madre-hijo</v>
      </c>
      <c r="C2">
        <v>2028</v>
      </c>
      <c r="D2" s="28" t="str" cm="1">
        <f t="array" ref="D2">_xlfn._xlws.FILTER('08. Res'!$C$5:$C$1048576,'08. Res'!$D$5:$D$1048576="Final","")</f>
        <v/>
      </c>
      <c r="E2" s="28" t="str" cm="1">
        <f t="array" ref="E2:E4">_xlfn._xlws.FILTER('08. Res'!$C$5:$C$1048576,'08. Res'!$D$5:$D$1048576="Intermedio","")</f>
        <v>Aumentar el nivel de aprendizaje en lectura y escritura en los estudiantes del primer ciclo del nivel primario</v>
      </c>
      <c r="F2" s="28" t="str" cm="1">
        <f t="array" ref="F2:F3">_xlfn._xlws.FILTER('08. Res'!$C$5:$C$1048576,'08. Res'!$D$5:$D$1048576="Inmediato","")</f>
        <v>Aumentar el nivel de aprendizaje en lectura y escritura en los estudiantes de segundo grado del nivel primario</v>
      </c>
      <c r="G2">
        <v>2025</v>
      </c>
      <c r="I2" t="str">
        <f t="shared" ref="I2:I65" si="0">+J2&amp;L2&amp;N2</f>
        <v>0101010001</v>
      </c>
      <c r="J2" s="23" t="s">
        <v>1132</v>
      </c>
      <c r="K2" s="23" t="s">
        <v>1133</v>
      </c>
      <c r="L2" s="23" t="s">
        <v>1134</v>
      </c>
      <c r="M2" s="23" t="s">
        <v>1135</v>
      </c>
      <c r="N2" t="s">
        <v>1136</v>
      </c>
      <c r="O2" t="s">
        <v>1137</v>
      </c>
      <c r="P2" t="str">
        <f t="shared" ref="P2:P65" si="1">+J2&amp;" - "&amp;K2</f>
        <v>0101 -  SENADO DE LA REPUBLICA</v>
      </c>
      <c r="Q2" t="str">
        <f t="shared" ref="Q2:Q65" si="2">+L2&amp;" - "&amp;M2</f>
        <v>01 -  CÁMARA  DE SENADORES</v>
      </c>
      <c r="R2" t="str">
        <f t="shared" ref="R2:R65" si="3">+N2&amp;" - "&amp;O2</f>
        <v>0001 -  SENADO DE LA REPUBLICA DOMINICANA</v>
      </c>
      <c r="T2" s="23" t="s">
        <v>1138</v>
      </c>
      <c r="U2" s="23" t="s">
        <v>1139</v>
      </c>
      <c r="V2" t="s">
        <v>1140</v>
      </c>
      <c r="W2" t="str">
        <f t="shared" ref="W2:W33" si="4">+LEFT(V2,6)</f>
        <v>0.0.00</v>
      </c>
      <c r="Y2" t="str">
        <f t="shared" ref="Y2:Y65" si="5">+LEFT(Z2,2)&amp;"."&amp;LEFT(AA2,2)&amp;"."&amp;LEFT(AB2,4)</f>
        <v>00.00.0000</v>
      </c>
      <c r="Z2" s="23" t="s">
        <v>1141</v>
      </c>
      <c r="AA2" s="23" t="s">
        <v>1141</v>
      </c>
      <c r="AB2" t="s">
        <v>1142</v>
      </c>
      <c r="AC2" t="str">
        <f t="shared" ref="AC2:AC65" si="6">+LEFT(Y2,6)&amp;AB2</f>
        <v>00.00.0000 - NO CLASIFICADO</v>
      </c>
      <c r="AE2" t="s">
        <v>1143</v>
      </c>
      <c r="AF2" s="23">
        <v>2.1</v>
      </c>
      <c r="AG2" s="23" t="s">
        <v>1144</v>
      </c>
      <c r="AH2" s="23" t="s">
        <v>1145</v>
      </c>
      <c r="AI2" s="23" t="s">
        <v>1146</v>
      </c>
      <c r="AJ2" t="s">
        <v>1147</v>
      </c>
      <c r="AK2" t="s">
        <v>1148</v>
      </c>
      <c r="AL2" t="s">
        <v>1143</v>
      </c>
      <c r="AM2" t="s">
        <v>1149</v>
      </c>
      <c r="AO2" s="47" t="s">
        <v>1150</v>
      </c>
      <c r="AP2" s="47"/>
      <c r="AQ2" s="47" t="s">
        <v>1151</v>
      </c>
      <c r="AR2" s="47"/>
      <c r="AS2" s="47" t="s">
        <v>1152</v>
      </c>
      <c r="AU2" t="s">
        <v>870</v>
      </c>
      <c r="AV2" t="s">
        <v>872</v>
      </c>
      <c r="AW2" t="s">
        <v>872</v>
      </c>
      <c r="AX2" t="s">
        <v>874</v>
      </c>
      <c r="AZ2" s="49"/>
    </row>
    <row r="3" spans="1:52" x14ac:dyDescent="0.25">
      <c r="A3" s="28" t="str" cm="1">
        <f t="array" ref="A3:A14">_xlfn._xlws.FILTER('03. ME'!$B$5:$B$1048576,'03. ME'!$S$5:$S$1048576="Sí","")</f>
        <v>Poca integración familiar en el proceso de aprendizaje</v>
      </c>
      <c r="B3" t="str">
        <v>Interés de los padres en el desempeño de sus hijos</v>
      </c>
      <c r="E3" t="str">
        <v>Aumentar el nivel de aprendizaje en matemáticas en los estudiantes del primer ciclo del nivel primario</v>
      </c>
      <c r="F3" t="str">
        <v>Aumentar el nivel de aprendizaje en resolución de problemas matemáticos en los estudiantes de segundo grado del nivel primario</v>
      </c>
      <c r="G3">
        <f>+G2+1</f>
        <v>2026</v>
      </c>
      <c r="I3" t="str">
        <f t="shared" si="0"/>
        <v>0102010001</v>
      </c>
      <c r="J3" s="23" t="s">
        <v>1153</v>
      </c>
      <c r="K3" s="23" t="s">
        <v>1154</v>
      </c>
      <c r="L3" s="23" t="s">
        <v>1134</v>
      </c>
      <c r="M3" s="23" t="s">
        <v>1154</v>
      </c>
      <c r="N3" t="s">
        <v>1136</v>
      </c>
      <c r="O3" t="s">
        <v>1154</v>
      </c>
      <c r="P3" t="str">
        <f t="shared" si="1"/>
        <v>0102 -  CAMARA DE DIPUTADOS</v>
      </c>
      <c r="Q3" t="str">
        <f t="shared" si="2"/>
        <v>01 -  CAMARA DE DIPUTADOS</v>
      </c>
      <c r="R3" t="str">
        <f t="shared" si="3"/>
        <v>0001 -  CAMARA DE DIPUTADOS</v>
      </c>
      <c r="T3" s="23" t="s">
        <v>1155</v>
      </c>
      <c r="U3" s="23" t="s">
        <v>1156</v>
      </c>
      <c r="V3" t="s">
        <v>1157</v>
      </c>
      <c r="W3" t="str">
        <f t="shared" si="4"/>
        <v>1.1.01</v>
      </c>
      <c r="Y3" t="str">
        <f t="shared" si="5"/>
        <v>01.09.0001</v>
      </c>
      <c r="Z3" s="23" t="s">
        <v>1158</v>
      </c>
      <c r="AA3" s="23" t="s">
        <v>1159</v>
      </c>
      <c r="AB3" t="s">
        <v>1160</v>
      </c>
      <c r="AC3" t="str">
        <f t="shared" si="6"/>
        <v>01.09.0001 - MOCA</v>
      </c>
      <c r="AE3" t="s">
        <v>1161</v>
      </c>
      <c r="AF3" s="23">
        <v>2.1</v>
      </c>
      <c r="AG3" s="23" t="s">
        <v>1144</v>
      </c>
      <c r="AH3" s="23" t="s">
        <v>1145</v>
      </c>
      <c r="AI3" s="23" t="s">
        <v>1146</v>
      </c>
      <c r="AJ3" t="s">
        <v>1147</v>
      </c>
      <c r="AK3" t="s">
        <v>1148</v>
      </c>
      <c r="AL3" t="s">
        <v>1161</v>
      </c>
      <c r="AM3" t="s">
        <v>1162</v>
      </c>
      <c r="AO3" s="47" t="s">
        <v>894</v>
      </c>
      <c r="AP3" s="47"/>
      <c r="AQ3" s="47" t="s">
        <v>1163</v>
      </c>
      <c r="AR3" s="47"/>
      <c r="AS3" s="47" t="s">
        <v>1164</v>
      </c>
      <c r="AU3" t="s">
        <v>879</v>
      </c>
      <c r="AV3" t="s">
        <v>870</v>
      </c>
      <c r="AW3" t="s">
        <v>870</v>
      </c>
      <c r="AX3" t="s">
        <v>1165</v>
      </c>
      <c r="AZ3" s="49"/>
    </row>
    <row r="4" spans="1:52" x14ac:dyDescent="0.25">
      <c r="A4" t="str">
        <v>Poca integración familiar en el proceso de aprendizaje</v>
      </c>
      <c r="B4" t="str">
        <v>Nivel de formación de los padres</v>
      </c>
      <c r="E4" t="str">
        <v>Mejorar las competencias relacionadas a estrategias didácticas en los docentes del nivel primario</v>
      </c>
      <c r="G4">
        <f>+G3+1</f>
        <v>2027</v>
      </c>
      <c r="I4" t="str">
        <f t="shared" si="0"/>
        <v>0201010001</v>
      </c>
      <c r="J4" s="23" t="s">
        <v>1166</v>
      </c>
      <c r="K4" s="23" t="s">
        <v>1167</v>
      </c>
      <c r="L4" s="23" t="s">
        <v>1134</v>
      </c>
      <c r="M4" s="23" t="s">
        <v>1168</v>
      </c>
      <c r="N4" t="s">
        <v>1136</v>
      </c>
      <c r="O4" t="s">
        <v>1169</v>
      </c>
      <c r="P4" t="str">
        <f t="shared" si="1"/>
        <v>0201 -  PRESIDENCIA DE LA REPUBLICA</v>
      </c>
      <c r="Q4" t="str">
        <f t="shared" si="2"/>
        <v>01 -  MINISTERIO ADMINISTRATIVO DE LA PRESIDENCIA</v>
      </c>
      <c r="R4" t="str">
        <f t="shared" si="3"/>
        <v>0001 -  SECRETARIADO ADMINISTRATIVO DE LA PRESIDENCIA</v>
      </c>
      <c r="T4" s="23" t="s">
        <v>1155</v>
      </c>
      <c r="U4" s="23" t="s">
        <v>1156</v>
      </c>
      <c r="V4" t="s">
        <v>1170</v>
      </c>
      <c r="W4" t="str">
        <f t="shared" si="4"/>
        <v>1.1.02</v>
      </c>
      <c r="Y4" t="str">
        <f t="shared" si="5"/>
        <v>01.09.0002</v>
      </c>
      <c r="Z4" s="23" t="s">
        <v>1158</v>
      </c>
      <c r="AA4" s="23" t="s">
        <v>1159</v>
      </c>
      <c r="AB4" t="s">
        <v>1171</v>
      </c>
      <c r="AC4" t="str">
        <f t="shared" si="6"/>
        <v>01.09.0002 - CAYETANO GERMOSEN</v>
      </c>
      <c r="AE4" t="s">
        <v>1172</v>
      </c>
      <c r="AF4" s="23">
        <v>2.1</v>
      </c>
      <c r="AG4" s="23" t="s">
        <v>1144</v>
      </c>
      <c r="AH4" s="23" t="s">
        <v>1145</v>
      </c>
      <c r="AI4" s="23" t="s">
        <v>1146</v>
      </c>
      <c r="AJ4" t="s">
        <v>1147</v>
      </c>
      <c r="AK4" t="s">
        <v>1148</v>
      </c>
      <c r="AL4" t="s">
        <v>1172</v>
      </c>
      <c r="AM4" t="s">
        <v>1173</v>
      </c>
      <c r="AO4" s="47" t="s">
        <v>1174</v>
      </c>
      <c r="AP4" s="47"/>
      <c r="AQ4" s="47" t="s">
        <v>1175</v>
      </c>
      <c r="AR4" s="47"/>
      <c r="AS4" s="47" t="s">
        <v>1176</v>
      </c>
      <c r="AU4" t="s">
        <v>880</v>
      </c>
      <c r="AV4" t="s">
        <v>879</v>
      </c>
      <c r="AW4" t="s">
        <v>879</v>
      </c>
      <c r="AX4" t="s">
        <v>1177</v>
      </c>
      <c r="AZ4" s="49"/>
    </row>
    <row r="5" spans="1:52" x14ac:dyDescent="0.25">
      <c r="A5" t="str">
        <v>Bajo nivel socioeconómico y cultural</v>
      </c>
      <c r="B5" t="str">
        <v>Estructura familiar</v>
      </c>
      <c r="G5">
        <f>+G4+1</f>
        <v>2028</v>
      </c>
      <c r="I5" t="str">
        <f t="shared" si="0"/>
        <v>0201010005</v>
      </c>
      <c r="J5" s="23" t="s">
        <v>1166</v>
      </c>
      <c r="K5" s="23" t="s">
        <v>1167</v>
      </c>
      <c r="L5" s="23" t="s">
        <v>1134</v>
      </c>
      <c r="M5" s="23" t="s">
        <v>1168</v>
      </c>
      <c r="N5" t="s">
        <v>1178</v>
      </c>
      <c r="O5" t="s">
        <v>1179</v>
      </c>
      <c r="P5" t="str">
        <f t="shared" si="1"/>
        <v>0201 -  PRESIDENCIA DE LA REPUBLICA</v>
      </c>
      <c r="Q5" t="str">
        <f t="shared" si="2"/>
        <v>01 -  MINISTERIO ADMINISTRATIVO DE LA PRESIDENCIA</v>
      </c>
      <c r="R5" t="str">
        <f t="shared" si="3"/>
        <v>0005 -  GOBERNACION DEL EDIFICIO GUBERNAMENTAL JUAN PABLO DUARTE</v>
      </c>
      <c r="T5" s="23" t="s">
        <v>1155</v>
      </c>
      <c r="U5" s="23" t="s">
        <v>1156</v>
      </c>
      <c r="V5" t="s">
        <v>1180</v>
      </c>
      <c r="W5" t="str">
        <f t="shared" si="4"/>
        <v>1.1.03</v>
      </c>
      <c r="Y5" t="str">
        <f t="shared" si="5"/>
        <v>01.09.0003</v>
      </c>
      <c r="Z5" s="23" t="s">
        <v>1158</v>
      </c>
      <c r="AA5" s="23" t="s">
        <v>1159</v>
      </c>
      <c r="AB5" t="s">
        <v>1181</v>
      </c>
      <c r="AC5" t="str">
        <f t="shared" si="6"/>
        <v>01.09.0003 - GASPAR HERNANDEZ</v>
      </c>
      <c r="AE5" t="s">
        <v>1182</v>
      </c>
      <c r="AF5" s="23">
        <v>2.1</v>
      </c>
      <c r="AG5" s="23" t="s">
        <v>1144</v>
      </c>
      <c r="AH5" s="23" t="s">
        <v>1145</v>
      </c>
      <c r="AI5" s="23" t="s">
        <v>1146</v>
      </c>
      <c r="AJ5" t="s">
        <v>1147</v>
      </c>
      <c r="AK5" t="s">
        <v>1148</v>
      </c>
      <c r="AL5" t="s">
        <v>1182</v>
      </c>
      <c r="AM5" t="s">
        <v>1183</v>
      </c>
      <c r="AO5" s="47" t="s">
        <v>1184</v>
      </c>
      <c r="AP5" s="47"/>
      <c r="AQ5" s="47" t="s">
        <v>1185</v>
      </c>
      <c r="AR5" s="47"/>
      <c r="AS5" s="47" t="s">
        <v>1186</v>
      </c>
      <c r="AU5" t="s">
        <v>1187</v>
      </c>
      <c r="AV5" t="s">
        <v>880</v>
      </c>
      <c r="AW5" t="s">
        <v>880</v>
      </c>
      <c r="AX5" t="s">
        <v>1188</v>
      </c>
      <c r="AZ5" s="49"/>
    </row>
    <row r="6" spans="1:52" x14ac:dyDescent="0.25">
      <c r="A6" t="str">
        <v>Bajo nivel socioeconómico y cultural</v>
      </c>
      <c r="B6" t="str">
        <v>Falta de lectura o nivel insuficiente de ella</v>
      </c>
      <c r="I6" t="str">
        <f t="shared" si="0"/>
        <v>0201010009</v>
      </c>
      <c r="J6" s="23" t="s">
        <v>1166</v>
      </c>
      <c r="K6" s="23" t="s">
        <v>1167</v>
      </c>
      <c r="L6" s="23" t="s">
        <v>1134</v>
      </c>
      <c r="M6" s="23" t="s">
        <v>1168</v>
      </c>
      <c r="N6" t="s">
        <v>1189</v>
      </c>
      <c r="O6" t="s">
        <v>1190</v>
      </c>
      <c r="P6" t="str">
        <f t="shared" si="1"/>
        <v>0201 -  PRESIDENCIA DE LA REPUBLICA</v>
      </c>
      <c r="Q6" t="str">
        <f t="shared" si="2"/>
        <v>01 -  MINISTERIO ADMINISTRATIVO DE LA PRESIDENCIA</v>
      </c>
      <c r="R6" t="str">
        <f t="shared" si="3"/>
        <v>0009 -  COMISION PRESIDENCIAL DE APOYO AL DESARROLLO PROVINCIAL</v>
      </c>
      <c r="T6" s="23" t="s">
        <v>1155</v>
      </c>
      <c r="U6" s="23" t="s">
        <v>1156</v>
      </c>
      <c r="V6" t="s">
        <v>1191</v>
      </c>
      <c r="W6" t="str">
        <f t="shared" si="4"/>
        <v>1.1.04</v>
      </c>
      <c r="Y6" t="str">
        <f t="shared" si="5"/>
        <v>01.09.0004</v>
      </c>
      <c r="Z6" s="23" t="s">
        <v>1158</v>
      </c>
      <c r="AA6" s="23" t="s">
        <v>1159</v>
      </c>
      <c r="AB6" t="s">
        <v>1192</v>
      </c>
      <c r="AC6" t="str">
        <f t="shared" si="6"/>
        <v>01.09.0004 - JAMAO AL NORTE</v>
      </c>
      <c r="AE6" t="s">
        <v>1193</v>
      </c>
      <c r="AF6" s="23">
        <v>2.1</v>
      </c>
      <c r="AG6" s="23" t="s">
        <v>1144</v>
      </c>
      <c r="AH6" s="23" t="s">
        <v>1145</v>
      </c>
      <c r="AI6" s="23" t="s">
        <v>1146</v>
      </c>
      <c r="AJ6" t="s">
        <v>1147</v>
      </c>
      <c r="AK6" t="s">
        <v>1148</v>
      </c>
      <c r="AL6" t="s">
        <v>1193</v>
      </c>
      <c r="AM6" t="s">
        <v>1194</v>
      </c>
      <c r="AO6" s="47"/>
      <c r="AP6" s="47"/>
      <c r="AQ6" s="47" t="s">
        <v>896</v>
      </c>
      <c r="AR6" s="47"/>
      <c r="AS6" s="47" t="s">
        <v>1195</v>
      </c>
      <c r="AU6" t="s">
        <v>1196</v>
      </c>
      <c r="AV6" t="s">
        <v>1187</v>
      </c>
      <c r="AW6" t="s">
        <v>1187</v>
      </c>
      <c r="AX6" t="s">
        <v>1197</v>
      </c>
      <c r="AZ6" s="49"/>
    </row>
    <row r="7" spans="1:52" x14ac:dyDescent="0.25">
      <c r="A7" t="str">
        <v>Poca compresión lectora</v>
      </c>
      <c r="B7" t="str">
        <v>Deficiencias en la decodificación</v>
      </c>
      <c r="I7" t="str">
        <f t="shared" si="0"/>
        <v>0201010010</v>
      </c>
      <c r="J7" s="23" t="s">
        <v>1166</v>
      </c>
      <c r="K7" s="23" t="s">
        <v>1167</v>
      </c>
      <c r="L7" s="23" t="s">
        <v>1134</v>
      </c>
      <c r="M7" s="23" t="s">
        <v>1168</v>
      </c>
      <c r="N7" t="s">
        <v>1198</v>
      </c>
      <c r="O7" t="s">
        <v>1199</v>
      </c>
      <c r="P7" t="str">
        <f t="shared" si="1"/>
        <v>0201 -  PRESIDENCIA DE LA REPUBLICA</v>
      </c>
      <c r="Q7" t="str">
        <f t="shared" si="2"/>
        <v>01 -  MINISTERIO ADMINISTRATIVO DE LA PRESIDENCIA</v>
      </c>
      <c r="R7" t="str">
        <f t="shared" si="3"/>
        <v>0010 -  CONSEJO NACIONAL PARA EL CAMBIO CLIMÁTICO Y MECANISMO DE DESARROLLO LIMPIO</v>
      </c>
      <c r="T7" s="23" t="s">
        <v>1155</v>
      </c>
      <c r="U7" s="23" t="s">
        <v>1156</v>
      </c>
      <c r="V7" t="s">
        <v>1200</v>
      </c>
      <c r="W7" t="str">
        <f t="shared" si="4"/>
        <v>1.1.05</v>
      </c>
      <c r="Y7" t="str">
        <f t="shared" si="5"/>
        <v>01.09.0005</v>
      </c>
      <c r="Z7" s="23" t="s">
        <v>1158</v>
      </c>
      <c r="AA7" s="23" t="s">
        <v>1159</v>
      </c>
      <c r="AB7" t="s">
        <v>1201</v>
      </c>
      <c r="AC7" t="str">
        <f t="shared" si="6"/>
        <v>01.09.0005 - SAN VÍCTOR</v>
      </c>
      <c r="AE7" t="s">
        <v>1202</v>
      </c>
      <c r="AF7" s="23">
        <v>2.1</v>
      </c>
      <c r="AG7" s="23" t="s">
        <v>1144</v>
      </c>
      <c r="AH7" s="23" t="s">
        <v>1145</v>
      </c>
      <c r="AI7" s="23" t="s">
        <v>1146</v>
      </c>
      <c r="AJ7" t="s">
        <v>1147</v>
      </c>
      <c r="AK7" t="s">
        <v>1148</v>
      </c>
      <c r="AL7" t="s">
        <v>1202</v>
      </c>
      <c r="AM7" t="s">
        <v>1203</v>
      </c>
      <c r="AP7" s="47"/>
      <c r="AQ7" s="47" t="s">
        <v>1204</v>
      </c>
      <c r="AR7" s="47"/>
      <c r="AS7" s="47" t="s">
        <v>1205</v>
      </c>
      <c r="AU7" t="s">
        <v>1206</v>
      </c>
      <c r="AV7" t="s">
        <v>1196</v>
      </c>
      <c r="AW7" t="s">
        <v>1196</v>
      </c>
      <c r="AX7" t="s">
        <v>1207</v>
      </c>
      <c r="AZ7" s="49"/>
    </row>
    <row r="8" spans="1:52" x14ac:dyDescent="0.25">
      <c r="A8" t="str">
        <v>Poca compresión lectora</v>
      </c>
      <c r="B8" t="str">
        <v>Escasez de conocimientos previos</v>
      </c>
      <c r="I8" t="str">
        <f t="shared" si="0"/>
        <v>0201010012</v>
      </c>
      <c r="J8" s="23" t="s">
        <v>1166</v>
      </c>
      <c r="K8" s="23" t="s">
        <v>1167</v>
      </c>
      <c r="L8" s="23" t="s">
        <v>1134</v>
      </c>
      <c r="M8" s="23" t="s">
        <v>1168</v>
      </c>
      <c r="N8" t="s">
        <v>1208</v>
      </c>
      <c r="O8" t="s">
        <v>1209</v>
      </c>
      <c r="P8" t="str">
        <f t="shared" si="1"/>
        <v>0201 -  PRESIDENCIA DE LA REPUBLICA</v>
      </c>
      <c r="Q8" t="str">
        <f t="shared" si="2"/>
        <v>01 -  MINISTERIO ADMINISTRATIVO DE LA PRESIDENCIA</v>
      </c>
      <c r="R8" t="str">
        <f t="shared" si="3"/>
        <v>0012 -  CONSEJO NACIONAL DE DROGAS</v>
      </c>
      <c r="T8" s="23" t="s">
        <v>1155</v>
      </c>
      <c r="U8" s="23" t="s">
        <v>1210</v>
      </c>
      <c r="V8" t="s">
        <v>1211</v>
      </c>
      <c r="W8" t="str">
        <f t="shared" si="4"/>
        <v>1.2.01</v>
      </c>
      <c r="Y8" t="str">
        <f t="shared" si="5"/>
        <v>01.09.9999</v>
      </c>
      <c r="Z8" s="23" t="s">
        <v>1158</v>
      </c>
      <c r="AA8" s="23" t="s">
        <v>1159</v>
      </c>
      <c r="AB8" t="s">
        <v>1212</v>
      </c>
      <c r="AC8" t="str">
        <f t="shared" si="6"/>
        <v>01.09.9999 - MULTIMUNICIPAL</v>
      </c>
      <c r="AE8" t="s">
        <v>1213</v>
      </c>
      <c r="AF8" s="23">
        <v>2.1</v>
      </c>
      <c r="AG8" s="23" t="s">
        <v>1144</v>
      </c>
      <c r="AH8" s="23" t="s">
        <v>1145</v>
      </c>
      <c r="AI8" s="23" t="s">
        <v>1146</v>
      </c>
      <c r="AJ8" t="s">
        <v>1147</v>
      </c>
      <c r="AK8" t="s">
        <v>1148</v>
      </c>
      <c r="AL8" t="s">
        <v>1213</v>
      </c>
      <c r="AM8" t="s">
        <v>1214</v>
      </c>
      <c r="AP8" s="47"/>
      <c r="AQ8" s="47" t="s">
        <v>1215</v>
      </c>
      <c r="AR8" s="47"/>
      <c r="AS8" s="47" t="s">
        <v>1216</v>
      </c>
      <c r="AU8" t="s">
        <v>1217</v>
      </c>
      <c r="AV8" t="s">
        <v>1206</v>
      </c>
      <c r="AW8" t="s">
        <v>1206</v>
      </c>
      <c r="AX8" t="s">
        <v>1218</v>
      </c>
      <c r="AZ8" s="49"/>
    </row>
    <row r="9" spans="1:52" x14ac:dyDescent="0.25">
      <c r="A9" t="str">
        <v>Poca compresión lectora</v>
      </c>
      <c r="B9" t="str">
        <v>Deficiente estrategias para la enseñanza de las matemáticas</v>
      </c>
      <c r="I9" t="str">
        <f t="shared" si="0"/>
        <v>0201010014</v>
      </c>
      <c r="J9" s="23" t="s">
        <v>1166</v>
      </c>
      <c r="K9" s="23" t="s">
        <v>1167</v>
      </c>
      <c r="L9" s="23" t="s">
        <v>1134</v>
      </c>
      <c r="M9" s="23" t="s">
        <v>1168</v>
      </c>
      <c r="N9" t="s">
        <v>1219</v>
      </c>
      <c r="O9" t="s">
        <v>1220</v>
      </c>
      <c r="P9" t="str">
        <f t="shared" si="1"/>
        <v>0201 -  PRESIDENCIA DE LA REPUBLICA</v>
      </c>
      <c r="Q9" t="str">
        <f t="shared" si="2"/>
        <v>01 -  MINISTERIO ADMINISTRATIVO DE LA PRESIDENCIA</v>
      </c>
      <c r="R9" t="str">
        <f t="shared" si="3"/>
        <v>0014 -  OFICINA DE CUSTODIA Y ADM. DE LOS BIENES INCAUTADOS Y DECOMISADOS</v>
      </c>
      <c r="T9" s="23" t="s">
        <v>1155</v>
      </c>
      <c r="U9" s="23" t="s">
        <v>1210</v>
      </c>
      <c r="V9" t="s">
        <v>1221</v>
      </c>
      <c r="W9" t="str">
        <f t="shared" si="4"/>
        <v>1.2.02</v>
      </c>
      <c r="Y9" t="str">
        <f t="shared" si="5"/>
        <v>01.18.0001</v>
      </c>
      <c r="Z9" s="23" t="s">
        <v>1158</v>
      </c>
      <c r="AA9" s="23" t="s">
        <v>1222</v>
      </c>
      <c r="AB9" t="s">
        <v>1223</v>
      </c>
      <c r="AC9" t="str">
        <f t="shared" si="6"/>
        <v>01.18.0001 - PUERTO PLATA</v>
      </c>
      <c r="AE9" t="s">
        <v>1224</v>
      </c>
      <c r="AF9" s="23">
        <v>2.1</v>
      </c>
      <c r="AG9" s="23" t="s">
        <v>1144</v>
      </c>
      <c r="AH9" s="23" t="s">
        <v>1145</v>
      </c>
      <c r="AI9" s="23" t="s">
        <v>1146</v>
      </c>
      <c r="AJ9" t="s">
        <v>1147</v>
      </c>
      <c r="AK9" t="s">
        <v>1148</v>
      </c>
      <c r="AL9" t="s">
        <v>1224</v>
      </c>
      <c r="AM9" t="s">
        <v>1225</v>
      </c>
      <c r="AP9" s="47"/>
      <c r="AQ9" s="47" t="s">
        <v>1226</v>
      </c>
      <c r="AR9" s="47"/>
      <c r="AS9" s="47" t="s">
        <v>898</v>
      </c>
      <c r="AU9" t="s">
        <v>1227</v>
      </c>
      <c r="AV9" t="s">
        <v>1217</v>
      </c>
      <c r="AW9" t="s">
        <v>1217</v>
      </c>
      <c r="AX9" t="s">
        <v>1228</v>
      </c>
      <c r="AZ9" s="49"/>
    </row>
    <row r="10" spans="1:52" x14ac:dyDescent="0.25">
      <c r="A10" t="str">
        <v>Poca compresión matemática</v>
      </c>
      <c r="B10" t="str">
        <v>Actitud apática del estudiante frente a las matemáticas</v>
      </c>
      <c r="I10" t="str">
        <f t="shared" si="0"/>
        <v>0201010018</v>
      </c>
      <c r="J10" s="23" t="s">
        <v>1166</v>
      </c>
      <c r="K10" s="23" t="s">
        <v>1167</v>
      </c>
      <c r="L10" s="23" t="s">
        <v>1134</v>
      </c>
      <c r="M10" s="23" t="s">
        <v>1168</v>
      </c>
      <c r="N10" t="s">
        <v>1229</v>
      </c>
      <c r="O10" t="s">
        <v>1230</v>
      </c>
      <c r="P10" t="str">
        <f t="shared" si="1"/>
        <v>0201 -  PRESIDENCIA DE LA REPUBLICA</v>
      </c>
      <c r="Q10" t="str">
        <f t="shared" si="2"/>
        <v>01 -  MINISTERIO ADMINISTRATIVO DE LA PRESIDENCIA</v>
      </c>
      <c r="R10" t="str">
        <f t="shared" si="3"/>
        <v>0018 -  COMISIÓN PERMANENTE DE EFEMÉRIDES PATRIA</v>
      </c>
      <c r="T10" s="23" t="s">
        <v>1155</v>
      </c>
      <c r="U10" s="23" t="s">
        <v>1231</v>
      </c>
      <c r="V10" t="s">
        <v>1232</v>
      </c>
      <c r="W10" t="str">
        <f t="shared" si="4"/>
        <v>1.3.01</v>
      </c>
      <c r="Y10" t="str">
        <f t="shared" si="5"/>
        <v>01.18.0002</v>
      </c>
      <c r="Z10" s="23" t="s">
        <v>1158</v>
      </c>
      <c r="AA10" s="23" t="s">
        <v>1222</v>
      </c>
      <c r="AB10" t="s">
        <v>1233</v>
      </c>
      <c r="AC10" t="str">
        <f t="shared" si="6"/>
        <v>01.18.0002 - ALTAMIRA</v>
      </c>
      <c r="AE10" t="s">
        <v>1234</v>
      </c>
      <c r="AF10" s="23">
        <v>2.1</v>
      </c>
      <c r="AG10" s="23" t="s">
        <v>1144</v>
      </c>
      <c r="AH10" s="23" t="s">
        <v>1145</v>
      </c>
      <c r="AI10" s="23" t="s">
        <v>1146</v>
      </c>
      <c r="AJ10" t="s">
        <v>1147</v>
      </c>
      <c r="AK10" t="s">
        <v>1148</v>
      </c>
      <c r="AL10" t="s">
        <v>1234</v>
      </c>
      <c r="AM10" t="s">
        <v>1235</v>
      </c>
      <c r="AP10" s="47"/>
      <c r="AQ10" s="47" t="s">
        <v>1236</v>
      </c>
      <c r="AR10" s="47"/>
      <c r="AS10" s="47" t="s">
        <v>1237</v>
      </c>
      <c r="AU10" t="s">
        <v>1238</v>
      </c>
      <c r="AV10" t="s">
        <v>1227</v>
      </c>
      <c r="AW10" t="s">
        <v>1227</v>
      </c>
      <c r="AX10" t="s">
        <v>1239</v>
      </c>
      <c r="AZ10" s="49"/>
    </row>
    <row r="11" spans="1:52" x14ac:dyDescent="0.25">
      <c r="A11" t="str">
        <v>Poca compresión matemática</v>
      </c>
      <c r="B11" t="str">
        <v>Limitado manejo de estrategias didácticas efectivas para la enseñanza</v>
      </c>
      <c r="I11" t="str">
        <f t="shared" si="0"/>
        <v>0201010024</v>
      </c>
      <c r="J11" s="23" t="s">
        <v>1166</v>
      </c>
      <c r="K11" s="23" t="s">
        <v>1167</v>
      </c>
      <c r="L11" s="23" t="s">
        <v>1134</v>
      </c>
      <c r="M11" s="23" t="s">
        <v>1168</v>
      </c>
      <c r="N11" t="s">
        <v>1240</v>
      </c>
      <c r="O11" t="s">
        <v>1241</v>
      </c>
      <c r="P11" t="str">
        <f t="shared" si="1"/>
        <v>0201 -  PRESIDENCIA DE LA REPUBLICA</v>
      </c>
      <c r="Q11" t="str">
        <f t="shared" si="2"/>
        <v>01 -  MINISTERIO ADMINISTRATIVO DE LA PRESIDENCIA</v>
      </c>
      <c r="R11" t="str">
        <f t="shared" si="3"/>
        <v>0024 -  AUTORIDAD NACIONAL DE ASUNTOS MARITIMOS (ANAMAR)</v>
      </c>
      <c r="T11" s="23" t="s">
        <v>1155</v>
      </c>
      <c r="U11" s="23" t="s">
        <v>1231</v>
      </c>
      <c r="V11" t="s">
        <v>1242</v>
      </c>
      <c r="W11" t="str">
        <f t="shared" si="4"/>
        <v>1.3.03</v>
      </c>
      <c r="Y11" t="str">
        <f t="shared" si="5"/>
        <v>01.18.0003</v>
      </c>
      <c r="Z11" s="23" t="s">
        <v>1158</v>
      </c>
      <c r="AA11" s="23" t="s">
        <v>1222</v>
      </c>
      <c r="AB11" t="s">
        <v>1243</v>
      </c>
      <c r="AC11" t="str">
        <f t="shared" si="6"/>
        <v>01.18.0003 - GUANANICO</v>
      </c>
      <c r="AE11" t="s">
        <v>1244</v>
      </c>
      <c r="AF11" s="23">
        <v>2.1</v>
      </c>
      <c r="AG11" s="23" t="s">
        <v>1144</v>
      </c>
      <c r="AH11" s="23" t="s">
        <v>1145</v>
      </c>
      <c r="AI11" s="23" t="s">
        <v>1146</v>
      </c>
      <c r="AJ11" t="s">
        <v>1147</v>
      </c>
      <c r="AK11" t="s">
        <v>1148</v>
      </c>
      <c r="AL11" t="s">
        <v>1244</v>
      </c>
      <c r="AM11" t="s">
        <v>1245</v>
      </c>
      <c r="AP11" s="47"/>
      <c r="AQ11" s="47" t="s">
        <v>1246</v>
      </c>
      <c r="AR11" s="47"/>
      <c r="AS11" s="47" t="s">
        <v>1247</v>
      </c>
      <c r="AU11" t="s">
        <v>1248</v>
      </c>
      <c r="AV11" t="s">
        <v>1238</v>
      </c>
      <c r="AW11" t="s">
        <v>1238</v>
      </c>
      <c r="AX11" t="s">
        <v>1249</v>
      </c>
      <c r="AZ11" s="49"/>
    </row>
    <row r="12" spans="1:52" x14ac:dyDescent="0.25">
      <c r="A12" t="str">
        <v>Deficiente formación docente</v>
      </c>
      <c r="B12" t="str">
        <v>Falta de liderazgo pedagógico</v>
      </c>
      <c r="I12" t="str">
        <f t="shared" si="0"/>
        <v>0201010029</v>
      </c>
      <c r="J12" s="23" t="s">
        <v>1166</v>
      </c>
      <c r="K12" s="23" t="s">
        <v>1167</v>
      </c>
      <c r="L12" s="23" t="s">
        <v>1134</v>
      </c>
      <c r="M12" s="23" t="s">
        <v>1168</v>
      </c>
      <c r="N12" t="s">
        <v>1250</v>
      </c>
      <c r="O12" t="s">
        <v>1251</v>
      </c>
      <c r="P12" t="str">
        <f t="shared" si="1"/>
        <v>0201 -  PRESIDENCIA DE LA REPUBLICA</v>
      </c>
      <c r="Q12" t="str">
        <f t="shared" si="2"/>
        <v>01 -  MINISTERIO ADMINISTRATIVO DE LA PRESIDENCIA</v>
      </c>
      <c r="R12" t="str">
        <f t="shared" si="3"/>
        <v>0029 -  VICE PRESIDENCIA DE LA REPUBLICA</v>
      </c>
      <c r="T12" s="23" t="s">
        <v>1155</v>
      </c>
      <c r="U12" s="23" t="s">
        <v>1231</v>
      </c>
      <c r="V12" t="s">
        <v>1252</v>
      </c>
      <c r="W12" t="str">
        <f t="shared" si="4"/>
        <v>1.3.04</v>
      </c>
      <c r="Y12" t="str">
        <f t="shared" si="5"/>
        <v>01.18.0004</v>
      </c>
      <c r="Z12" s="23" t="s">
        <v>1158</v>
      </c>
      <c r="AA12" s="23" t="s">
        <v>1222</v>
      </c>
      <c r="AB12" t="s">
        <v>1253</v>
      </c>
      <c r="AC12" t="str">
        <f t="shared" si="6"/>
        <v>01.18.0004 - IMBERT</v>
      </c>
      <c r="AE12" t="s">
        <v>1254</v>
      </c>
      <c r="AF12" s="23">
        <v>2.1</v>
      </c>
      <c r="AG12" s="23" t="s">
        <v>1144</v>
      </c>
      <c r="AH12" s="23" t="s">
        <v>1145</v>
      </c>
      <c r="AI12" s="23" t="s">
        <v>1146</v>
      </c>
      <c r="AJ12" t="s">
        <v>1147</v>
      </c>
      <c r="AK12" t="s">
        <v>1148</v>
      </c>
      <c r="AL12" t="s">
        <v>1254</v>
      </c>
      <c r="AM12" t="s">
        <v>1255</v>
      </c>
      <c r="AP12" s="47"/>
      <c r="AQ12" s="47" t="s">
        <v>1256</v>
      </c>
      <c r="AR12" s="47"/>
      <c r="AS12" s="47" t="s">
        <v>1257</v>
      </c>
      <c r="AU12" t="s">
        <v>1258</v>
      </c>
      <c r="AV12" t="s">
        <v>1248</v>
      </c>
      <c r="AW12" t="s">
        <v>1248</v>
      </c>
      <c r="AX12" t="s">
        <v>1259</v>
      </c>
      <c r="AZ12" s="49"/>
    </row>
    <row r="13" spans="1:52" x14ac:dyDescent="0.25">
      <c r="A13" t="str">
        <v xml:space="preserve">Deficiente gestión pedagógica en los centros educativos </v>
      </c>
      <c r="B13" t="str">
        <v xml:space="preserve">Deficiente cualificación técnica para acompañar </v>
      </c>
      <c r="I13" t="str">
        <f t="shared" si="0"/>
        <v>0201010031</v>
      </c>
      <c r="J13" s="23" t="s">
        <v>1166</v>
      </c>
      <c r="K13" s="23" t="s">
        <v>1167</v>
      </c>
      <c r="L13" s="23" t="s">
        <v>1134</v>
      </c>
      <c r="M13" s="23" t="s">
        <v>1168</v>
      </c>
      <c r="N13" t="s">
        <v>1260</v>
      </c>
      <c r="O13" t="s">
        <v>1261</v>
      </c>
      <c r="P13" t="str">
        <f t="shared" si="1"/>
        <v>0201 -  PRESIDENCIA DE LA REPUBLICA</v>
      </c>
      <c r="Q13" t="str">
        <f t="shared" si="2"/>
        <v>01 -  MINISTERIO ADMINISTRATIVO DE LA PRESIDENCIA</v>
      </c>
      <c r="R13" t="str">
        <f t="shared" si="3"/>
        <v>0031 -  DIRECCION DE PRENSA DEL PRESIDENTE</v>
      </c>
      <c r="T13" s="23" t="s">
        <v>1155</v>
      </c>
      <c r="U13" s="23" t="s">
        <v>1231</v>
      </c>
      <c r="V13" t="s">
        <v>1262</v>
      </c>
      <c r="W13" t="str">
        <f t="shared" si="4"/>
        <v>1.3.06</v>
      </c>
      <c r="Y13" t="str">
        <f t="shared" si="5"/>
        <v>01.18.0005</v>
      </c>
      <c r="Z13" s="23" t="s">
        <v>1158</v>
      </c>
      <c r="AA13" s="23" t="s">
        <v>1222</v>
      </c>
      <c r="AB13" t="s">
        <v>1263</v>
      </c>
      <c r="AC13" t="str">
        <f t="shared" si="6"/>
        <v>01.18.0005 - LOS HIDALGOS</v>
      </c>
      <c r="AE13" t="s">
        <v>1264</v>
      </c>
      <c r="AF13" s="23">
        <v>2.1</v>
      </c>
      <c r="AG13" s="23" t="s">
        <v>1144</v>
      </c>
      <c r="AH13" s="23" t="s">
        <v>1145</v>
      </c>
      <c r="AI13" s="23" t="s">
        <v>1146</v>
      </c>
      <c r="AJ13" t="s">
        <v>1147</v>
      </c>
      <c r="AK13" t="s">
        <v>1148</v>
      </c>
      <c r="AL13" t="s">
        <v>1264</v>
      </c>
      <c r="AM13" t="s">
        <v>1265</v>
      </c>
      <c r="AP13" s="47"/>
      <c r="AQ13" s="47" t="s">
        <v>1266</v>
      </c>
      <c r="AR13" s="47"/>
      <c r="AS13" s="47" t="s">
        <v>1267</v>
      </c>
      <c r="AU13" t="s">
        <v>1268</v>
      </c>
      <c r="AV13" t="s">
        <v>1258</v>
      </c>
      <c r="AW13" t="s">
        <v>1258</v>
      </c>
      <c r="AX13" t="s">
        <v>1269</v>
      </c>
      <c r="AZ13" s="49"/>
    </row>
    <row r="14" spans="1:52" x14ac:dyDescent="0.25">
      <c r="A14" t="str">
        <v xml:space="preserve">Falta de acompañamiento y supervisión de la práctica docente </v>
      </c>
      <c r="I14" t="str">
        <f t="shared" si="0"/>
        <v>0201010032</v>
      </c>
      <c r="J14" s="23" t="s">
        <v>1166</v>
      </c>
      <c r="K14" s="23" t="s">
        <v>1167</v>
      </c>
      <c r="L14" s="23" t="s">
        <v>1134</v>
      </c>
      <c r="M14" s="23" t="s">
        <v>1168</v>
      </c>
      <c r="N14" t="s">
        <v>1270</v>
      </c>
      <c r="O14" t="s">
        <v>1271</v>
      </c>
      <c r="P14" t="str">
        <f t="shared" si="1"/>
        <v>0201 -  PRESIDENCIA DE LA REPUBLICA</v>
      </c>
      <c r="Q14" t="str">
        <f t="shared" si="2"/>
        <v>01 -  MINISTERIO ADMINISTRATIVO DE LA PRESIDENCIA</v>
      </c>
      <c r="R14" t="str">
        <f t="shared" si="3"/>
        <v>0032 -  DIRECCION DE ESTRATEGIA Y COMUNICACION GUBERNAMENTAL</v>
      </c>
      <c r="T14" s="23" t="s">
        <v>1155</v>
      </c>
      <c r="U14" s="23" t="s">
        <v>1231</v>
      </c>
      <c r="V14" t="s">
        <v>1272</v>
      </c>
      <c r="W14" t="str">
        <f t="shared" si="4"/>
        <v>1.3.98</v>
      </c>
      <c r="Y14" t="str">
        <f t="shared" si="5"/>
        <v>01.18.0006</v>
      </c>
      <c r="Z14" s="23" t="s">
        <v>1158</v>
      </c>
      <c r="AA14" s="23" t="s">
        <v>1222</v>
      </c>
      <c r="AB14" t="s">
        <v>1273</v>
      </c>
      <c r="AC14" t="str">
        <f t="shared" si="6"/>
        <v>01.18.0006 - LUPERON</v>
      </c>
      <c r="AE14" t="s">
        <v>930</v>
      </c>
      <c r="AF14" s="23">
        <v>2.1</v>
      </c>
      <c r="AG14" s="23" t="s">
        <v>1144</v>
      </c>
      <c r="AH14" s="23" t="s">
        <v>1145</v>
      </c>
      <c r="AI14" s="23" t="s">
        <v>1146</v>
      </c>
      <c r="AJ14" t="s">
        <v>1274</v>
      </c>
      <c r="AK14" t="s">
        <v>1275</v>
      </c>
      <c r="AL14" t="s">
        <v>930</v>
      </c>
      <c r="AM14" t="s">
        <v>1276</v>
      </c>
      <c r="AP14" s="47"/>
      <c r="AQ14" s="47" t="s">
        <v>1277</v>
      </c>
      <c r="AR14" s="47"/>
      <c r="AS14" s="47" t="s">
        <v>1278</v>
      </c>
      <c r="AU14" t="s">
        <v>1279</v>
      </c>
      <c r="AV14" t="s">
        <v>1268</v>
      </c>
      <c r="AW14" t="s">
        <v>1268</v>
      </c>
      <c r="AX14" t="s">
        <v>1280</v>
      </c>
      <c r="AZ14" s="49"/>
    </row>
    <row r="15" spans="1:52" x14ac:dyDescent="0.25">
      <c r="I15" t="str">
        <f t="shared" si="0"/>
        <v>0201010033</v>
      </c>
      <c r="J15" s="23" t="s">
        <v>1166</v>
      </c>
      <c r="K15" s="23" t="s">
        <v>1167</v>
      </c>
      <c r="L15" s="23" t="s">
        <v>1134</v>
      </c>
      <c r="M15" s="23" t="s">
        <v>1168</v>
      </c>
      <c r="N15" t="s">
        <v>1281</v>
      </c>
      <c r="O15" t="s">
        <v>1282</v>
      </c>
      <c r="P15" t="str">
        <f t="shared" si="1"/>
        <v>0201 -  PRESIDENCIA DE LA REPUBLICA</v>
      </c>
      <c r="Q15" t="str">
        <f t="shared" si="2"/>
        <v>01 -  MINISTERIO ADMINISTRATIVO DE LA PRESIDENCIA</v>
      </c>
      <c r="R15" t="str">
        <f t="shared" si="3"/>
        <v>0033 -  ECO5RD</v>
      </c>
      <c r="T15" s="23" t="s">
        <v>1155</v>
      </c>
      <c r="U15" s="23" t="s">
        <v>1283</v>
      </c>
      <c r="V15" t="s">
        <v>1284</v>
      </c>
      <c r="W15" t="str">
        <f t="shared" si="4"/>
        <v>1.4.01</v>
      </c>
      <c r="Y15" t="str">
        <f t="shared" si="5"/>
        <v>01.18.0007</v>
      </c>
      <c r="Z15" s="23" t="s">
        <v>1158</v>
      </c>
      <c r="AA15" s="23" t="s">
        <v>1222</v>
      </c>
      <c r="AB15" t="s">
        <v>1285</v>
      </c>
      <c r="AC15" t="str">
        <f t="shared" si="6"/>
        <v>01.18.0007 - SOSUA</v>
      </c>
      <c r="AE15" t="s">
        <v>1286</v>
      </c>
      <c r="AF15" s="23">
        <v>2.1</v>
      </c>
      <c r="AG15" s="23" t="s">
        <v>1144</v>
      </c>
      <c r="AH15" s="23" t="s">
        <v>1145</v>
      </c>
      <c r="AI15" s="23" t="s">
        <v>1146</v>
      </c>
      <c r="AJ15" t="s">
        <v>1274</v>
      </c>
      <c r="AK15" t="s">
        <v>1275</v>
      </c>
      <c r="AL15" t="s">
        <v>1286</v>
      </c>
      <c r="AM15" t="s">
        <v>1287</v>
      </c>
      <c r="AP15" s="47"/>
      <c r="AQ15" s="47" t="s">
        <v>1288</v>
      </c>
      <c r="AR15" s="47"/>
      <c r="AS15" s="47" t="s">
        <v>1289</v>
      </c>
      <c r="AU15" t="s">
        <v>1290</v>
      </c>
      <c r="AV15" t="s">
        <v>1279</v>
      </c>
      <c r="AW15" t="s">
        <v>1279</v>
      </c>
      <c r="AX15" t="s">
        <v>1291</v>
      </c>
      <c r="AZ15" s="49"/>
    </row>
    <row r="16" spans="1:52" x14ac:dyDescent="0.25">
      <c r="I16" t="str">
        <f t="shared" si="0"/>
        <v>0201010034</v>
      </c>
      <c r="J16" s="23" t="s">
        <v>1166</v>
      </c>
      <c r="K16" s="23" t="s">
        <v>1167</v>
      </c>
      <c r="L16" s="23" t="s">
        <v>1134</v>
      </c>
      <c r="M16" s="23" t="s">
        <v>1168</v>
      </c>
      <c r="N16" t="s">
        <v>1292</v>
      </c>
      <c r="O16" t="s">
        <v>1293</v>
      </c>
      <c r="P16" t="str">
        <f t="shared" si="1"/>
        <v>0201 -  PRESIDENCIA DE LA REPUBLICA</v>
      </c>
      <c r="Q16" t="str">
        <f t="shared" si="2"/>
        <v>01 -  MINISTERIO ADMINISTRATIVO DE LA PRESIDENCIA</v>
      </c>
      <c r="R16" t="str">
        <f t="shared" si="3"/>
        <v>0034 -  DIRECCIÓN NACIONAL DE CONTROL DE DROGAS (DNCD)</v>
      </c>
      <c r="T16" s="23" t="s">
        <v>1155</v>
      </c>
      <c r="U16" s="23" t="s">
        <v>1283</v>
      </c>
      <c r="V16" t="s">
        <v>1294</v>
      </c>
      <c r="W16" t="str">
        <f t="shared" si="4"/>
        <v>1.4.02</v>
      </c>
      <c r="Y16" t="str">
        <f t="shared" si="5"/>
        <v>01.18.0008</v>
      </c>
      <c r="Z16" s="23" t="s">
        <v>1158</v>
      </c>
      <c r="AA16" s="23" t="s">
        <v>1222</v>
      </c>
      <c r="AB16" t="s">
        <v>1295</v>
      </c>
      <c r="AC16" t="str">
        <f t="shared" si="6"/>
        <v>01.18.0008 - VILLA ISABELA</v>
      </c>
      <c r="AE16" t="s">
        <v>1296</v>
      </c>
      <c r="AF16" s="23">
        <v>2.1</v>
      </c>
      <c r="AG16" s="23" t="s">
        <v>1144</v>
      </c>
      <c r="AH16" s="23" t="s">
        <v>1145</v>
      </c>
      <c r="AI16" s="23" t="s">
        <v>1146</v>
      </c>
      <c r="AJ16" t="s">
        <v>1274</v>
      </c>
      <c r="AK16" t="s">
        <v>1275</v>
      </c>
      <c r="AL16" t="s">
        <v>1296</v>
      </c>
      <c r="AM16" t="s">
        <v>1297</v>
      </c>
      <c r="AP16" s="47"/>
      <c r="AQ16" s="47" t="s">
        <v>1298</v>
      </c>
      <c r="AR16" s="47"/>
      <c r="AS16" s="47" t="s">
        <v>1299</v>
      </c>
      <c r="AU16" t="s">
        <v>1300</v>
      </c>
      <c r="AV16" t="s">
        <v>1290</v>
      </c>
      <c r="AW16" t="s">
        <v>1290</v>
      </c>
      <c r="AX16" t="s">
        <v>1301</v>
      </c>
      <c r="AZ16" s="49"/>
    </row>
    <row r="17" spans="9:52" x14ac:dyDescent="0.25">
      <c r="I17" t="str">
        <f t="shared" si="0"/>
        <v>0201020001</v>
      </c>
      <c r="J17" s="23" t="s">
        <v>1166</v>
      </c>
      <c r="K17" s="23" t="s">
        <v>1167</v>
      </c>
      <c r="L17" s="23" t="s">
        <v>1302</v>
      </c>
      <c r="M17" s="23" t="s">
        <v>1303</v>
      </c>
      <c r="N17" t="s">
        <v>1136</v>
      </c>
      <c r="O17" t="s">
        <v>1304</v>
      </c>
      <c r="P17" t="str">
        <f t="shared" si="1"/>
        <v>0201 -  PRESIDENCIA DE LA REPUBLICA</v>
      </c>
      <c r="Q17" t="str">
        <f t="shared" si="2"/>
        <v>02 -  GABINETE DE LA POLITICA SOCIAL</v>
      </c>
      <c r="R17" t="str">
        <f t="shared" si="3"/>
        <v>0001 -  GABINETE SOCIAL DE LA PRESIDENCIA</v>
      </c>
      <c r="T17" s="23" t="s">
        <v>1155</v>
      </c>
      <c r="U17" s="23" t="s">
        <v>1283</v>
      </c>
      <c r="V17" t="s">
        <v>1305</v>
      </c>
      <c r="W17" t="str">
        <f t="shared" si="4"/>
        <v>1.4.03</v>
      </c>
      <c r="Y17" t="str">
        <f t="shared" si="5"/>
        <v>01.18.0009</v>
      </c>
      <c r="Z17" s="23" t="s">
        <v>1158</v>
      </c>
      <c r="AA17" s="23" t="s">
        <v>1222</v>
      </c>
      <c r="AB17" t="s">
        <v>1306</v>
      </c>
      <c r="AC17" t="str">
        <f t="shared" si="6"/>
        <v>01.18.0009 - VILLA MONTELLANO</v>
      </c>
      <c r="AE17" t="s">
        <v>1307</v>
      </c>
      <c r="AF17" s="23">
        <v>2.1</v>
      </c>
      <c r="AG17" s="23" t="s">
        <v>1144</v>
      </c>
      <c r="AH17" s="23" t="s">
        <v>1145</v>
      </c>
      <c r="AI17" s="23" t="s">
        <v>1146</v>
      </c>
      <c r="AJ17" t="s">
        <v>1274</v>
      </c>
      <c r="AK17" t="s">
        <v>1275</v>
      </c>
      <c r="AL17" t="s">
        <v>1307</v>
      </c>
      <c r="AM17" t="s">
        <v>1308</v>
      </c>
      <c r="AP17" s="47"/>
      <c r="AQ17" s="47" t="s">
        <v>1309</v>
      </c>
      <c r="AR17" s="47"/>
      <c r="AS17" s="47" t="s">
        <v>1310</v>
      </c>
      <c r="AU17" t="s">
        <v>1311</v>
      </c>
      <c r="AV17" t="s">
        <v>1300</v>
      </c>
      <c r="AW17" t="s">
        <v>1300</v>
      </c>
      <c r="AX17" t="s">
        <v>1312</v>
      </c>
      <c r="AZ17" s="49"/>
    </row>
    <row r="18" spans="9:52" x14ac:dyDescent="0.25">
      <c r="I18" t="str">
        <f t="shared" si="0"/>
        <v>0201020003</v>
      </c>
      <c r="J18" s="23" t="s">
        <v>1166</v>
      </c>
      <c r="K18" s="23" t="s">
        <v>1167</v>
      </c>
      <c r="L18" s="23" t="s">
        <v>1302</v>
      </c>
      <c r="M18" s="23" t="s">
        <v>1303</v>
      </c>
      <c r="N18" t="s">
        <v>1313</v>
      </c>
      <c r="O18" t="s">
        <v>1314</v>
      </c>
      <c r="P18" t="str">
        <f t="shared" si="1"/>
        <v>0201 -  PRESIDENCIA DE LA REPUBLICA</v>
      </c>
      <c r="Q18" t="str">
        <f t="shared" si="2"/>
        <v>02 -  GABINETE DE LA POLITICA SOCIAL</v>
      </c>
      <c r="R18" t="str">
        <f t="shared" si="3"/>
        <v>0003 -  PLAN PRESIDENCIAL CONTRA LA POBREZA</v>
      </c>
      <c r="T18" s="23" t="s">
        <v>1155</v>
      </c>
      <c r="U18" s="23" t="s">
        <v>1283</v>
      </c>
      <c r="V18" t="s">
        <v>1315</v>
      </c>
      <c r="W18" t="str">
        <f t="shared" si="4"/>
        <v>1.4.04</v>
      </c>
      <c r="Y18" t="str">
        <f t="shared" si="5"/>
        <v>01.18.9999</v>
      </c>
      <c r="Z18" s="23" t="s">
        <v>1158</v>
      </c>
      <c r="AA18" s="23" t="s">
        <v>1222</v>
      </c>
      <c r="AB18" t="s">
        <v>1212</v>
      </c>
      <c r="AC18" t="str">
        <f t="shared" si="6"/>
        <v>01.18.9999 - MULTIMUNICIPAL</v>
      </c>
      <c r="AE18" t="s">
        <v>1316</v>
      </c>
      <c r="AF18" s="23">
        <v>2.1</v>
      </c>
      <c r="AG18" s="23" t="s">
        <v>1144</v>
      </c>
      <c r="AH18" s="23" t="s">
        <v>1145</v>
      </c>
      <c r="AI18" s="23" t="s">
        <v>1146</v>
      </c>
      <c r="AJ18" t="s">
        <v>1274</v>
      </c>
      <c r="AK18" t="s">
        <v>1275</v>
      </c>
      <c r="AL18" t="s">
        <v>1316</v>
      </c>
      <c r="AM18" t="s">
        <v>1317</v>
      </c>
      <c r="AP18" s="47"/>
      <c r="AQ18" s="47" t="s">
        <v>1318</v>
      </c>
      <c r="AR18" s="47"/>
      <c r="AS18" s="47" t="s">
        <v>1319</v>
      </c>
      <c r="AU18" t="s">
        <v>1320</v>
      </c>
      <c r="AV18" t="s">
        <v>1311</v>
      </c>
      <c r="AW18" t="s">
        <v>1311</v>
      </c>
      <c r="AX18" t="s">
        <v>1321</v>
      </c>
      <c r="AZ18" s="49"/>
    </row>
    <row r="19" spans="9:52" x14ac:dyDescent="0.25">
      <c r="I19" t="str">
        <f t="shared" si="0"/>
        <v>0201020004</v>
      </c>
      <c r="J19" s="23" t="s">
        <v>1166</v>
      </c>
      <c r="K19" s="23" t="s">
        <v>1167</v>
      </c>
      <c r="L19" s="23" t="s">
        <v>1302</v>
      </c>
      <c r="M19" s="23" t="s">
        <v>1303</v>
      </c>
      <c r="N19" t="s">
        <v>1322</v>
      </c>
      <c r="O19" t="s">
        <v>1323</v>
      </c>
      <c r="P19" t="str">
        <f t="shared" si="1"/>
        <v>0201 -  PRESIDENCIA DE LA REPUBLICA</v>
      </c>
      <c r="Q19" t="str">
        <f t="shared" si="2"/>
        <v>02 -  GABINETE DE LA POLITICA SOCIAL</v>
      </c>
      <c r="R19" t="str">
        <f t="shared" si="3"/>
        <v>0004 -  COMISIÓN PRESIDENCIAL DE APOYO AL DESARROLLO BARRIAL</v>
      </c>
      <c r="T19" s="23" t="s">
        <v>1155</v>
      </c>
      <c r="U19" s="23" t="s">
        <v>1283</v>
      </c>
      <c r="V19" t="s">
        <v>1324</v>
      </c>
      <c r="W19" t="str">
        <f t="shared" si="4"/>
        <v>1.4.05</v>
      </c>
      <c r="Y19" t="str">
        <f t="shared" si="5"/>
        <v>01.25.0001</v>
      </c>
      <c r="Z19" s="23" t="s">
        <v>1158</v>
      </c>
      <c r="AA19" s="23" t="s">
        <v>1325</v>
      </c>
      <c r="AB19" t="s">
        <v>1326</v>
      </c>
      <c r="AC19" t="str">
        <f t="shared" si="6"/>
        <v>01.25.0001 - SANTIAGO</v>
      </c>
      <c r="AE19" t="s">
        <v>1327</v>
      </c>
      <c r="AF19" s="23">
        <v>2.1</v>
      </c>
      <c r="AG19" s="23" t="s">
        <v>1144</v>
      </c>
      <c r="AH19" s="23" t="s">
        <v>1145</v>
      </c>
      <c r="AI19" s="23" t="s">
        <v>1146</v>
      </c>
      <c r="AJ19" t="s">
        <v>1274</v>
      </c>
      <c r="AK19" t="s">
        <v>1275</v>
      </c>
      <c r="AL19" t="s">
        <v>1327</v>
      </c>
      <c r="AM19" t="s">
        <v>1328</v>
      </c>
      <c r="AP19" s="47"/>
      <c r="AQ19" s="47" t="s">
        <v>1329</v>
      </c>
      <c r="AR19" s="47"/>
      <c r="AS19" s="47" t="s">
        <v>1330</v>
      </c>
      <c r="AU19" t="s">
        <v>1331</v>
      </c>
      <c r="AV19" t="s">
        <v>1320</v>
      </c>
      <c r="AW19" t="s">
        <v>1320</v>
      </c>
      <c r="AX19" t="s">
        <v>1332</v>
      </c>
      <c r="AZ19" s="49"/>
    </row>
    <row r="20" spans="9:52" x14ac:dyDescent="0.25">
      <c r="I20" t="str">
        <f t="shared" si="0"/>
        <v>0201020007</v>
      </c>
      <c r="J20" s="23" t="s">
        <v>1166</v>
      </c>
      <c r="K20" s="23" t="s">
        <v>1167</v>
      </c>
      <c r="L20" s="23" t="s">
        <v>1302</v>
      </c>
      <c r="M20" s="23" t="s">
        <v>1303</v>
      </c>
      <c r="N20" t="s">
        <v>1333</v>
      </c>
      <c r="O20" t="s">
        <v>1334</v>
      </c>
      <c r="P20" t="str">
        <f t="shared" si="1"/>
        <v>0201 -  PRESIDENCIA DE LA REPUBLICA</v>
      </c>
      <c r="Q20" t="str">
        <f t="shared" si="2"/>
        <v>02 -  GABINETE DE LA POLITICA SOCIAL</v>
      </c>
      <c r="R20" t="str">
        <f t="shared" si="3"/>
        <v>0007 -  PROGRAMA SUPÉRATE</v>
      </c>
      <c r="T20" s="23" t="s">
        <v>1155</v>
      </c>
      <c r="U20" s="23" t="s">
        <v>1283</v>
      </c>
      <c r="V20" t="s">
        <v>1335</v>
      </c>
      <c r="W20" t="str">
        <f t="shared" si="4"/>
        <v>1.4.06</v>
      </c>
      <c r="Y20" t="str">
        <f t="shared" si="5"/>
        <v>01.25.0002</v>
      </c>
      <c r="Z20" s="23" t="s">
        <v>1158</v>
      </c>
      <c r="AA20" s="23" t="s">
        <v>1325</v>
      </c>
      <c r="AB20" t="s">
        <v>1336</v>
      </c>
      <c r="AC20" t="str">
        <f t="shared" si="6"/>
        <v>01.25.0002 - BISONO</v>
      </c>
      <c r="AE20" t="s">
        <v>1337</v>
      </c>
      <c r="AF20" s="23">
        <v>2.1</v>
      </c>
      <c r="AG20" s="23" t="s">
        <v>1144</v>
      </c>
      <c r="AH20" s="23" t="s">
        <v>1145</v>
      </c>
      <c r="AI20" s="23" t="s">
        <v>1146</v>
      </c>
      <c r="AJ20" t="s">
        <v>1274</v>
      </c>
      <c r="AK20" t="s">
        <v>1275</v>
      </c>
      <c r="AL20" t="s">
        <v>1337</v>
      </c>
      <c r="AM20" t="s">
        <v>1338</v>
      </c>
      <c r="AP20" s="47"/>
      <c r="AQ20" s="47" t="s">
        <v>1339</v>
      </c>
      <c r="AR20" s="47"/>
      <c r="AS20" s="47" t="s">
        <v>1340</v>
      </c>
      <c r="AU20" t="s">
        <v>1341</v>
      </c>
      <c r="AV20" t="s">
        <v>1331</v>
      </c>
      <c r="AW20" t="s">
        <v>1331</v>
      </c>
      <c r="AX20" t="s">
        <v>1342</v>
      </c>
      <c r="AZ20" s="49"/>
    </row>
    <row r="21" spans="9:52" x14ac:dyDescent="0.25">
      <c r="I21" t="str">
        <f t="shared" si="0"/>
        <v>0201020008</v>
      </c>
      <c r="J21" s="23" t="s">
        <v>1166</v>
      </c>
      <c r="K21" s="23" t="s">
        <v>1167</v>
      </c>
      <c r="L21" s="23" t="s">
        <v>1302</v>
      </c>
      <c r="M21" s="23" t="s">
        <v>1303</v>
      </c>
      <c r="N21" t="s">
        <v>1343</v>
      </c>
      <c r="O21" t="s">
        <v>1344</v>
      </c>
      <c r="P21" t="str">
        <f t="shared" si="1"/>
        <v>0201 -  PRESIDENCIA DE LA REPUBLICA</v>
      </c>
      <c r="Q21" t="str">
        <f t="shared" si="2"/>
        <v>02 -  GABINETE DE LA POLITICA SOCIAL</v>
      </c>
      <c r="R21" t="str">
        <f t="shared" si="3"/>
        <v>0008 -  ADMINISTRADORA DE SUBSIDIOS SOCIALES</v>
      </c>
      <c r="T21" s="34" t="s">
        <v>1155</v>
      </c>
      <c r="U21" s="23" t="s">
        <v>1283</v>
      </c>
      <c r="V21" t="s">
        <v>1345</v>
      </c>
      <c r="W21" t="str">
        <f t="shared" si="4"/>
        <v>1.4.98</v>
      </c>
      <c r="Y21" t="str">
        <f t="shared" si="5"/>
        <v>01.25.0003</v>
      </c>
      <c r="Z21" s="23" t="s">
        <v>1158</v>
      </c>
      <c r="AA21" s="23" t="s">
        <v>1325</v>
      </c>
      <c r="AB21" t="s">
        <v>1346</v>
      </c>
      <c r="AC21" t="str">
        <f t="shared" si="6"/>
        <v>01.25.0003 - JANICO</v>
      </c>
      <c r="AE21" t="s">
        <v>1347</v>
      </c>
      <c r="AF21" s="23">
        <v>2.1</v>
      </c>
      <c r="AG21" s="23" t="s">
        <v>1144</v>
      </c>
      <c r="AH21" s="23" t="s">
        <v>1145</v>
      </c>
      <c r="AI21" s="23" t="s">
        <v>1146</v>
      </c>
      <c r="AJ21" t="s">
        <v>1274</v>
      </c>
      <c r="AK21" t="s">
        <v>1275</v>
      </c>
      <c r="AL21" t="s">
        <v>1347</v>
      </c>
      <c r="AM21" t="s">
        <v>1348</v>
      </c>
      <c r="AP21" s="47"/>
      <c r="AQ21" s="47"/>
      <c r="AR21" s="47"/>
      <c r="AS21" s="47" t="s">
        <v>1349</v>
      </c>
      <c r="AU21" t="s">
        <v>1350</v>
      </c>
      <c r="AV21" t="s">
        <v>1341</v>
      </c>
      <c r="AW21" t="s">
        <v>1341</v>
      </c>
      <c r="AX21" t="s">
        <v>1351</v>
      </c>
      <c r="AZ21" s="49"/>
    </row>
    <row r="22" spans="9:52" x14ac:dyDescent="0.25">
      <c r="I22" t="str">
        <f t="shared" si="0"/>
        <v>0201020010</v>
      </c>
      <c r="J22" s="23" t="s">
        <v>1166</v>
      </c>
      <c r="K22" s="23" t="s">
        <v>1167</v>
      </c>
      <c r="L22" s="23" t="s">
        <v>1302</v>
      </c>
      <c r="M22" s="23" t="s">
        <v>1303</v>
      </c>
      <c r="N22" t="s">
        <v>1198</v>
      </c>
      <c r="O22" t="s">
        <v>1352</v>
      </c>
      <c r="P22" t="str">
        <f t="shared" si="1"/>
        <v>0201 -  PRESIDENCIA DE LA REPUBLICA</v>
      </c>
      <c r="Q22" t="str">
        <f t="shared" si="2"/>
        <v>02 -  GABINETE DE LA POLITICA SOCIAL</v>
      </c>
      <c r="R22" t="str">
        <f t="shared" si="3"/>
        <v>0010 -  CONSEJO NACIONAL DE LA PERSONA ENVEJECIENTE</v>
      </c>
      <c r="T22" s="23" t="s">
        <v>1353</v>
      </c>
      <c r="U22" s="23" t="s">
        <v>1354</v>
      </c>
      <c r="V22" t="s">
        <v>1355</v>
      </c>
      <c r="W22" t="str">
        <f t="shared" si="4"/>
        <v>2.1.01</v>
      </c>
      <c r="Y22" t="str">
        <f t="shared" si="5"/>
        <v>01.25.0004</v>
      </c>
      <c r="Z22" s="23" t="s">
        <v>1158</v>
      </c>
      <c r="AA22" s="23" t="s">
        <v>1325</v>
      </c>
      <c r="AB22" t="s">
        <v>1356</v>
      </c>
      <c r="AC22" t="str">
        <f t="shared" si="6"/>
        <v>01.25.0004 - LICEY AL MEDIO</v>
      </c>
      <c r="AE22" t="s">
        <v>1357</v>
      </c>
      <c r="AF22" s="23">
        <v>2.1</v>
      </c>
      <c r="AG22" s="23" t="s">
        <v>1144</v>
      </c>
      <c r="AH22" s="23" t="s">
        <v>1145</v>
      </c>
      <c r="AI22" s="23" t="s">
        <v>1146</v>
      </c>
      <c r="AJ22" t="s">
        <v>1274</v>
      </c>
      <c r="AK22" t="s">
        <v>1275</v>
      </c>
      <c r="AL22" t="s">
        <v>1357</v>
      </c>
      <c r="AM22" t="s">
        <v>1358</v>
      </c>
      <c r="AP22" s="47"/>
      <c r="AR22" s="47"/>
      <c r="AS22" s="47" t="s">
        <v>1359</v>
      </c>
      <c r="AU22" t="s">
        <v>1360</v>
      </c>
      <c r="AV22" t="s">
        <v>1350</v>
      </c>
      <c r="AW22" t="s">
        <v>1350</v>
      </c>
      <c r="AX22" t="s">
        <v>1361</v>
      </c>
      <c r="AZ22" s="49"/>
    </row>
    <row r="23" spans="9:52" x14ac:dyDescent="0.25">
      <c r="I23" t="str">
        <f t="shared" si="0"/>
        <v>0201020014</v>
      </c>
      <c r="J23" s="23" t="s">
        <v>1166</v>
      </c>
      <c r="K23" s="23" t="s">
        <v>1167</v>
      </c>
      <c r="L23" s="23" t="s">
        <v>1302</v>
      </c>
      <c r="M23" s="23" t="s">
        <v>1303</v>
      </c>
      <c r="N23" t="s">
        <v>1219</v>
      </c>
      <c r="O23" t="s">
        <v>1362</v>
      </c>
      <c r="P23" t="str">
        <f t="shared" si="1"/>
        <v>0201 -  PRESIDENCIA DE LA REPUBLICA</v>
      </c>
      <c r="Q23" t="str">
        <f t="shared" si="2"/>
        <v>02 -  GABINETE DE LA POLITICA SOCIAL</v>
      </c>
      <c r="R23" t="str">
        <f t="shared" si="3"/>
        <v>0014 -  COMEDORES ECONOMICOS DEL ESTADO</v>
      </c>
      <c r="T23" s="23" t="s">
        <v>1353</v>
      </c>
      <c r="U23" s="23" t="s">
        <v>1354</v>
      </c>
      <c r="V23" t="s">
        <v>1363</v>
      </c>
      <c r="W23" t="str">
        <f t="shared" si="4"/>
        <v>2.1.02</v>
      </c>
      <c r="Y23" t="str">
        <f t="shared" si="5"/>
        <v>01.25.0005</v>
      </c>
      <c r="Z23" s="23" t="s">
        <v>1158</v>
      </c>
      <c r="AA23" s="23" t="s">
        <v>1325</v>
      </c>
      <c r="AB23" t="s">
        <v>1364</v>
      </c>
      <c r="AC23" t="str">
        <f t="shared" si="6"/>
        <v>01.25.0005 - SAN JOSE DE LAS MATAS</v>
      </c>
      <c r="AE23" t="s">
        <v>1365</v>
      </c>
      <c r="AF23" s="23">
        <v>2.1</v>
      </c>
      <c r="AG23" s="23" t="s">
        <v>1144</v>
      </c>
      <c r="AH23" s="23" t="s">
        <v>1145</v>
      </c>
      <c r="AI23" s="23" t="s">
        <v>1146</v>
      </c>
      <c r="AJ23" t="s">
        <v>1274</v>
      </c>
      <c r="AK23" t="s">
        <v>1275</v>
      </c>
      <c r="AL23" t="s">
        <v>1365</v>
      </c>
      <c r="AM23" t="s">
        <v>1366</v>
      </c>
      <c r="AP23" s="47"/>
      <c r="AR23" s="47"/>
      <c r="AS23" s="47" t="s">
        <v>1367</v>
      </c>
      <c r="AU23" t="s">
        <v>1368</v>
      </c>
      <c r="AV23" t="s">
        <v>1360</v>
      </c>
      <c r="AW23" t="s">
        <v>1360</v>
      </c>
      <c r="AX23" t="s">
        <v>1369</v>
      </c>
      <c r="AZ23" s="49"/>
    </row>
    <row r="24" spans="9:52" x14ac:dyDescent="0.25">
      <c r="I24" t="str">
        <f t="shared" si="0"/>
        <v>0201020015</v>
      </c>
      <c r="J24" s="23" t="s">
        <v>1166</v>
      </c>
      <c r="K24" s="23" t="s">
        <v>1167</v>
      </c>
      <c r="L24" s="23" t="s">
        <v>1302</v>
      </c>
      <c r="M24" s="23" t="s">
        <v>1303</v>
      </c>
      <c r="N24" t="s">
        <v>1370</v>
      </c>
      <c r="O24" t="s">
        <v>1371</v>
      </c>
      <c r="P24" t="str">
        <f t="shared" si="1"/>
        <v>0201 -  PRESIDENCIA DE LA REPUBLICA</v>
      </c>
      <c r="Q24" t="str">
        <f t="shared" si="2"/>
        <v>02 -  GABINETE DE LA POLITICA SOCIAL</v>
      </c>
      <c r="R24" t="str">
        <f t="shared" si="3"/>
        <v>0015 -  DIRECCIÓN GENERAL DE DESARROLLO DE LA COMUNIDAD</v>
      </c>
      <c r="T24" s="23" t="s">
        <v>1353</v>
      </c>
      <c r="U24" s="23" t="s">
        <v>1354</v>
      </c>
      <c r="V24" t="s">
        <v>1372</v>
      </c>
      <c r="W24" t="str">
        <f t="shared" si="4"/>
        <v>2.1.03</v>
      </c>
      <c r="Y24" t="str">
        <f t="shared" si="5"/>
        <v>01.25.0006</v>
      </c>
      <c r="Z24" s="23" t="s">
        <v>1158</v>
      </c>
      <c r="AA24" s="23" t="s">
        <v>1325</v>
      </c>
      <c r="AB24" t="s">
        <v>1373</v>
      </c>
      <c r="AC24" t="str">
        <f t="shared" si="6"/>
        <v>01.25.0006 - TAMBORIL</v>
      </c>
      <c r="AE24" t="s">
        <v>1374</v>
      </c>
      <c r="AF24" s="23">
        <v>2.1</v>
      </c>
      <c r="AG24" s="23" t="s">
        <v>1144</v>
      </c>
      <c r="AH24" s="23" t="s">
        <v>1145</v>
      </c>
      <c r="AI24" s="23" t="s">
        <v>1146</v>
      </c>
      <c r="AJ24" t="s">
        <v>1274</v>
      </c>
      <c r="AK24" t="s">
        <v>1275</v>
      </c>
      <c r="AL24" t="s">
        <v>1374</v>
      </c>
      <c r="AM24" t="s">
        <v>1375</v>
      </c>
      <c r="AP24" s="47"/>
      <c r="AR24" s="47"/>
      <c r="AS24" s="47" t="s">
        <v>1376</v>
      </c>
      <c r="AU24" t="s">
        <v>1377</v>
      </c>
      <c r="AV24" t="s">
        <v>1368</v>
      </c>
      <c r="AW24" t="s">
        <v>1368</v>
      </c>
      <c r="AX24" t="s">
        <v>1378</v>
      </c>
      <c r="AZ24" s="49"/>
    </row>
    <row r="25" spans="9:52" x14ac:dyDescent="0.25">
      <c r="I25" t="str">
        <f t="shared" si="0"/>
        <v>0201020016</v>
      </c>
      <c r="J25" s="23" t="s">
        <v>1166</v>
      </c>
      <c r="K25" s="23" t="s">
        <v>1167</v>
      </c>
      <c r="L25" s="23" t="s">
        <v>1302</v>
      </c>
      <c r="M25" s="23" t="s">
        <v>1303</v>
      </c>
      <c r="N25" t="s">
        <v>1379</v>
      </c>
      <c r="O25" t="s">
        <v>1380</v>
      </c>
      <c r="P25" t="str">
        <f t="shared" si="1"/>
        <v>0201 -  PRESIDENCIA DE LA REPUBLICA</v>
      </c>
      <c r="Q25" t="str">
        <f t="shared" si="2"/>
        <v>02 -  GABINETE DE LA POLITICA SOCIAL</v>
      </c>
      <c r="R25" t="str">
        <f t="shared" si="3"/>
        <v>0016 -  DIRECCIÓN GENERAL DE DESARROLLO FRONTERIZO</v>
      </c>
      <c r="T25" s="23" t="s">
        <v>1353</v>
      </c>
      <c r="U25" s="23" t="s">
        <v>1381</v>
      </c>
      <c r="V25" t="s">
        <v>1382</v>
      </c>
      <c r="W25" t="str">
        <f t="shared" si="4"/>
        <v>2.2.01</v>
      </c>
      <c r="Y25" t="str">
        <f t="shared" si="5"/>
        <v>01.25.0007</v>
      </c>
      <c r="Z25" s="23" t="s">
        <v>1158</v>
      </c>
      <c r="AA25" s="23" t="s">
        <v>1325</v>
      </c>
      <c r="AB25" t="s">
        <v>1383</v>
      </c>
      <c r="AC25" t="str">
        <f t="shared" si="6"/>
        <v>01.25.0007 - VILLA GONZÁLEZ</v>
      </c>
      <c r="AE25" t="s">
        <v>1384</v>
      </c>
      <c r="AF25" s="23">
        <v>2.1</v>
      </c>
      <c r="AG25" s="23" t="s">
        <v>1144</v>
      </c>
      <c r="AH25" s="23" t="s">
        <v>1145</v>
      </c>
      <c r="AI25" s="23" t="s">
        <v>1146</v>
      </c>
      <c r="AJ25" t="s">
        <v>1385</v>
      </c>
      <c r="AK25" t="s">
        <v>1386</v>
      </c>
      <c r="AL25" t="s">
        <v>1384</v>
      </c>
      <c r="AM25" t="s">
        <v>1386</v>
      </c>
      <c r="AP25" s="47"/>
      <c r="AR25" s="47"/>
      <c r="AS25" s="47" t="s">
        <v>1387</v>
      </c>
      <c r="AU25" t="s">
        <v>884</v>
      </c>
      <c r="AV25" t="s">
        <v>1377</v>
      </c>
      <c r="AW25" t="s">
        <v>1377</v>
      </c>
      <c r="AX25" t="s">
        <v>1388</v>
      </c>
      <c r="AZ25" s="49"/>
    </row>
    <row r="26" spans="9:52" x14ac:dyDescent="0.25">
      <c r="I26" t="str">
        <f t="shared" si="0"/>
        <v>0201040001</v>
      </c>
      <c r="J26" s="23" t="s">
        <v>1166</v>
      </c>
      <c r="K26" s="23" t="s">
        <v>1167</v>
      </c>
      <c r="L26" s="23" t="s">
        <v>1389</v>
      </c>
      <c r="M26" s="23" t="s">
        <v>1390</v>
      </c>
      <c r="N26" t="s">
        <v>1136</v>
      </c>
      <c r="O26" t="s">
        <v>1390</v>
      </c>
      <c r="P26" t="str">
        <f t="shared" si="1"/>
        <v>0201 -  PRESIDENCIA DE LA REPUBLICA</v>
      </c>
      <c r="Q26" t="str">
        <f t="shared" si="2"/>
        <v>04 -  CONTRALORIA GENERAL DE LA REPUBLICA</v>
      </c>
      <c r="R26" t="str">
        <f t="shared" si="3"/>
        <v>0001 -  CONTRALORIA GENERAL DE LA REPUBLICA</v>
      </c>
      <c r="T26" s="23" t="s">
        <v>1353</v>
      </c>
      <c r="U26" s="23" t="s">
        <v>1381</v>
      </c>
      <c r="V26" t="s">
        <v>1391</v>
      </c>
      <c r="W26" t="str">
        <f t="shared" si="4"/>
        <v>2.2.02</v>
      </c>
      <c r="Y26" t="str">
        <f t="shared" si="5"/>
        <v>01.25.0008</v>
      </c>
      <c r="Z26" s="23" t="s">
        <v>1158</v>
      </c>
      <c r="AA26" s="23" t="s">
        <v>1325</v>
      </c>
      <c r="AB26" t="s">
        <v>1392</v>
      </c>
      <c r="AC26" t="str">
        <f t="shared" si="6"/>
        <v>01.25.0008 - PUÑAL</v>
      </c>
      <c r="AE26" t="s">
        <v>1393</v>
      </c>
      <c r="AF26" s="23">
        <v>2.1</v>
      </c>
      <c r="AG26" s="23" t="s">
        <v>1144</v>
      </c>
      <c r="AH26" s="23" t="s">
        <v>1145</v>
      </c>
      <c r="AI26" s="23" t="s">
        <v>1146</v>
      </c>
      <c r="AJ26" t="s">
        <v>1394</v>
      </c>
      <c r="AK26" t="s">
        <v>1395</v>
      </c>
      <c r="AL26" t="s">
        <v>1393</v>
      </c>
      <c r="AM26" t="s">
        <v>1396</v>
      </c>
      <c r="AP26" s="47"/>
      <c r="AR26" s="47"/>
      <c r="AS26" s="47" t="s">
        <v>1397</v>
      </c>
      <c r="AU26" t="s">
        <v>1398</v>
      </c>
      <c r="AV26" t="s">
        <v>884</v>
      </c>
      <c r="AW26" t="s">
        <v>884</v>
      </c>
      <c r="AX26" t="s">
        <v>1399</v>
      </c>
      <c r="AZ26" s="49"/>
    </row>
    <row r="27" spans="9:52" x14ac:dyDescent="0.25">
      <c r="I27" t="str">
        <f t="shared" si="0"/>
        <v>0201060001</v>
      </c>
      <c r="J27" s="23" t="s">
        <v>1166</v>
      </c>
      <c r="K27" s="23" t="s">
        <v>1167</v>
      </c>
      <c r="L27" s="23" t="s">
        <v>1400</v>
      </c>
      <c r="M27" s="23" t="s">
        <v>1401</v>
      </c>
      <c r="N27" t="s">
        <v>1136</v>
      </c>
      <c r="O27" t="s">
        <v>1401</v>
      </c>
      <c r="P27" t="str">
        <f t="shared" si="1"/>
        <v>0201 -  PRESIDENCIA DE LA REPUBLICA</v>
      </c>
      <c r="Q27" t="str">
        <f t="shared" si="2"/>
        <v>06 -  MINISTERIO DE LA PRESIDENCIA</v>
      </c>
      <c r="R27" t="str">
        <f t="shared" si="3"/>
        <v>0001 -  MINISTERIO DE LA PRESIDENCIA</v>
      </c>
      <c r="T27" s="23" t="s">
        <v>1353</v>
      </c>
      <c r="U27" s="23" t="s">
        <v>1381</v>
      </c>
      <c r="V27" t="s">
        <v>1402</v>
      </c>
      <c r="W27" t="str">
        <f t="shared" si="4"/>
        <v>2.2.04</v>
      </c>
      <c r="Y27" t="str">
        <f t="shared" si="5"/>
        <v>01.25.0009</v>
      </c>
      <c r="Z27" s="23" t="s">
        <v>1158</v>
      </c>
      <c r="AA27" s="23" t="s">
        <v>1325</v>
      </c>
      <c r="AB27" t="s">
        <v>1403</v>
      </c>
      <c r="AC27" t="str">
        <f t="shared" si="6"/>
        <v>01.25.0009 - SABANA IGLESIA</v>
      </c>
      <c r="AE27" t="s">
        <v>1404</v>
      </c>
      <c r="AF27" s="23">
        <v>2.1</v>
      </c>
      <c r="AG27" s="23" t="s">
        <v>1144</v>
      </c>
      <c r="AH27" s="23" t="s">
        <v>1145</v>
      </c>
      <c r="AI27" s="23" t="s">
        <v>1146</v>
      </c>
      <c r="AJ27" t="s">
        <v>1405</v>
      </c>
      <c r="AK27" t="s">
        <v>1406</v>
      </c>
      <c r="AL27" t="s">
        <v>1404</v>
      </c>
      <c r="AM27" t="s">
        <v>1406</v>
      </c>
      <c r="AP27" s="47"/>
      <c r="AR27" s="47"/>
      <c r="AS27" s="47" t="s">
        <v>1407</v>
      </c>
      <c r="AU27" t="s">
        <v>1408</v>
      </c>
      <c r="AV27" t="s">
        <v>1398</v>
      </c>
      <c r="AW27" t="s">
        <v>1398</v>
      </c>
      <c r="AX27" t="s">
        <v>1409</v>
      </c>
      <c r="AZ27" s="49"/>
    </row>
    <row r="28" spans="9:52" x14ac:dyDescent="0.25">
      <c r="I28" t="str">
        <f t="shared" si="0"/>
        <v>0201060004</v>
      </c>
      <c r="J28" s="23" t="s">
        <v>1166</v>
      </c>
      <c r="K28" s="23" t="s">
        <v>1167</v>
      </c>
      <c r="L28" s="23" t="s">
        <v>1400</v>
      </c>
      <c r="M28" s="23" t="s">
        <v>1401</v>
      </c>
      <c r="N28" t="s">
        <v>1322</v>
      </c>
      <c r="O28" t="s">
        <v>1410</v>
      </c>
      <c r="P28" t="str">
        <f t="shared" si="1"/>
        <v>0201 -  PRESIDENCIA DE LA REPUBLICA</v>
      </c>
      <c r="Q28" t="str">
        <f t="shared" si="2"/>
        <v>06 -  MINISTERIO DE LA PRESIDENCIA</v>
      </c>
      <c r="R28" t="str">
        <f t="shared" si="3"/>
        <v>0004 -  SERVICIO INTEGRAL DE EMERGENCIAS</v>
      </c>
      <c r="T28" s="23" t="s">
        <v>1353</v>
      </c>
      <c r="U28" s="23" t="s">
        <v>1381</v>
      </c>
      <c r="V28" t="s">
        <v>1411</v>
      </c>
      <c r="W28" t="str">
        <f t="shared" si="4"/>
        <v>2.2.06</v>
      </c>
      <c r="Y28" t="str">
        <f t="shared" si="5"/>
        <v>01.25.9999</v>
      </c>
      <c r="Z28" s="23" t="s">
        <v>1158</v>
      </c>
      <c r="AA28" s="23" t="s">
        <v>1325</v>
      </c>
      <c r="AB28" t="s">
        <v>1212</v>
      </c>
      <c r="AC28" t="str">
        <f t="shared" si="6"/>
        <v>01.25.9999 - MULTIMUNICIPAL</v>
      </c>
      <c r="AE28" t="s">
        <v>1412</v>
      </c>
      <c r="AF28" s="23">
        <v>2.1</v>
      </c>
      <c r="AG28" s="23" t="s">
        <v>1144</v>
      </c>
      <c r="AH28" s="23" t="s">
        <v>1145</v>
      </c>
      <c r="AI28" s="23" t="s">
        <v>1146</v>
      </c>
      <c r="AJ28" t="s">
        <v>1405</v>
      </c>
      <c r="AK28" t="s">
        <v>1406</v>
      </c>
      <c r="AL28" t="s">
        <v>1412</v>
      </c>
      <c r="AM28" t="s">
        <v>1413</v>
      </c>
      <c r="AP28" s="47"/>
      <c r="AR28" s="47"/>
      <c r="AS28" s="47" t="s">
        <v>1414</v>
      </c>
      <c r="AU28" t="s">
        <v>1415</v>
      </c>
      <c r="AV28" t="s">
        <v>1408</v>
      </c>
      <c r="AW28" t="s">
        <v>1408</v>
      </c>
      <c r="AX28" t="s">
        <v>1416</v>
      </c>
      <c r="AZ28" s="49"/>
    </row>
    <row r="29" spans="9:52" x14ac:dyDescent="0.25">
      <c r="I29" t="str">
        <f t="shared" si="0"/>
        <v>0201060005</v>
      </c>
      <c r="J29" s="23" t="s">
        <v>1166</v>
      </c>
      <c r="K29" s="23" t="s">
        <v>1167</v>
      </c>
      <c r="L29" s="23" t="s">
        <v>1400</v>
      </c>
      <c r="M29" s="23" t="s">
        <v>1401</v>
      </c>
      <c r="N29" t="s">
        <v>1178</v>
      </c>
      <c r="O29" t="s">
        <v>1417</v>
      </c>
      <c r="P29" t="str">
        <f t="shared" si="1"/>
        <v>0201 -  PRESIDENCIA DE LA REPUBLICA</v>
      </c>
      <c r="Q29" t="str">
        <f t="shared" si="2"/>
        <v>06 -  MINISTERIO DE LA PRESIDENCIA</v>
      </c>
      <c r="R29" t="str">
        <f t="shared" si="3"/>
        <v>0005 -  UNIDAD EJECUTORA PARA LA READECUACION DE BARRIOS  Y ENTORNOS (URBE)</v>
      </c>
      <c r="T29" s="23" t="s">
        <v>1353</v>
      </c>
      <c r="U29" s="23" t="s">
        <v>1381</v>
      </c>
      <c r="V29" t="s">
        <v>1418</v>
      </c>
      <c r="W29" t="str">
        <f t="shared" si="4"/>
        <v>2.2.99</v>
      </c>
      <c r="Y29" t="str">
        <f t="shared" si="5"/>
        <v>01.99.9999</v>
      </c>
      <c r="Z29" s="23" t="s">
        <v>1158</v>
      </c>
      <c r="AA29" s="23" t="s">
        <v>1419</v>
      </c>
      <c r="AB29" t="s">
        <v>1212</v>
      </c>
      <c r="AC29" t="str">
        <f t="shared" si="6"/>
        <v>01.99.9999 - MULTIMUNICIPAL</v>
      </c>
      <c r="AE29" t="s">
        <v>1420</v>
      </c>
      <c r="AF29" s="23">
        <v>2.1</v>
      </c>
      <c r="AG29" s="23" t="s">
        <v>1144</v>
      </c>
      <c r="AH29" s="23" t="s">
        <v>1145</v>
      </c>
      <c r="AI29" s="23" t="s">
        <v>1146</v>
      </c>
      <c r="AJ29" t="s">
        <v>1405</v>
      </c>
      <c r="AK29" t="s">
        <v>1406</v>
      </c>
      <c r="AL29" t="s">
        <v>1420</v>
      </c>
      <c r="AM29" t="s">
        <v>1421</v>
      </c>
      <c r="AP29" s="47"/>
      <c r="AR29" s="47"/>
      <c r="AS29" s="47" t="s">
        <v>1422</v>
      </c>
      <c r="AU29" t="s">
        <v>1423</v>
      </c>
      <c r="AV29" t="s">
        <v>1415</v>
      </c>
      <c r="AW29" t="s">
        <v>1415</v>
      </c>
      <c r="AX29" t="s">
        <v>1424</v>
      </c>
      <c r="AZ29" s="49"/>
    </row>
    <row r="30" spans="9:52" x14ac:dyDescent="0.25">
      <c r="I30" t="str">
        <f t="shared" si="0"/>
        <v>0201060006</v>
      </c>
      <c r="J30" s="23" t="s">
        <v>1166</v>
      </c>
      <c r="K30" s="23" t="s">
        <v>1167</v>
      </c>
      <c r="L30" s="23" t="s">
        <v>1400</v>
      </c>
      <c r="M30" s="23" t="s">
        <v>1401</v>
      </c>
      <c r="N30" t="s">
        <v>1425</v>
      </c>
      <c r="O30" t="s">
        <v>1426</v>
      </c>
      <c r="P30" t="str">
        <f t="shared" si="1"/>
        <v>0201 -  PRESIDENCIA DE LA REPUBLICA</v>
      </c>
      <c r="Q30" t="str">
        <f t="shared" si="2"/>
        <v>06 -  MINISTERIO DE LA PRESIDENCIA</v>
      </c>
      <c r="R30" t="str">
        <f t="shared" si="3"/>
        <v>0006 -  CENTRO DE OPERACIONES DE EMERGENCIAS (COE)</v>
      </c>
      <c r="T30" s="23" t="s">
        <v>1353</v>
      </c>
      <c r="U30" s="23" t="s">
        <v>1427</v>
      </c>
      <c r="V30" t="s">
        <v>1428</v>
      </c>
      <c r="W30" t="str">
        <f t="shared" si="4"/>
        <v>2.3.01</v>
      </c>
      <c r="Y30" t="str">
        <f t="shared" si="5"/>
        <v>02.13.0001</v>
      </c>
      <c r="Z30" s="23" t="s">
        <v>1429</v>
      </c>
      <c r="AA30" s="23" t="s">
        <v>1430</v>
      </c>
      <c r="AB30" t="s">
        <v>1431</v>
      </c>
      <c r="AC30" t="str">
        <f t="shared" si="6"/>
        <v>02.13.0001 - LA VEGA</v>
      </c>
      <c r="AE30" t="s">
        <v>1432</v>
      </c>
      <c r="AF30" s="23">
        <v>2.1</v>
      </c>
      <c r="AG30" s="23" t="s">
        <v>1144</v>
      </c>
      <c r="AH30" s="23" t="s">
        <v>1145</v>
      </c>
      <c r="AI30" s="23" t="s">
        <v>1146</v>
      </c>
      <c r="AJ30" t="s">
        <v>1405</v>
      </c>
      <c r="AK30" t="s">
        <v>1406</v>
      </c>
      <c r="AL30" t="s">
        <v>1432</v>
      </c>
      <c r="AM30" t="s">
        <v>1433</v>
      </c>
      <c r="AP30" s="47"/>
      <c r="AR30" s="47"/>
      <c r="AS30" s="47" t="s">
        <v>1434</v>
      </c>
      <c r="AU30" t="s">
        <v>1435</v>
      </c>
      <c r="AV30" t="s">
        <v>1423</v>
      </c>
      <c r="AW30" t="s">
        <v>1423</v>
      </c>
      <c r="AX30" t="s">
        <v>1436</v>
      </c>
      <c r="AZ30" s="49"/>
    </row>
    <row r="31" spans="9:52" x14ac:dyDescent="0.25">
      <c r="I31" t="str">
        <f t="shared" si="0"/>
        <v>0201060008</v>
      </c>
      <c r="J31" s="23" t="s">
        <v>1166</v>
      </c>
      <c r="K31" s="23" t="s">
        <v>1167</v>
      </c>
      <c r="L31" s="23" t="s">
        <v>1400</v>
      </c>
      <c r="M31" s="23" t="s">
        <v>1401</v>
      </c>
      <c r="N31" t="s">
        <v>1343</v>
      </c>
      <c r="O31" t="s">
        <v>1437</v>
      </c>
      <c r="P31" t="str">
        <f t="shared" si="1"/>
        <v>0201 -  PRESIDENCIA DE LA REPUBLICA</v>
      </c>
      <c r="Q31" t="str">
        <f t="shared" si="2"/>
        <v>06 -  MINISTERIO DE LA PRESIDENCIA</v>
      </c>
      <c r="R31" t="str">
        <f t="shared" si="3"/>
        <v>0008 -  DIRECCIÓN GENERAL DE ÉTICA E INTEGRIDAD GUBERNAMENTAL</v>
      </c>
      <c r="T31" s="23" t="s">
        <v>1353</v>
      </c>
      <c r="U31" s="23" t="s">
        <v>1438</v>
      </c>
      <c r="V31" t="s">
        <v>1439</v>
      </c>
      <c r="W31" t="str">
        <f t="shared" si="4"/>
        <v>2.4.03</v>
      </c>
      <c r="Y31" t="str">
        <f t="shared" si="5"/>
        <v>02.13.0002</v>
      </c>
      <c r="Z31" s="23" t="s">
        <v>1429</v>
      </c>
      <c r="AA31" s="23" t="s">
        <v>1430</v>
      </c>
      <c r="AB31" t="s">
        <v>1440</v>
      </c>
      <c r="AC31" t="str">
        <f t="shared" si="6"/>
        <v>02.13.0002 - CONSTANZA</v>
      </c>
      <c r="AE31" t="s">
        <v>1441</v>
      </c>
      <c r="AF31" s="23">
        <v>2.1</v>
      </c>
      <c r="AG31" s="23" t="s">
        <v>1144</v>
      </c>
      <c r="AH31" s="23" t="s">
        <v>1145</v>
      </c>
      <c r="AI31" s="23" t="s">
        <v>1146</v>
      </c>
      <c r="AJ31" t="s">
        <v>1442</v>
      </c>
      <c r="AK31" t="s">
        <v>1443</v>
      </c>
      <c r="AL31" t="s">
        <v>1441</v>
      </c>
      <c r="AM31" t="s">
        <v>1443</v>
      </c>
      <c r="AP31" s="47"/>
      <c r="AR31" s="47"/>
      <c r="AS31" s="47" t="s">
        <v>1444</v>
      </c>
      <c r="AU31" t="s">
        <v>1445</v>
      </c>
      <c r="AV31" t="s">
        <v>1435</v>
      </c>
      <c r="AW31" t="s">
        <v>1435</v>
      </c>
      <c r="AX31" t="s">
        <v>1446</v>
      </c>
      <c r="AZ31" s="49"/>
    </row>
    <row r="32" spans="9:52" x14ac:dyDescent="0.25">
      <c r="I32" t="str">
        <f t="shared" si="0"/>
        <v>0201060009</v>
      </c>
      <c r="J32" s="23" t="s">
        <v>1166</v>
      </c>
      <c r="K32" s="23" t="s">
        <v>1167</v>
      </c>
      <c r="L32" s="23" t="s">
        <v>1400</v>
      </c>
      <c r="M32" s="23" t="s">
        <v>1401</v>
      </c>
      <c r="N32" t="s">
        <v>1189</v>
      </c>
      <c r="O32" t="s">
        <v>1447</v>
      </c>
      <c r="P32" t="str">
        <f t="shared" si="1"/>
        <v>0201 -  PRESIDENCIA DE LA REPUBLICA</v>
      </c>
      <c r="Q32" t="str">
        <f t="shared" si="2"/>
        <v>06 -  MINISTERIO DE LA PRESIDENCIA</v>
      </c>
      <c r="R32" t="str">
        <f t="shared" si="3"/>
        <v>0009 -  DIRECCIÓN GENERAL DE PROYECTOS ESTRATÉGICOS Y ESPECIALES DE LA PRESIDENCIA DE LA REPÚBLICA (PROPEEP)</v>
      </c>
      <c r="T32" s="23" t="s">
        <v>1353</v>
      </c>
      <c r="U32" s="23" t="s">
        <v>1438</v>
      </c>
      <c r="V32" t="s">
        <v>1448</v>
      </c>
      <c r="W32" t="str">
        <f t="shared" si="4"/>
        <v>2.4.04</v>
      </c>
      <c r="Y32" t="str">
        <f t="shared" si="5"/>
        <v>02.13.0003</v>
      </c>
      <c r="Z32" s="23" t="s">
        <v>1429</v>
      </c>
      <c r="AA32" s="23" t="s">
        <v>1430</v>
      </c>
      <c r="AB32" t="s">
        <v>1449</v>
      </c>
      <c r="AC32" t="str">
        <f t="shared" si="6"/>
        <v>02.13.0003 - JARABACOA</v>
      </c>
      <c r="AE32" t="s">
        <v>1450</v>
      </c>
      <c r="AF32" s="23">
        <v>2.1</v>
      </c>
      <c r="AG32" s="23" t="s">
        <v>1144</v>
      </c>
      <c r="AH32" s="23" t="s">
        <v>1451</v>
      </c>
      <c r="AI32" s="23" t="s">
        <v>1452</v>
      </c>
      <c r="AJ32" t="s">
        <v>1453</v>
      </c>
      <c r="AK32" t="s">
        <v>1454</v>
      </c>
      <c r="AL32" t="s">
        <v>1450</v>
      </c>
      <c r="AM32" t="s">
        <v>1454</v>
      </c>
      <c r="AP32" s="47"/>
      <c r="AR32" s="47"/>
      <c r="AS32" s="47" t="s">
        <v>1455</v>
      </c>
      <c r="AU32" t="s">
        <v>1456</v>
      </c>
      <c r="AV32" t="s">
        <v>1445</v>
      </c>
      <c r="AW32" t="s">
        <v>1445</v>
      </c>
      <c r="AX32" t="s">
        <v>1457</v>
      </c>
      <c r="AZ32" s="49"/>
    </row>
    <row r="33" spans="9:52" x14ac:dyDescent="0.25">
      <c r="I33" t="str">
        <f t="shared" si="0"/>
        <v>0201060010</v>
      </c>
      <c r="J33" s="23" t="s">
        <v>1166</v>
      </c>
      <c r="K33" s="23" t="s">
        <v>1167</v>
      </c>
      <c r="L33" s="23" t="s">
        <v>1400</v>
      </c>
      <c r="M33" s="23" t="s">
        <v>1401</v>
      </c>
      <c r="N33" t="s">
        <v>1198</v>
      </c>
      <c r="O33" t="s">
        <v>1458</v>
      </c>
      <c r="P33" t="str">
        <f t="shared" si="1"/>
        <v>0201 -  PRESIDENCIA DE LA REPUBLICA</v>
      </c>
      <c r="Q33" t="str">
        <f t="shared" si="2"/>
        <v>06 -  MINISTERIO DE LA PRESIDENCIA</v>
      </c>
      <c r="R33" t="str">
        <f t="shared" si="3"/>
        <v>0010 -  UNIDAD TECNICA EJECUTORA DE TITULACION DE TERRENOS DEL ESTADO</v>
      </c>
      <c r="T33" s="23" t="s">
        <v>1353</v>
      </c>
      <c r="U33" s="23" t="s">
        <v>1438</v>
      </c>
      <c r="V33" t="s">
        <v>1459</v>
      </c>
      <c r="W33" t="str">
        <f t="shared" si="4"/>
        <v>2.4.05</v>
      </c>
      <c r="Y33" t="str">
        <f t="shared" si="5"/>
        <v>02.13.0004</v>
      </c>
      <c r="Z33" s="23" t="s">
        <v>1429</v>
      </c>
      <c r="AA33" s="23" t="s">
        <v>1430</v>
      </c>
      <c r="AB33" t="s">
        <v>1460</v>
      </c>
      <c r="AC33" t="str">
        <f t="shared" si="6"/>
        <v>02.13.0004 - JIMA ABAJO</v>
      </c>
      <c r="AE33" t="s">
        <v>1461</v>
      </c>
      <c r="AF33" s="23">
        <v>2.1</v>
      </c>
      <c r="AG33" s="23" t="s">
        <v>1144</v>
      </c>
      <c r="AH33" s="23" t="s">
        <v>1451</v>
      </c>
      <c r="AI33" s="23" t="s">
        <v>1452</v>
      </c>
      <c r="AJ33" t="s">
        <v>1462</v>
      </c>
      <c r="AK33" t="s">
        <v>1463</v>
      </c>
      <c r="AL33" t="s">
        <v>1461</v>
      </c>
      <c r="AM33" t="s">
        <v>1464</v>
      </c>
      <c r="AP33" s="47"/>
      <c r="AR33" s="47"/>
      <c r="AS33" s="47" t="s">
        <v>1465</v>
      </c>
      <c r="AU33" t="s">
        <v>1466</v>
      </c>
      <c r="AV33" t="s">
        <v>1456</v>
      </c>
      <c r="AW33" t="s">
        <v>1456</v>
      </c>
      <c r="AX33" t="s">
        <v>1467</v>
      </c>
      <c r="AZ33" s="49"/>
    </row>
    <row r="34" spans="9:52" x14ac:dyDescent="0.25">
      <c r="I34" t="str">
        <f t="shared" si="0"/>
        <v>0202010001</v>
      </c>
      <c r="J34" s="23" t="s">
        <v>1468</v>
      </c>
      <c r="K34" s="23" t="s">
        <v>1469</v>
      </c>
      <c r="L34" s="23" t="s">
        <v>1134</v>
      </c>
      <c r="M34" s="23" t="s">
        <v>1470</v>
      </c>
      <c r="N34" t="s">
        <v>1136</v>
      </c>
      <c r="O34" t="s">
        <v>1471</v>
      </c>
      <c r="P34" t="str">
        <f t="shared" si="1"/>
        <v>0202 -  MINISTERIO DE  INTERIOR Y POLICIA</v>
      </c>
      <c r="Q34" t="str">
        <f t="shared" si="2"/>
        <v>01 -  MINISTERIO DE INTERIOR Y POLICIA</v>
      </c>
      <c r="R34" t="str">
        <f t="shared" si="3"/>
        <v>0001 -  MINISTERIO DE INTERIOR Y POLICÍA</v>
      </c>
      <c r="T34" s="23" t="s">
        <v>1353</v>
      </c>
      <c r="U34" s="23" t="s">
        <v>1438</v>
      </c>
      <c r="V34" t="s">
        <v>1472</v>
      </c>
      <c r="W34" t="str">
        <f t="shared" ref="W34:W65" si="7">+LEFT(V34,6)</f>
        <v>2.4.08</v>
      </c>
      <c r="Y34" t="str">
        <f t="shared" si="5"/>
        <v>02.13.9999</v>
      </c>
      <c r="Z34" s="23" t="s">
        <v>1429</v>
      </c>
      <c r="AA34" s="23" t="s">
        <v>1430</v>
      </c>
      <c r="AB34" t="s">
        <v>1212</v>
      </c>
      <c r="AC34" t="str">
        <f t="shared" si="6"/>
        <v>02.13.9999 - MULTIMUNICIPAL</v>
      </c>
      <c r="AE34" t="s">
        <v>1473</v>
      </c>
      <c r="AF34" s="23">
        <v>2.1</v>
      </c>
      <c r="AG34" s="23" t="s">
        <v>1144</v>
      </c>
      <c r="AH34" s="23" t="s">
        <v>1451</v>
      </c>
      <c r="AI34" s="23" t="s">
        <v>1452</v>
      </c>
      <c r="AJ34" t="s">
        <v>1462</v>
      </c>
      <c r="AK34" t="s">
        <v>1463</v>
      </c>
      <c r="AL34" t="s">
        <v>1473</v>
      </c>
      <c r="AM34" t="s">
        <v>1474</v>
      </c>
      <c r="AP34" s="47"/>
      <c r="AR34" s="47"/>
      <c r="AS34" s="47" t="s">
        <v>1475</v>
      </c>
      <c r="AU34" t="s">
        <v>1476</v>
      </c>
      <c r="AV34" t="s">
        <v>1466</v>
      </c>
      <c r="AW34" t="s">
        <v>1466</v>
      </c>
      <c r="AX34" t="s">
        <v>1477</v>
      </c>
      <c r="AZ34" s="49"/>
    </row>
    <row r="35" spans="9:52" x14ac:dyDescent="0.25">
      <c r="I35" t="str">
        <f t="shared" si="0"/>
        <v>0202010002</v>
      </c>
      <c r="J35" s="23" t="s">
        <v>1468</v>
      </c>
      <c r="K35" s="23" t="s">
        <v>1469</v>
      </c>
      <c r="L35" s="23" t="s">
        <v>1134</v>
      </c>
      <c r="M35" s="23" t="s">
        <v>1470</v>
      </c>
      <c r="N35" t="s">
        <v>1478</v>
      </c>
      <c r="O35" t="s">
        <v>1479</v>
      </c>
      <c r="P35" t="str">
        <f t="shared" si="1"/>
        <v>0202 -  MINISTERIO DE  INTERIOR Y POLICIA</v>
      </c>
      <c r="Q35" t="str">
        <f t="shared" si="2"/>
        <v>01 -  MINISTERIO DE INTERIOR Y POLICIA</v>
      </c>
      <c r="R35" t="str">
        <f t="shared" si="3"/>
        <v>0002 -  DIRECCIÓN GENERAL DE MIGRACIÓN</v>
      </c>
      <c r="T35" s="23" t="s">
        <v>1353</v>
      </c>
      <c r="U35" s="23" t="s">
        <v>1438</v>
      </c>
      <c r="V35" t="s">
        <v>1480</v>
      </c>
      <c r="W35" t="str">
        <f t="shared" si="7"/>
        <v>2.4.09</v>
      </c>
      <c r="Y35" t="str">
        <f t="shared" si="5"/>
        <v>02.24.0001</v>
      </c>
      <c r="Z35" s="23" t="s">
        <v>1429</v>
      </c>
      <c r="AA35" s="23" t="s">
        <v>1481</v>
      </c>
      <c r="AB35" t="s">
        <v>1482</v>
      </c>
      <c r="AC35" t="str">
        <f t="shared" si="6"/>
        <v>02.24.0001 - COTUI</v>
      </c>
      <c r="AE35" t="s">
        <v>1483</v>
      </c>
      <c r="AF35" s="23">
        <v>2.1</v>
      </c>
      <c r="AG35" s="23" t="s">
        <v>1144</v>
      </c>
      <c r="AH35" s="23" t="s">
        <v>1451</v>
      </c>
      <c r="AI35" s="23" t="s">
        <v>1452</v>
      </c>
      <c r="AJ35" t="s">
        <v>1462</v>
      </c>
      <c r="AK35" t="s">
        <v>1463</v>
      </c>
      <c r="AL35" t="s">
        <v>1483</v>
      </c>
      <c r="AM35" t="s">
        <v>1484</v>
      </c>
      <c r="AP35" s="47"/>
      <c r="AR35" s="47"/>
      <c r="AS35" s="47" t="s">
        <v>1485</v>
      </c>
      <c r="AU35" t="s">
        <v>1486</v>
      </c>
      <c r="AV35" t="s">
        <v>1476</v>
      </c>
      <c r="AW35" t="s">
        <v>1476</v>
      </c>
      <c r="AX35" t="s">
        <v>1487</v>
      </c>
      <c r="AZ35" s="49"/>
    </row>
    <row r="36" spans="9:52" x14ac:dyDescent="0.25">
      <c r="I36" t="str">
        <f t="shared" si="0"/>
        <v>0202010003</v>
      </c>
      <c r="J36" s="23" t="s">
        <v>1468</v>
      </c>
      <c r="K36" s="23" t="s">
        <v>1469</v>
      </c>
      <c r="L36" s="23" t="s">
        <v>1134</v>
      </c>
      <c r="M36" s="23" t="s">
        <v>1470</v>
      </c>
      <c r="N36" t="s">
        <v>1313</v>
      </c>
      <c r="O36" t="s">
        <v>1488</v>
      </c>
      <c r="P36" t="str">
        <f t="shared" si="1"/>
        <v>0202 -  MINISTERIO DE  INTERIOR Y POLICIA</v>
      </c>
      <c r="Q36" t="str">
        <f t="shared" si="2"/>
        <v>01 -  MINISTERIO DE INTERIOR Y POLICIA</v>
      </c>
      <c r="R36" t="str">
        <f t="shared" si="3"/>
        <v>0003 -  INSTITUTO NACIONAL DE MIGRACIÓN</v>
      </c>
      <c r="T36" s="23" t="s">
        <v>1353</v>
      </c>
      <c r="U36" s="23" t="s">
        <v>1489</v>
      </c>
      <c r="V36" t="s">
        <v>1490</v>
      </c>
      <c r="W36" t="str">
        <f t="shared" si="7"/>
        <v>2.5.01</v>
      </c>
      <c r="Y36" t="str">
        <f t="shared" si="5"/>
        <v>02.24.0002</v>
      </c>
      <c r="Z36" s="23" t="s">
        <v>1429</v>
      </c>
      <c r="AA36" s="23" t="s">
        <v>1481</v>
      </c>
      <c r="AB36" t="s">
        <v>1491</v>
      </c>
      <c r="AC36" t="str">
        <f t="shared" si="6"/>
        <v>02.24.0002 - CEVICOS</v>
      </c>
      <c r="AE36" t="s">
        <v>1492</v>
      </c>
      <c r="AF36" s="23">
        <v>2.1</v>
      </c>
      <c r="AG36" s="23" t="s">
        <v>1144</v>
      </c>
      <c r="AH36" s="23" t="s">
        <v>1451</v>
      </c>
      <c r="AI36" s="23" t="s">
        <v>1452</v>
      </c>
      <c r="AJ36" t="s">
        <v>1462</v>
      </c>
      <c r="AK36" t="s">
        <v>1463</v>
      </c>
      <c r="AL36" t="s">
        <v>1492</v>
      </c>
      <c r="AM36" t="s">
        <v>1493</v>
      </c>
      <c r="AP36" s="47"/>
      <c r="AR36" s="47"/>
      <c r="AS36" s="47" t="s">
        <v>1494</v>
      </c>
      <c r="AU36" t="s">
        <v>1495</v>
      </c>
      <c r="AV36" t="s">
        <v>1486</v>
      </c>
      <c r="AW36" t="s">
        <v>1486</v>
      </c>
      <c r="AX36" t="s">
        <v>1496</v>
      </c>
      <c r="AZ36" s="49"/>
    </row>
    <row r="37" spans="9:52" x14ac:dyDescent="0.25">
      <c r="I37" t="str">
        <f t="shared" si="0"/>
        <v>0202010004</v>
      </c>
      <c r="J37" s="23" t="s">
        <v>1468</v>
      </c>
      <c r="K37" s="23" t="s">
        <v>1469</v>
      </c>
      <c r="L37" s="23" t="s">
        <v>1134</v>
      </c>
      <c r="M37" s="23" t="s">
        <v>1470</v>
      </c>
      <c r="N37" t="s">
        <v>1322</v>
      </c>
      <c r="O37" t="s">
        <v>1497</v>
      </c>
      <c r="P37" t="str">
        <f t="shared" si="1"/>
        <v>0202 -  MINISTERIO DE  INTERIOR Y POLICIA</v>
      </c>
      <c r="Q37" t="str">
        <f t="shared" si="2"/>
        <v>01 -  MINISTERIO DE INTERIOR Y POLICIA</v>
      </c>
      <c r="R37" t="str">
        <f t="shared" si="3"/>
        <v>0004 -  CUERPO DE BOMBEROS DE SANTO DOMINGO, DISTRITO NACIONAL</v>
      </c>
      <c r="T37" s="23" t="s">
        <v>1353</v>
      </c>
      <c r="U37" s="23" t="s">
        <v>1489</v>
      </c>
      <c r="V37" t="s">
        <v>1498</v>
      </c>
      <c r="W37" t="str">
        <f t="shared" si="7"/>
        <v>2.5.02</v>
      </c>
      <c r="Y37" t="str">
        <f t="shared" si="5"/>
        <v>02.24.0003</v>
      </c>
      <c r="Z37" s="23" t="s">
        <v>1429</v>
      </c>
      <c r="AA37" s="23" t="s">
        <v>1481</v>
      </c>
      <c r="AB37" t="s">
        <v>1499</v>
      </c>
      <c r="AC37" t="str">
        <f t="shared" si="6"/>
        <v>02.24.0003 - FANTINO</v>
      </c>
      <c r="AE37" t="s">
        <v>1500</v>
      </c>
      <c r="AF37" s="23">
        <v>2.1</v>
      </c>
      <c r="AG37" s="23" t="s">
        <v>1144</v>
      </c>
      <c r="AH37" s="23" t="s">
        <v>1451</v>
      </c>
      <c r="AI37" s="23" t="s">
        <v>1452</v>
      </c>
      <c r="AJ37" t="s">
        <v>1462</v>
      </c>
      <c r="AK37" t="s">
        <v>1463</v>
      </c>
      <c r="AL37" t="s">
        <v>1500</v>
      </c>
      <c r="AM37" t="s">
        <v>1501</v>
      </c>
      <c r="AP37" s="47"/>
      <c r="AR37" s="47"/>
      <c r="AS37" s="47" t="s">
        <v>1502</v>
      </c>
      <c r="AU37" t="s">
        <v>1503</v>
      </c>
      <c r="AV37" t="s">
        <v>1495</v>
      </c>
      <c r="AW37" t="s">
        <v>1495</v>
      </c>
      <c r="AX37" t="s">
        <v>1504</v>
      </c>
      <c r="AZ37" s="49"/>
    </row>
    <row r="38" spans="9:52" x14ac:dyDescent="0.25">
      <c r="I38" t="str">
        <f t="shared" si="0"/>
        <v>0202010005</v>
      </c>
      <c r="J38" s="23" t="s">
        <v>1468</v>
      </c>
      <c r="K38" s="23" t="s">
        <v>1469</v>
      </c>
      <c r="L38" s="23" t="s">
        <v>1134</v>
      </c>
      <c r="M38" s="23" t="s">
        <v>1470</v>
      </c>
      <c r="N38" t="s">
        <v>1178</v>
      </c>
      <c r="O38" t="s">
        <v>1505</v>
      </c>
      <c r="P38" t="str">
        <f t="shared" si="1"/>
        <v>0202 -  MINISTERIO DE  INTERIOR Y POLICIA</v>
      </c>
      <c r="Q38" t="str">
        <f t="shared" si="2"/>
        <v>01 -  MINISTERIO DE INTERIOR Y POLICIA</v>
      </c>
      <c r="R38" t="str">
        <f t="shared" si="3"/>
        <v>0005 -  CUERPO DE BOMBEROS SANTO DOMINGO NORTE</v>
      </c>
      <c r="T38" s="23" t="s">
        <v>1353</v>
      </c>
      <c r="U38" s="23" t="s">
        <v>1506</v>
      </c>
      <c r="V38" t="s">
        <v>1507</v>
      </c>
      <c r="W38" t="str">
        <f t="shared" si="7"/>
        <v>2.6.01</v>
      </c>
      <c r="Y38" t="str">
        <f t="shared" si="5"/>
        <v>02.24.0004</v>
      </c>
      <c r="Z38" s="23" t="s">
        <v>1429</v>
      </c>
      <c r="AA38" s="23" t="s">
        <v>1481</v>
      </c>
      <c r="AB38" t="s">
        <v>1508</v>
      </c>
      <c r="AC38" t="str">
        <f t="shared" si="6"/>
        <v>02.24.0004 - LA MATA</v>
      </c>
      <c r="AE38" t="s">
        <v>1509</v>
      </c>
      <c r="AF38" s="23">
        <v>2.1</v>
      </c>
      <c r="AG38" s="23" t="s">
        <v>1144</v>
      </c>
      <c r="AH38" s="23" t="s">
        <v>1451</v>
      </c>
      <c r="AI38" s="23" t="s">
        <v>1452</v>
      </c>
      <c r="AJ38" t="s">
        <v>1462</v>
      </c>
      <c r="AK38" t="s">
        <v>1463</v>
      </c>
      <c r="AL38" t="s">
        <v>1509</v>
      </c>
      <c r="AM38" t="s">
        <v>1510</v>
      </c>
      <c r="AP38" s="47"/>
      <c r="AR38" s="47"/>
      <c r="AS38" s="47" t="s">
        <v>1511</v>
      </c>
      <c r="AU38" t="s">
        <v>1512</v>
      </c>
      <c r="AV38" t="s">
        <v>1503</v>
      </c>
      <c r="AW38" t="s">
        <v>1503</v>
      </c>
      <c r="AX38" t="s">
        <v>1513</v>
      </c>
      <c r="AZ38" s="49"/>
    </row>
    <row r="39" spans="9:52" x14ac:dyDescent="0.25">
      <c r="I39" t="str">
        <f t="shared" si="0"/>
        <v>0202010006</v>
      </c>
      <c r="J39" s="23" t="s">
        <v>1468</v>
      </c>
      <c r="K39" s="23" t="s">
        <v>1469</v>
      </c>
      <c r="L39" s="23" t="s">
        <v>1134</v>
      </c>
      <c r="M39" s="23" t="s">
        <v>1470</v>
      </c>
      <c r="N39" t="s">
        <v>1425</v>
      </c>
      <c r="O39" t="s">
        <v>1514</v>
      </c>
      <c r="P39" t="str">
        <f t="shared" si="1"/>
        <v>0202 -  MINISTERIO DE  INTERIOR Y POLICIA</v>
      </c>
      <c r="Q39" t="str">
        <f t="shared" si="2"/>
        <v>01 -  MINISTERIO DE INTERIOR Y POLICIA</v>
      </c>
      <c r="R39" t="str">
        <f t="shared" si="3"/>
        <v>0006 -  CUERPO DE BOMBEROS SANTO DOMINGO ESTE</v>
      </c>
      <c r="T39" s="23" t="s">
        <v>1353</v>
      </c>
      <c r="U39" s="23" t="s">
        <v>1506</v>
      </c>
      <c r="V39" t="s">
        <v>1515</v>
      </c>
      <c r="W39" t="str">
        <f t="shared" si="7"/>
        <v>2.6.02</v>
      </c>
      <c r="Y39" t="str">
        <f t="shared" si="5"/>
        <v>02.24.9999</v>
      </c>
      <c r="Z39" s="23" t="s">
        <v>1429</v>
      </c>
      <c r="AA39" s="23" t="s">
        <v>1481</v>
      </c>
      <c r="AB39" t="s">
        <v>1212</v>
      </c>
      <c r="AC39" t="str">
        <f t="shared" si="6"/>
        <v>02.24.9999 - MULTIMUNICIPAL</v>
      </c>
      <c r="AE39" t="s">
        <v>1516</v>
      </c>
      <c r="AF39" s="23">
        <v>2.1</v>
      </c>
      <c r="AG39" s="23" t="s">
        <v>1144</v>
      </c>
      <c r="AH39" s="23" t="s">
        <v>1451</v>
      </c>
      <c r="AI39" s="23" t="s">
        <v>1452</v>
      </c>
      <c r="AJ39" t="s">
        <v>1462</v>
      </c>
      <c r="AK39" t="s">
        <v>1463</v>
      </c>
      <c r="AL39" t="s">
        <v>1516</v>
      </c>
      <c r="AM39" t="s">
        <v>1517</v>
      </c>
      <c r="AP39" s="47"/>
      <c r="AR39" s="47"/>
      <c r="AS39" s="47" t="s">
        <v>1518</v>
      </c>
      <c r="AU39" t="s">
        <v>1519</v>
      </c>
      <c r="AV39" t="s">
        <v>1512</v>
      </c>
      <c r="AW39" t="s">
        <v>1512</v>
      </c>
      <c r="AX39" t="s">
        <v>1520</v>
      </c>
      <c r="AZ39" s="49"/>
    </row>
    <row r="40" spans="9:52" x14ac:dyDescent="0.25">
      <c r="I40" t="str">
        <f t="shared" si="0"/>
        <v>0202010007</v>
      </c>
      <c r="J40" s="23" t="s">
        <v>1468</v>
      </c>
      <c r="K40" s="23" t="s">
        <v>1469</v>
      </c>
      <c r="L40" s="23" t="s">
        <v>1134</v>
      </c>
      <c r="M40" s="23" t="s">
        <v>1470</v>
      </c>
      <c r="N40" t="s">
        <v>1333</v>
      </c>
      <c r="O40" t="s">
        <v>1521</v>
      </c>
      <c r="P40" t="str">
        <f t="shared" si="1"/>
        <v>0202 -  MINISTERIO DE  INTERIOR Y POLICIA</v>
      </c>
      <c r="Q40" t="str">
        <f t="shared" si="2"/>
        <v>01 -  MINISTERIO DE INTERIOR Y POLICIA</v>
      </c>
      <c r="R40" t="str">
        <f t="shared" si="3"/>
        <v>0007 -  CUERPO DE BOMBEROS DE SANTO DOMINGO DE BOCA CHICA</v>
      </c>
      <c r="T40" s="23" t="s">
        <v>1353</v>
      </c>
      <c r="U40" s="23" t="s">
        <v>1506</v>
      </c>
      <c r="V40" t="s">
        <v>1522</v>
      </c>
      <c r="W40" t="str">
        <f t="shared" si="7"/>
        <v>2.6.03</v>
      </c>
      <c r="Y40" t="str">
        <f t="shared" si="5"/>
        <v>02.28.0001</v>
      </c>
      <c r="Z40" s="23" t="s">
        <v>1429</v>
      </c>
      <c r="AA40" s="23" t="s">
        <v>1523</v>
      </c>
      <c r="AB40" t="s">
        <v>1524</v>
      </c>
      <c r="AC40" t="str">
        <f t="shared" si="6"/>
        <v>02.28.0001 - BONAO</v>
      </c>
      <c r="AE40" t="s">
        <v>1525</v>
      </c>
      <c r="AF40" s="23">
        <v>2.1</v>
      </c>
      <c r="AG40" s="23" t="s">
        <v>1144</v>
      </c>
      <c r="AH40" s="23" t="s">
        <v>1451</v>
      </c>
      <c r="AI40" s="23" t="s">
        <v>1452</v>
      </c>
      <c r="AJ40" t="s">
        <v>1462</v>
      </c>
      <c r="AK40" t="s">
        <v>1463</v>
      </c>
      <c r="AL40" t="s">
        <v>1525</v>
      </c>
      <c r="AM40" t="s">
        <v>1526</v>
      </c>
      <c r="AP40" s="47"/>
      <c r="AR40" s="47"/>
      <c r="AS40" s="47" t="s">
        <v>1527</v>
      </c>
      <c r="AU40" t="s">
        <v>1528</v>
      </c>
      <c r="AV40" t="s">
        <v>1519</v>
      </c>
      <c r="AW40" t="s">
        <v>1519</v>
      </c>
      <c r="AX40" t="s">
        <v>1529</v>
      </c>
      <c r="AZ40" s="49"/>
    </row>
    <row r="41" spans="9:52" x14ac:dyDescent="0.25">
      <c r="I41" t="str">
        <f t="shared" si="0"/>
        <v>0202010008</v>
      </c>
      <c r="J41" s="23" t="s">
        <v>1468</v>
      </c>
      <c r="K41" s="23" t="s">
        <v>1469</v>
      </c>
      <c r="L41" s="23" t="s">
        <v>1134</v>
      </c>
      <c r="M41" s="23" t="s">
        <v>1470</v>
      </c>
      <c r="N41" t="s">
        <v>1343</v>
      </c>
      <c r="O41" t="s">
        <v>1530</v>
      </c>
      <c r="P41" t="str">
        <f t="shared" si="1"/>
        <v>0202 -  MINISTERIO DE  INTERIOR Y POLICIA</v>
      </c>
      <c r="Q41" t="str">
        <f t="shared" si="2"/>
        <v>01 -  MINISTERIO DE INTERIOR Y POLICIA</v>
      </c>
      <c r="R41" t="str">
        <f t="shared" si="3"/>
        <v>0008 -  CUERPO DE BOMBEROS DE SANTO DOMINGO DE LOS ALCARRIZOS</v>
      </c>
      <c r="T41" s="23" t="s">
        <v>1353</v>
      </c>
      <c r="U41" s="23" t="s">
        <v>1506</v>
      </c>
      <c r="V41" t="s">
        <v>1531</v>
      </c>
      <c r="W41" t="str">
        <f t="shared" si="7"/>
        <v>2.6.04</v>
      </c>
      <c r="Y41" t="str">
        <f t="shared" si="5"/>
        <v>02.28.0002</v>
      </c>
      <c r="Z41" s="23" t="s">
        <v>1429</v>
      </c>
      <c r="AA41" s="23" t="s">
        <v>1523</v>
      </c>
      <c r="AB41" t="s">
        <v>1532</v>
      </c>
      <c r="AC41" t="str">
        <f t="shared" si="6"/>
        <v>02.28.0002 - MAIMON</v>
      </c>
      <c r="AE41" t="s">
        <v>1533</v>
      </c>
      <c r="AF41" s="23">
        <v>2.1</v>
      </c>
      <c r="AG41" s="23" t="s">
        <v>1144</v>
      </c>
      <c r="AH41" s="23" t="s">
        <v>1451</v>
      </c>
      <c r="AI41" s="23" t="s">
        <v>1452</v>
      </c>
      <c r="AJ41" t="s">
        <v>1462</v>
      </c>
      <c r="AK41" t="s">
        <v>1463</v>
      </c>
      <c r="AL41" t="s">
        <v>1533</v>
      </c>
      <c r="AM41" t="s">
        <v>1534</v>
      </c>
      <c r="AP41" s="47"/>
      <c r="AR41" s="47"/>
      <c r="AS41" s="47" t="s">
        <v>1535</v>
      </c>
      <c r="AU41" t="s">
        <v>1536</v>
      </c>
      <c r="AV41" t="s">
        <v>1528</v>
      </c>
      <c r="AW41" t="s">
        <v>1528</v>
      </c>
      <c r="AX41" t="s">
        <v>1537</v>
      </c>
      <c r="AZ41" s="49"/>
    </row>
    <row r="42" spans="9:52" x14ac:dyDescent="0.25">
      <c r="I42" t="str">
        <f t="shared" si="0"/>
        <v>0202010009</v>
      </c>
      <c r="J42" s="23" t="s">
        <v>1468</v>
      </c>
      <c r="K42" s="23" t="s">
        <v>1469</v>
      </c>
      <c r="L42" s="23" t="s">
        <v>1134</v>
      </c>
      <c r="M42" s="23" t="s">
        <v>1470</v>
      </c>
      <c r="N42" t="s">
        <v>1189</v>
      </c>
      <c r="O42" t="s">
        <v>1538</v>
      </c>
      <c r="P42" t="str">
        <f t="shared" si="1"/>
        <v>0202 -  MINISTERIO DE  INTERIOR Y POLICIA</v>
      </c>
      <c r="Q42" t="str">
        <f t="shared" si="2"/>
        <v>01 -  MINISTERIO DE INTERIOR Y POLICIA</v>
      </c>
      <c r="R42" t="str">
        <f t="shared" si="3"/>
        <v>0009 -  CUERPO DE BOMBEROS DE SANTO DOMINGO DE PEDRO BRAND</v>
      </c>
      <c r="T42" s="23" t="s">
        <v>1353</v>
      </c>
      <c r="U42" s="23" t="s">
        <v>1506</v>
      </c>
      <c r="V42" t="s">
        <v>1539</v>
      </c>
      <c r="W42" t="str">
        <f t="shared" si="7"/>
        <v>2.6.99</v>
      </c>
      <c r="Y42" t="str">
        <f t="shared" si="5"/>
        <v>02.28.0003</v>
      </c>
      <c r="Z42" s="23" t="s">
        <v>1429</v>
      </c>
      <c r="AA42" s="23" t="s">
        <v>1523</v>
      </c>
      <c r="AB42" t="s">
        <v>1540</v>
      </c>
      <c r="AC42" t="str">
        <f t="shared" si="6"/>
        <v>02.28.0003 - PIEDRA BLANCA</v>
      </c>
      <c r="AE42" t="s">
        <v>1541</v>
      </c>
      <c r="AF42" s="23">
        <v>2.1</v>
      </c>
      <c r="AG42" s="23" t="s">
        <v>1144</v>
      </c>
      <c r="AH42" s="23" t="s">
        <v>1451</v>
      </c>
      <c r="AI42" s="23" t="s">
        <v>1452</v>
      </c>
      <c r="AJ42" t="s">
        <v>1462</v>
      </c>
      <c r="AK42" t="s">
        <v>1463</v>
      </c>
      <c r="AL42" t="s">
        <v>1541</v>
      </c>
      <c r="AM42" t="s">
        <v>1542</v>
      </c>
      <c r="AP42" s="47"/>
      <c r="AR42" s="47"/>
      <c r="AS42" s="47" t="s">
        <v>1543</v>
      </c>
      <c r="AU42" t="s">
        <v>1544</v>
      </c>
      <c r="AV42" t="s">
        <v>1536</v>
      </c>
      <c r="AW42" t="s">
        <v>1536</v>
      </c>
      <c r="AX42" t="s">
        <v>1545</v>
      </c>
      <c r="AZ42" s="49"/>
    </row>
    <row r="43" spans="9:52" x14ac:dyDescent="0.25">
      <c r="I43" t="str">
        <f t="shared" si="0"/>
        <v>0202010010</v>
      </c>
      <c r="J43" s="23" t="s">
        <v>1468</v>
      </c>
      <c r="K43" s="23" t="s">
        <v>1469</v>
      </c>
      <c r="L43" s="23" t="s">
        <v>1134</v>
      </c>
      <c r="M43" s="23" t="s">
        <v>1470</v>
      </c>
      <c r="N43" t="s">
        <v>1198</v>
      </c>
      <c r="O43" t="s">
        <v>1546</v>
      </c>
      <c r="P43" t="str">
        <f t="shared" si="1"/>
        <v>0202 -  MINISTERIO DE  INTERIOR Y POLICIA</v>
      </c>
      <c r="Q43" t="str">
        <f t="shared" si="2"/>
        <v>01 -  MINISTERIO DE INTERIOR Y POLICIA</v>
      </c>
      <c r="R43" t="str">
        <f t="shared" si="3"/>
        <v>0010 -  CUERPO DE BOMBEROS DE SANTO DOMINGO OESTE</v>
      </c>
      <c r="T43" s="23" t="s">
        <v>1353</v>
      </c>
      <c r="U43" s="23" t="s">
        <v>1547</v>
      </c>
      <c r="V43" t="s">
        <v>1548</v>
      </c>
      <c r="W43" t="str">
        <f t="shared" si="7"/>
        <v>2.7.01</v>
      </c>
      <c r="Y43" t="str">
        <f t="shared" si="5"/>
        <v>02.28.9999</v>
      </c>
      <c r="Z43" s="23" t="s">
        <v>1429</v>
      </c>
      <c r="AA43" s="23" t="s">
        <v>1523</v>
      </c>
      <c r="AB43" t="s">
        <v>1212</v>
      </c>
      <c r="AC43" t="str">
        <f t="shared" si="6"/>
        <v>02.28.9999 - MULTIMUNICIPAL</v>
      </c>
      <c r="AE43" t="s">
        <v>1549</v>
      </c>
      <c r="AF43" s="23">
        <v>2.1</v>
      </c>
      <c r="AG43" s="23" t="s">
        <v>1144</v>
      </c>
      <c r="AH43" s="23" t="s">
        <v>1451</v>
      </c>
      <c r="AI43" s="23" t="s">
        <v>1452</v>
      </c>
      <c r="AJ43" t="s">
        <v>1462</v>
      </c>
      <c r="AK43" t="s">
        <v>1463</v>
      </c>
      <c r="AL43" t="s">
        <v>1549</v>
      </c>
      <c r="AM43" t="s">
        <v>1550</v>
      </c>
      <c r="AP43" s="47"/>
      <c r="AR43" s="47"/>
      <c r="AS43" s="47" t="s">
        <v>1551</v>
      </c>
      <c r="AU43" t="s">
        <v>1552</v>
      </c>
      <c r="AV43" t="s">
        <v>1544</v>
      </c>
      <c r="AW43" t="s">
        <v>1544</v>
      </c>
      <c r="AX43" t="s">
        <v>1553</v>
      </c>
      <c r="AZ43" s="49"/>
    </row>
    <row r="44" spans="9:52" x14ac:dyDescent="0.25">
      <c r="I44" t="str">
        <f t="shared" si="0"/>
        <v>0202020001</v>
      </c>
      <c r="J44" s="23" t="s">
        <v>1468</v>
      </c>
      <c r="K44" s="23" t="s">
        <v>1469</v>
      </c>
      <c r="L44" s="23" t="s">
        <v>1302</v>
      </c>
      <c r="M44" s="23" t="s">
        <v>1554</v>
      </c>
      <c r="N44" t="s">
        <v>1136</v>
      </c>
      <c r="O44" t="s">
        <v>1554</v>
      </c>
      <c r="P44" t="str">
        <f t="shared" si="1"/>
        <v>0202 -  MINISTERIO DE  INTERIOR Y POLICIA</v>
      </c>
      <c r="Q44" t="str">
        <f t="shared" si="2"/>
        <v>02 -  POLICIA NACIONAL</v>
      </c>
      <c r="R44" t="str">
        <f t="shared" si="3"/>
        <v>0001 -  POLICIA NACIONAL</v>
      </c>
      <c r="T44" s="23" t="s">
        <v>1353</v>
      </c>
      <c r="U44" s="23" t="s">
        <v>1555</v>
      </c>
      <c r="V44" t="s">
        <v>1556</v>
      </c>
      <c r="W44" t="str">
        <f t="shared" si="7"/>
        <v>2.8.01</v>
      </c>
      <c r="Y44" t="str">
        <f t="shared" si="5"/>
        <v>02.99.9999</v>
      </c>
      <c r="Z44" s="23" t="s">
        <v>1429</v>
      </c>
      <c r="AA44" s="23" t="s">
        <v>1419</v>
      </c>
      <c r="AB44" t="s">
        <v>1212</v>
      </c>
      <c r="AC44" t="str">
        <f t="shared" si="6"/>
        <v>02.99.9999 - MULTIMUNICIPAL</v>
      </c>
      <c r="AE44" t="s">
        <v>1557</v>
      </c>
      <c r="AF44" s="23">
        <v>2.1</v>
      </c>
      <c r="AG44" s="23" t="s">
        <v>1144</v>
      </c>
      <c r="AH44" s="23" t="s">
        <v>1451</v>
      </c>
      <c r="AI44" s="23" t="s">
        <v>1452</v>
      </c>
      <c r="AJ44" t="s">
        <v>1462</v>
      </c>
      <c r="AK44" t="s">
        <v>1463</v>
      </c>
      <c r="AL44" t="s">
        <v>1557</v>
      </c>
      <c r="AM44" t="s">
        <v>1558</v>
      </c>
      <c r="AP44" s="47"/>
      <c r="AR44" s="47"/>
      <c r="AS44" s="47" t="s">
        <v>1559</v>
      </c>
      <c r="AU44" t="s">
        <v>1560</v>
      </c>
      <c r="AV44" t="s">
        <v>1552</v>
      </c>
      <c r="AW44" t="s">
        <v>1552</v>
      </c>
      <c r="AX44" t="s">
        <v>1561</v>
      </c>
      <c r="AZ44" s="49"/>
    </row>
    <row r="45" spans="9:52" x14ac:dyDescent="0.25">
      <c r="I45" t="str">
        <f t="shared" si="0"/>
        <v>0202020002</v>
      </c>
      <c r="J45" s="23" t="s">
        <v>1468</v>
      </c>
      <c r="K45" s="23" t="s">
        <v>1469</v>
      </c>
      <c r="L45" s="23" t="s">
        <v>1302</v>
      </c>
      <c r="M45" s="23" t="s">
        <v>1554</v>
      </c>
      <c r="N45" t="s">
        <v>1478</v>
      </c>
      <c r="O45" t="s">
        <v>1562</v>
      </c>
      <c r="P45" t="str">
        <f t="shared" si="1"/>
        <v>0202 -  MINISTERIO DE  INTERIOR Y POLICIA</v>
      </c>
      <c r="Q45" t="str">
        <f t="shared" si="2"/>
        <v>02 -  POLICIA NACIONAL</v>
      </c>
      <c r="R45" t="str">
        <f t="shared" si="3"/>
        <v>0002 -  INSTITUTO POLICIAL DE EDUCACION</v>
      </c>
      <c r="T45" s="23" t="s">
        <v>1353</v>
      </c>
      <c r="U45" s="23" t="s">
        <v>1555</v>
      </c>
      <c r="V45" t="s">
        <v>1563</v>
      </c>
      <c r="W45" t="str">
        <f t="shared" si="7"/>
        <v>2.8.02</v>
      </c>
      <c r="Y45" t="str">
        <f t="shared" si="5"/>
        <v>03.06.0001</v>
      </c>
      <c r="Z45" s="23" t="s">
        <v>1564</v>
      </c>
      <c r="AA45" s="23" t="s">
        <v>1565</v>
      </c>
      <c r="AB45" t="s">
        <v>1566</v>
      </c>
      <c r="AC45" t="str">
        <f t="shared" si="6"/>
        <v>03.06.0001 - SAN FRANCISCO DE MACORIS</v>
      </c>
      <c r="AE45" t="s">
        <v>1567</v>
      </c>
      <c r="AF45" s="23">
        <v>2.1</v>
      </c>
      <c r="AG45" s="23" t="s">
        <v>1144</v>
      </c>
      <c r="AH45" s="23" t="s">
        <v>1451</v>
      </c>
      <c r="AI45" s="23" t="s">
        <v>1452</v>
      </c>
      <c r="AJ45" t="s">
        <v>1462</v>
      </c>
      <c r="AK45" t="s">
        <v>1463</v>
      </c>
      <c r="AL45" t="s">
        <v>1567</v>
      </c>
      <c r="AM45" t="s">
        <v>1568</v>
      </c>
      <c r="AP45" s="47"/>
      <c r="AR45" s="47"/>
      <c r="AS45" s="47" t="s">
        <v>1569</v>
      </c>
      <c r="AU45" t="s">
        <v>1570</v>
      </c>
      <c r="AV45" t="s">
        <v>1560</v>
      </c>
      <c r="AW45" t="s">
        <v>1560</v>
      </c>
      <c r="AX45" t="s">
        <v>1571</v>
      </c>
      <c r="AZ45" s="49"/>
    </row>
    <row r="46" spans="9:52" x14ac:dyDescent="0.25">
      <c r="I46" t="str">
        <f t="shared" si="0"/>
        <v>0202020004</v>
      </c>
      <c r="J46" s="23" t="s">
        <v>1468</v>
      </c>
      <c r="K46" s="23" t="s">
        <v>1469</v>
      </c>
      <c r="L46" s="23" t="s">
        <v>1302</v>
      </c>
      <c r="M46" s="23" t="s">
        <v>1554</v>
      </c>
      <c r="N46" t="s">
        <v>1322</v>
      </c>
      <c r="O46" t="s">
        <v>1572</v>
      </c>
      <c r="P46" t="str">
        <f t="shared" si="1"/>
        <v>0202 -  MINISTERIO DE  INTERIOR Y POLICIA</v>
      </c>
      <c r="Q46" t="str">
        <f t="shared" si="2"/>
        <v>02 -  POLICIA NACIONAL</v>
      </c>
      <c r="R46" t="str">
        <f t="shared" si="3"/>
        <v>0004 -  DIRECCION CENTRAL  DE  POLICIA DE TURISMO</v>
      </c>
      <c r="T46" s="23" t="s">
        <v>1353</v>
      </c>
      <c r="U46" s="23" t="s">
        <v>1573</v>
      </c>
      <c r="V46" t="s">
        <v>1574</v>
      </c>
      <c r="W46" t="str">
        <f t="shared" si="7"/>
        <v>2.9.01</v>
      </c>
      <c r="Y46" t="str">
        <f t="shared" si="5"/>
        <v>03.06.0002</v>
      </c>
      <c r="Z46" s="23" t="s">
        <v>1564</v>
      </c>
      <c r="AA46" s="23" t="s">
        <v>1565</v>
      </c>
      <c r="AB46" t="s">
        <v>1575</v>
      </c>
      <c r="AC46" t="str">
        <f t="shared" si="6"/>
        <v>03.06.0002 - ARENOSO</v>
      </c>
      <c r="AE46" t="s">
        <v>1576</v>
      </c>
      <c r="AF46" s="23">
        <v>2.1</v>
      </c>
      <c r="AG46" s="23" t="s">
        <v>1144</v>
      </c>
      <c r="AH46" s="23" t="s">
        <v>1451</v>
      </c>
      <c r="AI46" s="23" t="s">
        <v>1452</v>
      </c>
      <c r="AJ46" t="s">
        <v>1462</v>
      </c>
      <c r="AK46" t="s">
        <v>1463</v>
      </c>
      <c r="AL46" t="s">
        <v>1576</v>
      </c>
      <c r="AM46" t="s">
        <v>1577</v>
      </c>
      <c r="AP46" s="47"/>
      <c r="AR46" s="47"/>
      <c r="AS46" s="47" t="s">
        <v>1578</v>
      </c>
      <c r="AU46" t="s">
        <v>1579</v>
      </c>
      <c r="AV46" t="s">
        <v>1570</v>
      </c>
      <c r="AW46" t="s">
        <v>1570</v>
      </c>
      <c r="AX46" t="s">
        <v>1580</v>
      </c>
      <c r="AZ46" s="49"/>
    </row>
    <row r="47" spans="9:52" x14ac:dyDescent="0.25">
      <c r="I47" t="str">
        <f t="shared" si="0"/>
        <v>0202020005</v>
      </c>
      <c r="J47" s="23" t="s">
        <v>1468</v>
      </c>
      <c r="K47" s="23" t="s">
        <v>1469</v>
      </c>
      <c r="L47" s="23" t="s">
        <v>1302</v>
      </c>
      <c r="M47" s="23" t="s">
        <v>1554</v>
      </c>
      <c r="N47" t="s">
        <v>1178</v>
      </c>
      <c r="O47" t="s">
        <v>1581</v>
      </c>
      <c r="P47" t="str">
        <f t="shared" si="1"/>
        <v>0202 -  MINISTERIO DE  INTERIOR Y POLICIA</v>
      </c>
      <c r="Q47" t="str">
        <f t="shared" si="2"/>
        <v>02 -  POLICIA NACIONAL</v>
      </c>
      <c r="R47" t="str">
        <f t="shared" si="3"/>
        <v>0005 -  DIRECCION GENERAL DE SEGURIDAD DE TRANSITO Y TRANSPORTE TERRESTRE (DIGESETT)</v>
      </c>
      <c r="T47" s="23" t="s">
        <v>1353</v>
      </c>
      <c r="U47" s="23" t="s">
        <v>1573</v>
      </c>
      <c r="V47" t="s">
        <v>1582</v>
      </c>
      <c r="W47" t="str">
        <f t="shared" si="7"/>
        <v>2.9.02</v>
      </c>
      <c r="Y47" t="str">
        <f t="shared" si="5"/>
        <v>03.06.0003</v>
      </c>
      <c r="Z47" s="23" t="s">
        <v>1564</v>
      </c>
      <c r="AA47" s="23" t="s">
        <v>1565</v>
      </c>
      <c r="AB47" t="s">
        <v>1583</v>
      </c>
      <c r="AC47" t="str">
        <f t="shared" si="6"/>
        <v>03.06.0003 - CASTILLO</v>
      </c>
      <c r="AE47" t="s">
        <v>1584</v>
      </c>
      <c r="AF47" s="23">
        <v>2.1</v>
      </c>
      <c r="AG47" s="23" t="s">
        <v>1144</v>
      </c>
      <c r="AH47" s="23" t="s">
        <v>1451</v>
      </c>
      <c r="AI47" s="23" t="s">
        <v>1452</v>
      </c>
      <c r="AJ47" t="s">
        <v>1462</v>
      </c>
      <c r="AK47" t="s">
        <v>1463</v>
      </c>
      <c r="AL47" t="s">
        <v>1584</v>
      </c>
      <c r="AM47" t="s">
        <v>1585</v>
      </c>
      <c r="AP47" s="47"/>
      <c r="AR47" s="47"/>
      <c r="AS47" s="47" t="s">
        <v>1586</v>
      </c>
      <c r="AU47" t="s">
        <v>1587</v>
      </c>
      <c r="AV47" t="s">
        <v>1579</v>
      </c>
      <c r="AW47" t="s">
        <v>1579</v>
      </c>
      <c r="AX47" t="s">
        <v>1588</v>
      </c>
      <c r="AZ47" s="49"/>
    </row>
    <row r="48" spans="9:52" x14ac:dyDescent="0.25">
      <c r="I48" t="str">
        <f t="shared" si="0"/>
        <v>0202020007</v>
      </c>
      <c r="J48" s="23" t="s">
        <v>1468</v>
      </c>
      <c r="K48" s="23" t="s">
        <v>1469</v>
      </c>
      <c r="L48" s="23" t="s">
        <v>1302</v>
      </c>
      <c r="M48" s="23" t="s">
        <v>1554</v>
      </c>
      <c r="N48" t="s">
        <v>1333</v>
      </c>
      <c r="O48" t="s">
        <v>1589</v>
      </c>
      <c r="P48" t="str">
        <f t="shared" si="1"/>
        <v>0202 -  MINISTERIO DE  INTERIOR Y POLICIA</v>
      </c>
      <c r="Q48" t="str">
        <f t="shared" si="2"/>
        <v>02 -  POLICIA NACIONAL</v>
      </c>
      <c r="R48" t="str">
        <f t="shared" si="3"/>
        <v>0007 -  DIRECCIÓN GENERAL DE LA RESERVA DE LA POLICÍA NACIONAL</v>
      </c>
      <c r="T48" s="23" t="s">
        <v>1353</v>
      </c>
      <c r="U48" s="23" t="s">
        <v>1573</v>
      </c>
      <c r="V48" t="s">
        <v>1590</v>
      </c>
      <c r="W48" t="str">
        <f t="shared" si="7"/>
        <v>2.9.03</v>
      </c>
      <c r="Y48" t="str">
        <f t="shared" si="5"/>
        <v>03.06.0004</v>
      </c>
      <c r="Z48" s="23" t="s">
        <v>1564</v>
      </c>
      <c r="AA48" s="23" t="s">
        <v>1565</v>
      </c>
      <c r="AB48" t="s">
        <v>1591</v>
      </c>
      <c r="AC48" t="str">
        <f t="shared" si="6"/>
        <v>03.06.0004 - PIMENTEL</v>
      </c>
      <c r="AE48" t="s">
        <v>1592</v>
      </c>
      <c r="AF48" s="23">
        <v>2.1</v>
      </c>
      <c r="AG48" s="23" t="s">
        <v>1144</v>
      </c>
      <c r="AH48" s="23" t="s">
        <v>1451</v>
      </c>
      <c r="AI48" s="23" t="s">
        <v>1452</v>
      </c>
      <c r="AJ48" t="s">
        <v>1462</v>
      </c>
      <c r="AK48" t="s">
        <v>1463</v>
      </c>
      <c r="AL48" t="s">
        <v>1592</v>
      </c>
      <c r="AM48" t="s">
        <v>1593</v>
      </c>
      <c r="AP48" s="47"/>
      <c r="AR48" s="47"/>
      <c r="AS48" s="47" t="s">
        <v>1594</v>
      </c>
      <c r="AU48" t="s">
        <v>1595</v>
      </c>
      <c r="AV48" t="s">
        <v>1587</v>
      </c>
      <c r="AW48" t="s">
        <v>1587</v>
      </c>
      <c r="AX48" t="s">
        <v>1596</v>
      </c>
      <c r="AZ48" s="49"/>
    </row>
    <row r="49" spans="9:52" x14ac:dyDescent="0.25">
      <c r="I49" t="str">
        <f t="shared" si="0"/>
        <v>0202020008</v>
      </c>
      <c r="J49" s="23" t="s">
        <v>1468</v>
      </c>
      <c r="K49" s="23" t="s">
        <v>1469</v>
      </c>
      <c r="L49" s="23" t="s">
        <v>1302</v>
      </c>
      <c r="M49" s="23" t="s">
        <v>1554</v>
      </c>
      <c r="N49" t="s">
        <v>1343</v>
      </c>
      <c r="O49" t="s">
        <v>1597</v>
      </c>
      <c r="P49" t="str">
        <f t="shared" si="1"/>
        <v>0202 -  MINISTERIO DE  INTERIOR Y POLICIA</v>
      </c>
      <c r="Q49" t="str">
        <f t="shared" si="2"/>
        <v>02 -  POLICIA NACIONAL</v>
      </c>
      <c r="R49" t="str">
        <f t="shared" si="3"/>
        <v>0008 -  HOSPITAL GENERAL DOCENTE DE LA POLICIA NACIONAL</v>
      </c>
      <c r="T49" s="34" t="s">
        <v>1353</v>
      </c>
      <c r="U49" s="23" t="s">
        <v>1573</v>
      </c>
      <c r="V49" t="s">
        <v>1598</v>
      </c>
      <c r="W49" t="str">
        <f t="shared" si="7"/>
        <v>2.9.98</v>
      </c>
      <c r="Y49" t="str">
        <f t="shared" si="5"/>
        <v>03.06.0005</v>
      </c>
      <c r="Z49" s="23" t="s">
        <v>1564</v>
      </c>
      <c r="AA49" s="23" t="s">
        <v>1565</v>
      </c>
      <c r="AB49" t="s">
        <v>1599</v>
      </c>
      <c r="AC49" t="str">
        <f t="shared" si="6"/>
        <v>03.06.0005 - VILLA RIVAS</v>
      </c>
      <c r="AE49" t="s">
        <v>1600</v>
      </c>
      <c r="AF49" s="23">
        <v>2.1</v>
      </c>
      <c r="AG49" s="23" t="s">
        <v>1144</v>
      </c>
      <c r="AH49" s="23" t="s">
        <v>1451</v>
      </c>
      <c r="AI49" s="23" t="s">
        <v>1452</v>
      </c>
      <c r="AJ49" t="s">
        <v>1462</v>
      </c>
      <c r="AK49" t="s">
        <v>1463</v>
      </c>
      <c r="AL49" t="s">
        <v>1600</v>
      </c>
      <c r="AM49" t="s">
        <v>1601</v>
      </c>
      <c r="AP49" s="47"/>
      <c r="AR49" s="47"/>
      <c r="AS49" s="47" t="s">
        <v>1602</v>
      </c>
      <c r="AU49" t="s">
        <v>1603</v>
      </c>
      <c r="AV49" t="s">
        <v>1595</v>
      </c>
      <c r="AW49" t="s">
        <v>1595</v>
      </c>
      <c r="AX49" t="s">
        <v>1604</v>
      </c>
      <c r="AZ49" s="49"/>
    </row>
    <row r="50" spans="9:52" x14ac:dyDescent="0.25">
      <c r="I50" t="str">
        <f t="shared" si="0"/>
        <v>0202020009</v>
      </c>
      <c r="J50" s="23" t="s">
        <v>1468</v>
      </c>
      <c r="K50" s="23" t="s">
        <v>1469</v>
      </c>
      <c r="L50" s="23" t="s">
        <v>1302</v>
      </c>
      <c r="M50" s="23" t="s">
        <v>1554</v>
      </c>
      <c r="N50" t="s">
        <v>1189</v>
      </c>
      <c r="O50" t="s">
        <v>1605</v>
      </c>
      <c r="P50" t="str">
        <f t="shared" si="1"/>
        <v>0202 -  MINISTERIO DE  INTERIOR Y POLICIA</v>
      </c>
      <c r="Q50" t="str">
        <f t="shared" si="2"/>
        <v>02 -  POLICIA NACIONAL</v>
      </c>
      <c r="R50" t="str">
        <f t="shared" si="3"/>
        <v>0009 -  COMITÉ DE RETIRO DE LA POLICIA NACIONAL</v>
      </c>
      <c r="T50" s="23" t="s">
        <v>1606</v>
      </c>
      <c r="U50" s="23" t="s">
        <v>1607</v>
      </c>
      <c r="V50" t="s">
        <v>1608</v>
      </c>
      <c r="W50" t="str">
        <f t="shared" si="7"/>
        <v>3.1.01</v>
      </c>
      <c r="Y50" t="str">
        <f t="shared" si="5"/>
        <v>03.06.0006</v>
      </c>
      <c r="Z50" s="23" t="s">
        <v>1564</v>
      </c>
      <c r="AA50" s="23" t="s">
        <v>1565</v>
      </c>
      <c r="AB50" t="s">
        <v>1609</v>
      </c>
      <c r="AC50" t="str">
        <f t="shared" si="6"/>
        <v>03.06.0006 - LAS GUARANAS</v>
      </c>
      <c r="AE50" t="s">
        <v>1610</v>
      </c>
      <c r="AF50" s="23">
        <v>2.1</v>
      </c>
      <c r="AG50" s="23" t="s">
        <v>1144</v>
      </c>
      <c r="AH50" s="23" t="s">
        <v>1451</v>
      </c>
      <c r="AI50" s="23" t="s">
        <v>1452</v>
      </c>
      <c r="AJ50" t="s">
        <v>1611</v>
      </c>
      <c r="AK50" t="s">
        <v>1612</v>
      </c>
      <c r="AL50" t="s">
        <v>1610</v>
      </c>
      <c r="AM50" t="s">
        <v>1612</v>
      </c>
      <c r="AP50" s="47"/>
      <c r="AR50" s="47"/>
      <c r="AS50" s="47" t="s">
        <v>1613</v>
      </c>
      <c r="AU50" t="s">
        <v>1614</v>
      </c>
      <c r="AV50" t="s">
        <v>1603</v>
      </c>
      <c r="AW50" t="s">
        <v>1603</v>
      </c>
      <c r="AX50" t="s">
        <v>1615</v>
      </c>
      <c r="AZ50" s="49"/>
    </row>
    <row r="51" spans="9:52" x14ac:dyDescent="0.25">
      <c r="I51" t="str">
        <f t="shared" si="0"/>
        <v>0203010001</v>
      </c>
      <c r="J51" s="23" t="s">
        <v>1616</v>
      </c>
      <c r="K51" s="23" t="s">
        <v>1617</v>
      </c>
      <c r="L51" s="23" t="s">
        <v>1134</v>
      </c>
      <c r="M51" s="23" t="s">
        <v>1617</v>
      </c>
      <c r="N51" t="s">
        <v>1136</v>
      </c>
      <c r="O51" t="s">
        <v>1617</v>
      </c>
      <c r="P51" t="str">
        <f t="shared" si="1"/>
        <v>0203 -  MINISTERIO DE DEFENSA</v>
      </c>
      <c r="Q51" t="str">
        <f t="shared" si="2"/>
        <v>01 -  MINISTERIO DE DEFENSA</v>
      </c>
      <c r="R51" t="str">
        <f t="shared" si="3"/>
        <v>0001 -  MINISTERIO DE DEFENSA</v>
      </c>
      <c r="T51" s="23" t="s">
        <v>1606</v>
      </c>
      <c r="U51" s="23" t="s">
        <v>1607</v>
      </c>
      <c r="V51" t="s">
        <v>1618</v>
      </c>
      <c r="W51" t="str">
        <f t="shared" si="7"/>
        <v>3.1.02</v>
      </c>
      <c r="Y51" t="str">
        <f t="shared" si="5"/>
        <v>03.06.0007</v>
      </c>
      <c r="Z51" s="23" t="s">
        <v>1564</v>
      </c>
      <c r="AA51" s="23" t="s">
        <v>1565</v>
      </c>
      <c r="AB51" t="s">
        <v>1619</v>
      </c>
      <c r="AC51" t="str">
        <f t="shared" si="6"/>
        <v>03.06.0007 - EUGENIO MARIA DE HOSTOS</v>
      </c>
      <c r="AE51" t="s">
        <v>1620</v>
      </c>
      <c r="AF51" s="23">
        <v>2.1</v>
      </c>
      <c r="AG51" s="23" t="s">
        <v>1144</v>
      </c>
      <c r="AH51" s="23" t="s">
        <v>1621</v>
      </c>
      <c r="AI51" s="23" t="s">
        <v>1622</v>
      </c>
      <c r="AJ51" t="s">
        <v>1623</v>
      </c>
      <c r="AK51" t="s">
        <v>1624</v>
      </c>
      <c r="AL51" t="s">
        <v>1620</v>
      </c>
      <c r="AM51" t="s">
        <v>1625</v>
      </c>
      <c r="AP51" s="47"/>
      <c r="AR51" s="47"/>
      <c r="AS51" s="47" t="s">
        <v>1626</v>
      </c>
      <c r="AU51" t="s">
        <v>1627</v>
      </c>
      <c r="AV51" t="s">
        <v>1614</v>
      </c>
      <c r="AW51" t="s">
        <v>1614</v>
      </c>
      <c r="AX51" t="s">
        <v>1628</v>
      </c>
      <c r="AZ51" s="49"/>
    </row>
    <row r="52" spans="9:52" x14ac:dyDescent="0.25">
      <c r="I52" t="str">
        <f t="shared" si="0"/>
        <v>0203010002</v>
      </c>
      <c r="J52" s="23" t="s">
        <v>1616</v>
      </c>
      <c r="K52" s="23" t="s">
        <v>1617</v>
      </c>
      <c r="L52" s="23" t="s">
        <v>1134</v>
      </c>
      <c r="M52" s="23" t="s">
        <v>1617</v>
      </c>
      <c r="N52" t="s">
        <v>1478</v>
      </c>
      <c r="O52" t="s">
        <v>1629</v>
      </c>
      <c r="P52" t="str">
        <f t="shared" si="1"/>
        <v>0203 -  MINISTERIO DE DEFENSA</v>
      </c>
      <c r="Q52" t="str">
        <f t="shared" si="2"/>
        <v>01 -  MINISTERIO DE DEFENSA</v>
      </c>
      <c r="R52" t="str">
        <f t="shared" si="3"/>
        <v>0002 -  DIRECCIÓN GENERAL DE ESCUELAS VOCACIONALES</v>
      </c>
      <c r="T52" s="23" t="s">
        <v>1606</v>
      </c>
      <c r="U52" s="23" t="s">
        <v>1607</v>
      </c>
      <c r="V52" t="s">
        <v>1630</v>
      </c>
      <c r="W52" t="str">
        <f t="shared" si="7"/>
        <v>3.1.03</v>
      </c>
      <c r="Y52" t="str">
        <f t="shared" si="5"/>
        <v>03.06.9999</v>
      </c>
      <c r="Z52" s="23" t="s">
        <v>1564</v>
      </c>
      <c r="AA52" s="23" t="s">
        <v>1565</v>
      </c>
      <c r="AB52" t="s">
        <v>1212</v>
      </c>
      <c r="AC52" t="str">
        <f t="shared" si="6"/>
        <v>03.06.9999 - MULTIMUNICIPAL</v>
      </c>
      <c r="AE52" t="s">
        <v>1631</v>
      </c>
      <c r="AF52" s="23">
        <v>2.1</v>
      </c>
      <c r="AG52" s="23" t="s">
        <v>1144</v>
      </c>
      <c r="AH52" s="23" t="s">
        <v>1621</v>
      </c>
      <c r="AI52" s="23" t="s">
        <v>1622</v>
      </c>
      <c r="AJ52" t="s">
        <v>1623</v>
      </c>
      <c r="AK52" t="s">
        <v>1624</v>
      </c>
      <c r="AL52" t="s">
        <v>1631</v>
      </c>
      <c r="AM52" t="s">
        <v>1632</v>
      </c>
      <c r="AP52" s="47"/>
      <c r="AR52" s="47"/>
      <c r="AS52" s="47"/>
      <c r="AU52" t="s">
        <v>1633</v>
      </c>
      <c r="AV52" t="s">
        <v>1627</v>
      </c>
      <c r="AW52" t="s">
        <v>1627</v>
      </c>
      <c r="AX52" t="s">
        <v>1634</v>
      </c>
      <c r="AZ52" s="49"/>
    </row>
    <row r="53" spans="9:52" x14ac:dyDescent="0.25">
      <c r="I53" t="str">
        <f t="shared" si="0"/>
        <v>0203010003</v>
      </c>
      <c r="J53" s="23" t="s">
        <v>1616</v>
      </c>
      <c r="K53" s="23" t="s">
        <v>1617</v>
      </c>
      <c r="L53" s="23" t="s">
        <v>1134</v>
      </c>
      <c r="M53" s="23" t="s">
        <v>1617</v>
      </c>
      <c r="N53" t="s">
        <v>1313</v>
      </c>
      <c r="O53" t="s">
        <v>1635</v>
      </c>
      <c r="P53" t="str">
        <f t="shared" si="1"/>
        <v>0203 -  MINISTERIO DE DEFENSA</v>
      </c>
      <c r="Q53" t="str">
        <f t="shared" si="2"/>
        <v>01 -  MINISTERIO DE DEFENSA</v>
      </c>
      <c r="R53" t="str">
        <f t="shared" si="3"/>
        <v>0003 -  DIRECCIÓN GENERAL DE COMUNIDADES FRONTERIZAS</v>
      </c>
      <c r="T53" s="23" t="s">
        <v>1606</v>
      </c>
      <c r="U53" s="23" t="s">
        <v>1607</v>
      </c>
      <c r="V53" t="s">
        <v>1636</v>
      </c>
      <c r="W53" t="str">
        <f t="shared" si="7"/>
        <v>3.1.04</v>
      </c>
      <c r="Y53" t="str">
        <f t="shared" si="5"/>
        <v>03.14.0001</v>
      </c>
      <c r="Z53" s="23" t="s">
        <v>1564</v>
      </c>
      <c r="AA53" s="23" t="s">
        <v>1637</v>
      </c>
      <c r="AB53" t="s">
        <v>1638</v>
      </c>
      <c r="AC53" t="str">
        <f t="shared" si="6"/>
        <v>03.14.0001 - NAGUA</v>
      </c>
      <c r="AE53" t="s">
        <v>1639</v>
      </c>
      <c r="AF53" s="23">
        <v>2.1</v>
      </c>
      <c r="AG53" s="23" t="s">
        <v>1144</v>
      </c>
      <c r="AH53" s="23" t="s">
        <v>1621</v>
      </c>
      <c r="AI53" s="23" t="s">
        <v>1622</v>
      </c>
      <c r="AJ53" t="s">
        <v>1640</v>
      </c>
      <c r="AK53" t="s">
        <v>1641</v>
      </c>
      <c r="AL53" t="s">
        <v>1639</v>
      </c>
      <c r="AM53" t="s">
        <v>1642</v>
      </c>
      <c r="AU53" t="s">
        <v>1643</v>
      </c>
      <c r="AV53" t="s">
        <v>1633</v>
      </c>
      <c r="AW53" t="s">
        <v>1633</v>
      </c>
      <c r="AX53" t="s">
        <v>1644</v>
      </c>
      <c r="AZ53" s="49"/>
    </row>
    <row r="54" spans="9:52" x14ac:dyDescent="0.25">
      <c r="I54" t="str">
        <f t="shared" si="0"/>
        <v>0203010004</v>
      </c>
      <c r="J54" s="23" t="s">
        <v>1616</v>
      </c>
      <c r="K54" s="23" t="s">
        <v>1617</v>
      </c>
      <c r="L54" s="23" t="s">
        <v>1134</v>
      </c>
      <c r="M54" s="23" t="s">
        <v>1617</v>
      </c>
      <c r="N54" t="s">
        <v>1322</v>
      </c>
      <c r="O54" t="s">
        <v>1645</v>
      </c>
      <c r="P54" t="str">
        <f t="shared" si="1"/>
        <v>0203 -  MINISTERIO DE DEFENSA</v>
      </c>
      <c r="Q54" t="str">
        <f t="shared" si="2"/>
        <v>01 -  MINISTERIO DE DEFENSA</v>
      </c>
      <c r="R54" t="str">
        <f t="shared" si="3"/>
        <v>0004 -  INSTITUTO DE SEGURIDAD SOCIAL DE LAS FUERZAS ARMADAS</v>
      </c>
      <c r="T54" s="23" t="s">
        <v>1606</v>
      </c>
      <c r="U54" s="23" t="s">
        <v>1646</v>
      </c>
      <c r="V54" t="s">
        <v>1647</v>
      </c>
      <c r="W54" t="str">
        <f t="shared" si="7"/>
        <v>3.2.02</v>
      </c>
      <c r="Y54" t="str">
        <f t="shared" si="5"/>
        <v>03.14.0002</v>
      </c>
      <c r="Z54" s="23" t="s">
        <v>1564</v>
      </c>
      <c r="AA54" s="23" t="s">
        <v>1637</v>
      </c>
      <c r="AB54" t="s">
        <v>1648</v>
      </c>
      <c r="AC54" t="str">
        <f t="shared" si="6"/>
        <v>03.14.0002 - CABRERA</v>
      </c>
      <c r="AE54" t="s">
        <v>1649</v>
      </c>
      <c r="AF54" s="23">
        <v>2.1</v>
      </c>
      <c r="AG54" s="23" t="s">
        <v>1144</v>
      </c>
      <c r="AH54" s="23" t="s">
        <v>1621</v>
      </c>
      <c r="AI54" s="23" t="s">
        <v>1622</v>
      </c>
      <c r="AJ54" t="s">
        <v>1640</v>
      </c>
      <c r="AK54" t="s">
        <v>1641</v>
      </c>
      <c r="AL54" t="s">
        <v>1649</v>
      </c>
      <c r="AM54" t="s">
        <v>1650</v>
      </c>
      <c r="AU54" t="s">
        <v>1651</v>
      </c>
      <c r="AV54" t="s">
        <v>1643</v>
      </c>
      <c r="AW54" t="s">
        <v>1643</v>
      </c>
      <c r="AX54" t="s">
        <v>1652</v>
      </c>
      <c r="AZ54" s="49"/>
    </row>
    <row r="55" spans="9:52" x14ac:dyDescent="0.25">
      <c r="I55" t="str">
        <f t="shared" si="0"/>
        <v>0203010005</v>
      </c>
      <c r="J55" s="23" t="s">
        <v>1616</v>
      </c>
      <c r="K55" s="23" t="s">
        <v>1617</v>
      </c>
      <c r="L55" s="23" t="s">
        <v>1134</v>
      </c>
      <c r="M55" s="23" t="s">
        <v>1617</v>
      </c>
      <c r="N55" t="s">
        <v>1178</v>
      </c>
      <c r="O55" t="s">
        <v>1653</v>
      </c>
      <c r="P55" t="str">
        <f t="shared" si="1"/>
        <v>0203 -  MINISTERIO DE DEFENSA</v>
      </c>
      <c r="Q55" t="str">
        <f t="shared" si="2"/>
        <v>01 -  MINISTERIO DE DEFENSA</v>
      </c>
      <c r="R55" t="str">
        <f t="shared" si="3"/>
        <v>0005 -  HOSPITAL CENTRAL FUERZAS  ARMADAS</v>
      </c>
      <c r="T55" s="23" t="s">
        <v>1606</v>
      </c>
      <c r="U55" s="23" t="s">
        <v>1646</v>
      </c>
      <c r="V55" t="s">
        <v>1654</v>
      </c>
      <c r="W55" t="str">
        <f t="shared" si="7"/>
        <v>3.2.03</v>
      </c>
      <c r="Y55" t="str">
        <f t="shared" si="5"/>
        <v>03.14.0003</v>
      </c>
      <c r="Z55" s="23" t="s">
        <v>1564</v>
      </c>
      <c r="AA55" s="23" t="s">
        <v>1637</v>
      </c>
      <c r="AB55" t="s">
        <v>1655</v>
      </c>
      <c r="AC55" t="str">
        <f t="shared" si="6"/>
        <v>03.14.0003 - EL FACTOR</v>
      </c>
      <c r="AE55" t="s">
        <v>1656</v>
      </c>
      <c r="AF55" s="23">
        <v>2.1</v>
      </c>
      <c r="AG55" s="23" t="s">
        <v>1144</v>
      </c>
      <c r="AH55" s="23" t="s">
        <v>1657</v>
      </c>
      <c r="AI55" s="23" t="s">
        <v>1658</v>
      </c>
      <c r="AJ55" t="s">
        <v>1659</v>
      </c>
      <c r="AK55" t="s">
        <v>1660</v>
      </c>
      <c r="AL55" t="s">
        <v>1656</v>
      </c>
      <c r="AM55" t="s">
        <v>1660</v>
      </c>
      <c r="AU55" t="s">
        <v>1661</v>
      </c>
      <c r="AV55" t="s">
        <v>1651</v>
      </c>
      <c r="AW55" t="s">
        <v>1651</v>
      </c>
      <c r="AX55" t="s">
        <v>1662</v>
      </c>
      <c r="AZ55" s="49"/>
    </row>
    <row r="56" spans="9:52" x14ac:dyDescent="0.25">
      <c r="I56" t="str">
        <f t="shared" si="0"/>
        <v>0203010006</v>
      </c>
      <c r="J56" s="23" t="s">
        <v>1616</v>
      </c>
      <c r="K56" s="23" t="s">
        <v>1617</v>
      </c>
      <c r="L56" s="23" t="s">
        <v>1134</v>
      </c>
      <c r="M56" s="23" t="s">
        <v>1617</v>
      </c>
      <c r="N56" t="s">
        <v>1425</v>
      </c>
      <c r="O56" t="s">
        <v>1663</v>
      </c>
      <c r="P56" t="str">
        <f t="shared" si="1"/>
        <v>0203 -  MINISTERIO DE DEFENSA</v>
      </c>
      <c r="Q56" t="str">
        <f t="shared" si="2"/>
        <v>01 -  MINISTERIO DE DEFENSA</v>
      </c>
      <c r="R56" t="str">
        <f t="shared" si="3"/>
        <v>0006 -  INSTITUTO CARTOGRÁFICO MILITAR DE LAS FUERZAS ARMADAS</v>
      </c>
      <c r="T56" s="23" t="s">
        <v>1606</v>
      </c>
      <c r="U56" s="23" t="s">
        <v>1646</v>
      </c>
      <c r="V56" t="s">
        <v>1664</v>
      </c>
      <c r="W56" t="str">
        <f t="shared" si="7"/>
        <v>3.2.04</v>
      </c>
      <c r="Y56" t="str">
        <f t="shared" si="5"/>
        <v>03.14.0004</v>
      </c>
      <c r="Z56" s="23" t="s">
        <v>1564</v>
      </c>
      <c r="AA56" s="23" t="s">
        <v>1637</v>
      </c>
      <c r="AB56" t="s">
        <v>1665</v>
      </c>
      <c r="AC56" t="str">
        <f t="shared" si="6"/>
        <v>03.14.0004 - RIO SAN JUAN</v>
      </c>
      <c r="AE56" t="s">
        <v>1666</v>
      </c>
      <c r="AF56" s="23">
        <v>2.1</v>
      </c>
      <c r="AG56" s="23" t="s">
        <v>1144</v>
      </c>
      <c r="AH56" s="23" t="s">
        <v>1657</v>
      </c>
      <c r="AI56" s="23" t="s">
        <v>1658</v>
      </c>
      <c r="AJ56" t="s">
        <v>1667</v>
      </c>
      <c r="AK56" t="s">
        <v>1668</v>
      </c>
      <c r="AL56" t="s">
        <v>1666</v>
      </c>
      <c r="AM56" t="s">
        <v>1669</v>
      </c>
      <c r="AU56" t="s">
        <v>1670</v>
      </c>
      <c r="AV56" t="s">
        <v>1661</v>
      </c>
      <c r="AW56" t="s">
        <v>1661</v>
      </c>
      <c r="AX56" t="s">
        <v>1671</v>
      </c>
      <c r="AZ56" s="49"/>
    </row>
    <row r="57" spans="9:52" x14ac:dyDescent="0.25">
      <c r="I57" t="str">
        <f t="shared" si="0"/>
        <v>0203010007</v>
      </c>
      <c r="J57" s="23" t="s">
        <v>1616</v>
      </c>
      <c r="K57" s="23" t="s">
        <v>1617</v>
      </c>
      <c r="L57" s="23" t="s">
        <v>1134</v>
      </c>
      <c r="M57" s="23" t="s">
        <v>1617</v>
      </c>
      <c r="N57" t="s">
        <v>1333</v>
      </c>
      <c r="O57" t="s">
        <v>1672</v>
      </c>
      <c r="P57" t="str">
        <f t="shared" si="1"/>
        <v>0203 -  MINISTERIO DE DEFENSA</v>
      </c>
      <c r="Q57" t="str">
        <f t="shared" si="2"/>
        <v>01 -  MINISTERIO DE DEFENSA</v>
      </c>
      <c r="R57" t="str">
        <f t="shared" si="3"/>
        <v>0007 -  ESC DE GRAD.DE COM.Y ESTADO MAYOR CONJ.'GRAL DE DIV. GREGORIO LUPERON'</v>
      </c>
      <c r="T57" s="23" t="s">
        <v>1606</v>
      </c>
      <c r="U57" s="23" t="s">
        <v>1646</v>
      </c>
      <c r="V57" t="s">
        <v>1673</v>
      </c>
      <c r="W57" t="str">
        <f t="shared" si="7"/>
        <v>3.2.05</v>
      </c>
      <c r="Y57" t="str">
        <f t="shared" si="5"/>
        <v>03.14.9999</v>
      </c>
      <c r="Z57" s="23" t="s">
        <v>1564</v>
      </c>
      <c r="AA57" s="23" t="s">
        <v>1637</v>
      </c>
      <c r="AB57" t="s">
        <v>1212</v>
      </c>
      <c r="AC57" t="str">
        <f t="shared" si="6"/>
        <v>03.14.9999 - MULTIMUNICIPAL</v>
      </c>
      <c r="AE57" t="s">
        <v>1674</v>
      </c>
      <c r="AF57" s="23">
        <v>2.1</v>
      </c>
      <c r="AG57" s="23" t="s">
        <v>1144</v>
      </c>
      <c r="AH57" s="23" t="s">
        <v>1657</v>
      </c>
      <c r="AI57" s="23" t="s">
        <v>1658</v>
      </c>
      <c r="AJ57" t="s">
        <v>1667</v>
      </c>
      <c r="AK57" t="s">
        <v>1668</v>
      </c>
      <c r="AL57" t="s">
        <v>1674</v>
      </c>
      <c r="AM57" t="s">
        <v>1675</v>
      </c>
      <c r="AU57" t="s">
        <v>1676</v>
      </c>
      <c r="AV57" t="s">
        <v>1670</v>
      </c>
      <c r="AW57" t="s">
        <v>1670</v>
      </c>
      <c r="AX57" t="s">
        <v>1677</v>
      </c>
      <c r="AZ57" s="49"/>
    </row>
    <row r="58" spans="9:52" x14ac:dyDescent="0.25">
      <c r="I58" t="str">
        <f t="shared" si="0"/>
        <v>0203010008</v>
      </c>
      <c r="J58" s="23" t="s">
        <v>1616</v>
      </c>
      <c r="K58" s="23" t="s">
        <v>1617</v>
      </c>
      <c r="L58" s="23" t="s">
        <v>1134</v>
      </c>
      <c r="M58" s="23" t="s">
        <v>1617</v>
      </c>
      <c r="N58" t="s">
        <v>1343</v>
      </c>
      <c r="O58" t="s">
        <v>1678</v>
      </c>
      <c r="P58" t="str">
        <f t="shared" si="1"/>
        <v>0203 -  MINISTERIO DE DEFENSA</v>
      </c>
      <c r="Q58" t="str">
        <f t="shared" si="2"/>
        <v>01 -  MINISTERIO DE DEFENSA</v>
      </c>
      <c r="R58" t="str">
        <f t="shared" si="3"/>
        <v>0008 -  CÍRCULO DEPORTIVO DE LAS FUERZAS ARMADAS Y LA POLICÍA NACIONAL</v>
      </c>
      <c r="T58" s="23" t="s">
        <v>1606</v>
      </c>
      <c r="U58" s="23" t="s">
        <v>1646</v>
      </c>
      <c r="V58" t="s">
        <v>1679</v>
      </c>
      <c r="W58" t="str">
        <f t="shared" si="7"/>
        <v>3.2.06</v>
      </c>
      <c r="Y58" t="str">
        <f t="shared" si="5"/>
        <v>03.19.0001</v>
      </c>
      <c r="Z58" s="23" t="s">
        <v>1564</v>
      </c>
      <c r="AA58" s="23" t="s">
        <v>1680</v>
      </c>
      <c r="AB58" t="s">
        <v>1681</v>
      </c>
      <c r="AC58" t="str">
        <f t="shared" si="6"/>
        <v>03.19.0001 - SALCEDO</v>
      </c>
      <c r="AE58" t="s">
        <v>1682</v>
      </c>
      <c r="AF58" s="23">
        <v>2.1</v>
      </c>
      <c r="AG58" s="23" t="s">
        <v>1144</v>
      </c>
      <c r="AH58" s="23" t="s">
        <v>1657</v>
      </c>
      <c r="AI58" s="23" t="s">
        <v>1658</v>
      </c>
      <c r="AJ58" t="s">
        <v>1667</v>
      </c>
      <c r="AK58" t="s">
        <v>1668</v>
      </c>
      <c r="AL58" t="s">
        <v>1682</v>
      </c>
      <c r="AM58" t="s">
        <v>1683</v>
      </c>
      <c r="AU58" t="s">
        <v>1684</v>
      </c>
      <c r="AV58" t="s">
        <v>1676</v>
      </c>
      <c r="AW58" t="s">
        <v>1676</v>
      </c>
      <c r="AX58" t="s">
        <v>1685</v>
      </c>
      <c r="AZ58" s="49"/>
    </row>
    <row r="59" spans="9:52" x14ac:dyDescent="0.25">
      <c r="I59" t="str">
        <f t="shared" si="0"/>
        <v>0203010009</v>
      </c>
      <c r="J59" s="23" t="s">
        <v>1616</v>
      </c>
      <c r="K59" s="23" t="s">
        <v>1617</v>
      </c>
      <c r="L59" s="23" t="s">
        <v>1134</v>
      </c>
      <c r="M59" s="23" t="s">
        <v>1617</v>
      </c>
      <c r="N59" t="s">
        <v>1189</v>
      </c>
      <c r="O59" t="s">
        <v>1686</v>
      </c>
      <c r="P59" t="str">
        <f t="shared" si="1"/>
        <v>0203 -  MINISTERIO DE DEFENSA</v>
      </c>
      <c r="Q59" t="str">
        <f t="shared" si="2"/>
        <v>01 -  MINISTERIO DE DEFENSA</v>
      </c>
      <c r="R59" t="str">
        <f t="shared" si="3"/>
        <v>0009 -  ESCUELA DE GRADUADOS EN DERECHOS HUMANOS Y DERECHO INTERNACIONAL HUMANITARIO</v>
      </c>
      <c r="T59" s="23" t="s">
        <v>1606</v>
      </c>
      <c r="U59" s="23" t="s">
        <v>1646</v>
      </c>
      <c r="V59" t="s">
        <v>1687</v>
      </c>
      <c r="W59" t="str">
        <f t="shared" si="7"/>
        <v>3.2.07</v>
      </c>
      <c r="Y59" t="str">
        <f t="shared" si="5"/>
        <v>03.19.0002</v>
      </c>
      <c r="Z59" s="23" t="s">
        <v>1564</v>
      </c>
      <c r="AA59" s="23" t="s">
        <v>1680</v>
      </c>
      <c r="AB59" t="s">
        <v>1688</v>
      </c>
      <c r="AC59" t="str">
        <f t="shared" si="6"/>
        <v>03.19.0002 - TENARES</v>
      </c>
      <c r="AE59" t="s">
        <v>1689</v>
      </c>
      <c r="AF59" s="23">
        <v>2.1</v>
      </c>
      <c r="AG59" s="23" t="s">
        <v>1144</v>
      </c>
      <c r="AH59" s="23" t="s">
        <v>1657</v>
      </c>
      <c r="AI59" s="23" t="s">
        <v>1658</v>
      </c>
      <c r="AJ59" t="s">
        <v>1667</v>
      </c>
      <c r="AK59" t="s">
        <v>1668</v>
      </c>
      <c r="AL59" t="s">
        <v>1689</v>
      </c>
      <c r="AM59" t="s">
        <v>1690</v>
      </c>
      <c r="AU59" t="s">
        <v>1691</v>
      </c>
      <c r="AV59" t="s">
        <v>1684</v>
      </c>
      <c r="AW59" t="s">
        <v>1684</v>
      </c>
      <c r="AX59" t="s">
        <v>1692</v>
      </c>
      <c r="AZ59" s="49"/>
    </row>
    <row r="60" spans="9:52" x14ac:dyDescent="0.25">
      <c r="I60" t="str">
        <f t="shared" si="0"/>
        <v>0203010010</v>
      </c>
      <c r="J60" s="23" t="s">
        <v>1616</v>
      </c>
      <c r="K60" s="23" t="s">
        <v>1617</v>
      </c>
      <c r="L60" s="23" t="s">
        <v>1134</v>
      </c>
      <c r="M60" s="23" t="s">
        <v>1617</v>
      </c>
      <c r="N60" t="s">
        <v>1198</v>
      </c>
      <c r="O60" t="s">
        <v>1693</v>
      </c>
      <c r="P60" t="str">
        <f t="shared" si="1"/>
        <v>0203 -  MINISTERIO DE DEFENSA</v>
      </c>
      <c r="Q60" t="str">
        <f t="shared" si="2"/>
        <v>01 -  MINISTERIO DE DEFENSA</v>
      </c>
      <c r="R60" t="str">
        <f t="shared" si="3"/>
        <v>0010 -  'ESCUELA DE GRADUADOS DE ALTOS ESTUDIOS ESTRATÉGICOS' (EGAEE)</v>
      </c>
      <c r="T60" s="23" t="s">
        <v>1606</v>
      </c>
      <c r="U60" s="23" t="s">
        <v>1646</v>
      </c>
      <c r="V60" t="s">
        <v>1694</v>
      </c>
      <c r="W60" t="str">
        <f t="shared" si="7"/>
        <v>3.2.08</v>
      </c>
      <c r="Y60" t="str">
        <f t="shared" si="5"/>
        <v>03.19.0003</v>
      </c>
      <c r="Z60" s="23" t="s">
        <v>1564</v>
      </c>
      <c r="AA60" s="23" t="s">
        <v>1680</v>
      </c>
      <c r="AB60" t="s">
        <v>1695</v>
      </c>
      <c r="AC60" t="str">
        <f t="shared" si="6"/>
        <v>03.19.0003 - VILLA TAPIA</v>
      </c>
      <c r="AE60" t="s">
        <v>1696</v>
      </c>
      <c r="AF60" s="23">
        <v>2.1</v>
      </c>
      <c r="AG60" s="23" t="s">
        <v>1144</v>
      </c>
      <c r="AH60" s="23" t="s">
        <v>1697</v>
      </c>
      <c r="AI60" s="23" t="s">
        <v>1698</v>
      </c>
      <c r="AJ60" t="s">
        <v>1699</v>
      </c>
      <c r="AK60" t="s">
        <v>1700</v>
      </c>
      <c r="AL60" t="s">
        <v>1696</v>
      </c>
      <c r="AM60" t="s">
        <v>1700</v>
      </c>
      <c r="AU60" t="s">
        <v>1701</v>
      </c>
      <c r="AV60" t="s">
        <v>1691</v>
      </c>
      <c r="AW60" t="s">
        <v>1691</v>
      </c>
      <c r="AX60" t="s">
        <v>1702</v>
      </c>
      <c r="AZ60" s="49"/>
    </row>
    <row r="61" spans="9:52" x14ac:dyDescent="0.25">
      <c r="I61" t="str">
        <f t="shared" si="0"/>
        <v>0203010011</v>
      </c>
      <c r="J61" s="23" t="s">
        <v>1616</v>
      </c>
      <c r="K61" s="23" t="s">
        <v>1617</v>
      </c>
      <c r="L61" s="23" t="s">
        <v>1134</v>
      </c>
      <c r="M61" s="23" t="s">
        <v>1617</v>
      </c>
      <c r="N61" t="s">
        <v>1703</v>
      </c>
      <c r="O61" t="s">
        <v>1704</v>
      </c>
      <c r="P61" t="str">
        <f t="shared" si="1"/>
        <v>0203 -  MINISTERIO DE DEFENSA</v>
      </c>
      <c r="Q61" t="str">
        <f t="shared" si="2"/>
        <v>01 -  MINISTERIO DE DEFENSA</v>
      </c>
      <c r="R61" t="str">
        <f t="shared" si="3"/>
        <v>0011 -  COMISION PERMANENTE PARA LA REFORMA Y MODERNIZACIÓN DE LAS  FF.AA Y P.N.</v>
      </c>
      <c r="T61" s="23" t="s">
        <v>1606</v>
      </c>
      <c r="U61" s="23" t="s">
        <v>1646</v>
      </c>
      <c r="V61" t="s">
        <v>1705</v>
      </c>
      <c r="W61" t="str">
        <f t="shared" si="7"/>
        <v>3.2.09</v>
      </c>
      <c r="Y61" t="str">
        <f t="shared" si="5"/>
        <v>03.19.9999</v>
      </c>
      <c r="Z61" s="23" t="s">
        <v>1564</v>
      </c>
      <c r="AA61" s="23" t="s">
        <v>1680</v>
      </c>
      <c r="AB61" t="s">
        <v>1212</v>
      </c>
      <c r="AC61" t="str">
        <f t="shared" si="6"/>
        <v>03.19.9999 - MULTIMUNICIPAL</v>
      </c>
      <c r="AE61" t="s">
        <v>1706</v>
      </c>
      <c r="AF61" s="23">
        <v>2.1</v>
      </c>
      <c r="AG61" s="23" t="s">
        <v>1144</v>
      </c>
      <c r="AH61" s="23" t="s">
        <v>1697</v>
      </c>
      <c r="AI61" s="23" t="s">
        <v>1698</v>
      </c>
      <c r="AJ61" t="s">
        <v>1707</v>
      </c>
      <c r="AK61" t="s">
        <v>1708</v>
      </c>
      <c r="AL61" t="s">
        <v>1706</v>
      </c>
      <c r="AM61" t="s">
        <v>1708</v>
      </c>
      <c r="AU61" t="s">
        <v>1709</v>
      </c>
      <c r="AV61" t="s">
        <v>1701</v>
      </c>
      <c r="AW61" t="s">
        <v>1701</v>
      </c>
      <c r="AX61" t="s">
        <v>1710</v>
      </c>
      <c r="AZ61" s="49"/>
    </row>
    <row r="62" spans="9:52" x14ac:dyDescent="0.25">
      <c r="I62" t="str">
        <f t="shared" si="0"/>
        <v>0203010012</v>
      </c>
      <c r="J62" s="23" t="s">
        <v>1616</v>
      </c>
      <c r="K62" s="23" t="s">
        <v>1617</v>
      </c>
      <c r="L62" s="23" t="s">
        <v>1134</v>
      </c>
      <c r="M62" s="23" t="s">
        <v>1617</v>
      </c>
      <c r="N62" t="s">
        <v>1208</v>
      </c>
      <c r="O62" t="s">
        <v>1711</v>
      </c>
      <c r="P62" t="str">
        <f t="shared" si="1"/>
        <v>0203 -  MINISTERIO DE DEFENSA</v>
      </c>
      <c r="Q62" t="str">
        <f t="shared" si="2"/>
        <v>01 -  MINISTERIO DE DEFENSA</v>
      </c>
      <c r="R62" t="str">
        <f t="shared" si="3"/>
        <v>0012 -  CUERPO ESPECIALIZADO DE SEGURIDAD FRONTERIZA TERRESTRE</v>
      </c>
      <c r="T62" s="23" t="s">
        <v>1606</v>
      </c>
      <c r="U62" s="23" t="s">
        <v>1646</v>
      </c>
      <c r="V62" t="s">
        <v>1712</v>
      </c>
      <c r="W62" t="str">
        <f t="shared" si="7"/>
        <v>3.2.10</v>
      </c>
      <c r="Y62" t="str">
        <f t="shared" si="5"/>
        <v>03.20.0001</v>
      </c>
      <c r="Z62" s="23" t="s">
        <v>1564</v>
      </c>
      <c r="AA62" s="23" t="s">
        <v>1713</v>
      </c>
      <c r="AB62" t="s">
        <v>1714</v>
      </c>
      <c r="AC62" t="str">
        <f t="shared" si="6"/>
        <v>03.20.0001 - SAMANA</v>
      </c>
      <c r="AE62" t="s">
        <v>1715</v>
      </c>
      <c r="AF62" s="23">
        <v>2.1</v>
      </c>
      <c r="AG62" s="23" t="s">
        <v>1144</v>
      </c>
      <c r="AH62" s="23" t="s">
        <v>1697</v>
      </c>
      <c r="AI62" s="23" t="s">
        <v>1698</v>
      </c>
      <c r="AJ62" t="s">
        <v>1716</v>
      </c>
      <c r="AK62" t="s">
        <v>1717</v>
      </c>
      <c r="AL62" t="s">
        <v>1715</v>
      </c>
      <c r="AM62" t="s">
        <v>1717</v>
      </c>
      <c r="AU62" t="s">
        <v>1718</v>
      </c>
      <c r="AV62" t="s">
        <v>1709</v>
      </c>
      <c r="AW62" t="s">
        <v>1709</v>
      </c>
      <c r="AX62" t="s">
        <v>1719</v>
      </c>
      <c r="AZ62" s="49"/>
    </row>
    <row r="63" spans="9:52" x14ac:dyDescent="0.25">
      <c r="I63" t="str">
        <f t="shared" si="0"/>
        <v>0203010014</v>
      </c>
      <c r="J63" s="23" t="s">
        <v>1616</v>
      </c>
      <c r="K63" s="23" t="s">
        <v>1617</v>
      </c>
      <c r="L63" s="23" t="s">
        <v>1134</v>
      </c>
      <c r="M63" s="23" t="s">
        <v>1617</v>
      </c>
      <c r="N63" t="s">
        <v>1219</v>
      </c>
      <c r="O63" t="s">
        <v>1720</v>
      </c>
      <c r="P63" t="str">
        <f t="shared" si="1"/>
        <v>0203 -  MINISTERIO DE DEFENSA</v>
      </c>
      <c r="Q63" t="str">
        <f t="shared" si="2"/>
        <v>01 -  MINISTERIO DE DEFENSA</v>
      </c>
      <c r="R63" t="str">
        <f t="shared" si="3"/>
        <v>0014 -  DIRECCION GENERAL DE LA RESERVA DE LAS FUERZAS ARMADAS Y POLICIA NACIONAL</v>
      </c>
      <c r="T63" s="23" t="s">
        <v>1606</v>
      </c>
      <c r="U63" s="23" t="s">
        <v>1646</v>
      </c>
      <c r="V63" t="s">
        <v>1721</v>
      </c>
      <c r="W63" t="str">
        <f t="shared" si="7"/>
        <v>3.2.11</v>
      </c>
      <c r="Y63" t="str">
        <f t="shared" si="5"/>
        <v>03.20.0002</v>
      </c>
      <c r="Z63" s="23" t="s">
        <v>1564</v>
      </c>
      <c r="AA63" s="23" t="s">
        <v>1713</v>
      </c>
      <c r="AB63" t="s">
        <v>1722</v>
      </c>
      <c r="AC63" t="str">
        <f t="shared" si="6"/>
        <v>03.20.0002 - SANCHEZ</v>
      </c>
      <c r="AE63" t="s">
        <v>1723</v>
      </c>
      <c r="AF63" s="23">
        <v>2.1</v>
      </c>
      <c r="AG63" s="23" t="s">
        <v>1144</v>
      </c>
      <c r="AH63" s="23" t="s">
        <v>1697</v>
      </c>
      <c r="AI63" s="23" t="s">
        <v>1698</v>
      </c>
      <c r="AJ63" t="s">
        <v>1724</v>
      </c>
      <c r="AK63" t="s">
        <v>1725</v>
      </c>
      <c r="AL63" t="s">
        <v>1723</v>
      </c>
      <c r="AM63" t="s">
        <v>1725</v>
      </c>
      <c r="AU63" t="s">
        <v>1726</v>
      </c>
      <c r="AV63" t="s">
        <v>1718</v>
      </c>
      <c r="AW63" t="s">
        <v>1718</v>
      </c>
      <c r="AX63" t="s">
        <v>1727</v>
      </c>
      <c r="AZ63" s="49"/>
    </row>
    <row r="64" spans="9:52" x14ac:dyDescent="0.25">
      <c r="I64" t="str">
        <f t="shared" si="0"/>
        <v>0203010015</v>
      </c>
      <c r="J64" s="23" t="s">
        <v>1616</v>
      </c>
      <c r="K64" s="23" t="s">
        <v>1617</v>
      </c>
      <c r="L64" s="23" t="s">
        <v>1134</v>
      </c>
      <c r="M64" s="23" t="s">
        <v>1617</v>
      </c>
      <c r="N64" t="s">
        <v>1370</v>
      </c>
      <c r="O64" t="s">
        <v>1728</v>
      </c>
      <c r="P64" t="str">
        <f t="shared" si="1"/>
        <v>0203 -  MINISTERIO DE DEFENSA</v>
      </c>
      <c r="Q64" t="str">
        <f t="shared" si="2"/>
        <v>01 -  MINISTERIO DE DEFENSA</v>
      </c>
      <c r="R64" t="str">
        <f t="shared" si="3"/>
        <v>0015 -  CUERPOS ESPECIALIZADOS DE SEGURIDAD PORTUARIA</v>
      </c>
      <c r="T64" s="23" t="s">
        <v>1606</v>
      </c>
      <c r="U64" s="23" t="s">
        <v>1646</v>
      </c>
      <c r="V64" t="s">
        <v>1729</v>
      </c>
      <c r="W64" t="str">
        <f t="shared" si="7"/>
        <v>3.2.12</v>
      </c>
      <c r="Y64" t="str">
        <f t="shared" si="5"/>
        <v>03.20.0003</v>
      </c>
      <c r="Z64" s="23" t="s">
        <v>1564</v>
      </c>
      <c r="AA64" s="23" t="s">
        <v>1713</v>
      </c>
      <c r="AB64" t="s">
        <v>1730</v>
      </c>
      <c r="AC64" t="str">
        <f t="shared" si="6"/>
        <v>03.20.0003 - LAS TERRENAS</v>
      </c>
      <c r="AE64" t="s">
        <v>1731</v>
      </c>
      <c r="AF64" s="23">
        <v>2.1</v>
      </c>
      <c r="AG64" s="23" t="s">
        <v>1144</v>
      </c>
      <c r="AH64" s="23" t="s">
        <v>1697</v>
      </c>
      <c r="AI64" s="23" t="s">
        <v>1698</v>
      </c>
      <c r="AJ64" t="s">
        <v>1724</v>
      </c>
      <c r="AK64" t="s">
        <v>1725</v>
      </c>
      <c r="AL64" t="s">
        <v>1731</v>
      </c>
      <c r="AM64" t="s">
        <v>1732</v>
      </c>
      <c r="AU64" t="s">
        <v>1733</v>
      </c>
      <c r="AV64" t="s">
        <v>1726</v>
      </c>
      <c r="AW64" t="s">
        <v>1726</v>
      </c>
      <c r="AX64" t="s">
        <v>1734</v>
      </c>
      <c r="AZ64" s="49"/>
    </row>
    <row r="65" spans="9:52" x14ac:dyDescent="0.25">
      <c r="I65" t="str">
        <f t="shared" si="0"/>
        <v>0203010017</v>
      </c>
      <c r="J65" s="23" t="s">
        <v>1616</v>
      </c>
      <c r="K65" s="23" t="s">
        <v>1617</v>
      </c>
      <c r="L65" s="23" t="s">
        <v>1134</v>
      </c>
      <c r="M65" s="23" t="s">
        <v>1617</v>
      </c>
      <c r="N65" t="s">
        <v>1735</v>
      </c>
      <c r="O65" t="s">
        <v>1736</v>
      </c>
      <c r="P65" t="str">
        <f t="shared" si="1"/>
        <v>0203 -  MINISTERIO DE DEFENSA</v>
      </c>
      <c r="Q65" t="str">
        <f t="shared" si="2"/>
        <v>01 -  MINISTERIO DE DEFENSA</v>
      </c>
      <c r="R65" t="str">
        <f t="shared" si="3"/>
        <v>0017 -  SERVICIO MILITAR VOLUNTARIO</v>
      </c>
      <c r="T65" s="23" t="s">
        <v>1606</v>
      </c>
      <c r="U65" s="23" t="s">
        <v>1646</v>
      </c>
      <c r="V65" t="s">
        <v>1737</v>
      </c>
      <c r="W65" t="str">
        <f t="shared" si="7"/>
        <v>3.2.14</v>
      </c>
      <c r="Y65" t="str">
        <f t="shared" si="5"/>
        <v>03.20.9999</v>
      </c>
      <c r="Z65" s="23" t="s">
        <v>1564</v>
      </c>
      <c r="AA65" s="23" t="s">
        <v>1713</v>
      </c>
      <c r="AB65" t="s">
        <v>1212</v>
      </c>
      <c r="AC65" t="str">
        <f t="shared" si="6"/>
        <v>03.20.9999 - MULTIMUNICIPAL</v>
      </c>
      <c r="AE65" t="s">
        <v>1738</v>
      </c>
      <c r="AF65" s="23">
        <v>2.2000000000000002</v>
      </c>
      <c r="AG65" s="23" t="s">
        <v>1739</v>
      </c>
      <c r="AH65" s="23" t="s">
        <v>1740</v>
      </c>
      <c r="AI65" s="23" t="s">
        <v>1741</v>
      </c>
      <c r="AJ65" t="s">
        <v>1742</v>
      </c>
      <c r="AK65" t="s">
        <v>1743</v>
      </c>
      <c r="AL65" t="s">
        <v>1738</v>
      </c>
      <c r="AM65" t="s">
        <v>1743</v>
      </c>
      <c r="AU65" t="s">
        <v>1744</v>
      </c>
      <c r="AV65" t="s">
        <v>1733</v>
      </c>
      <c r="AW65" t="s">
        <v>1733</v>
      </c>
      <c r="AX65" t="s">
        <v>1745</v>
      </c>
      <c r="AZ65" s="49"/>
    </row>
    <row r="66" spans="9:52" x14ac:dyDescent="0.25">
      <c r="I66" t="str">
        <f t="shared" ref="I66:I129" si="8">+J66&amp;L66&amp;N66</f>
        <v>0203010019</v>
      </c>
      <c r="J66" s="23" t="s">
        <v>1616</v>
      </c>
      <c r="K66" s="23" t="s">
        <v>1617</v>
      </c>
      <c r="L66" s="23" t="s">
        <v>1134</v>
      </c>
      <c r="M66" s="23" t="s">
        <v>1617</v>
      </c>
      <c r="N66" t="s">
        <v>1746</v>
      </c>
      <c r="O66" t="s">
        <v>1747</v>
      </c>
      <c r="P66" t="str">
        <f t="shared" ref="P66:P129" si="9">+J66&amp;" - "&amp;K66</f>
        <v>0203 -  MINISTERIO DE DEFENSA</v>
      </c>
      <c r="Q66" t="str">
        <f t="shared" ref="Q66:Q129" si="10">+L66&amp;" - "&amp;M66</f>
        <v>01 -  MINISTERIO DE DEFENSA</v>
      </c>
      <c r="R66" t="str">
        <f t="shared" ref="R66:R129" si="11">+N66&amp;" - "&amp;O66</f>
        <v>0019 -  SUPERINTENDENCIA DE VIGILANCIA Y SEGURIDAD PRIVADA</v>
      </c>
      <c r="T66" s="23" t="s">
        <v>1606</v>
      </c>
      <c r="U66" s="23" t="s">
        <v>1646</v>
      </c>
      <c r="V66" t="s">
        <v>1748</v>
      </c>
      <c r="W66" t="str">
        <f t="shared" ref="W66:W97" si="12">+LEFT(V66,6)</f>
        <v>3.2.98</v>
      </c>
      <c r="Y66" t="str">
        <f t="shared" ref="Y66:Y129" si="13">+LEFT(Z66,2)&amp;"."&amp;LEFT(AA66,2)&amp;"."&amp;LEFT(AB66,4)</f>
        <v>03.99.9999</v>
      </c>
      <c r="Z66" s="23" t="s">
        <v>1564</v>
      </c>
      <c r="AA66" s="23" t="s">
        <v>1419</v>
      </c>
      <c r="AB66" t="s">
        <v>1212</v>
      </c>
      <c r="AC66" t="str">
        <f t="shared" ref="AC66:AC129" si="14">+LEFT(Y66,6)&amp;AB66</f>
        <v>03.99.9999 - MULTIMUNICIPAL</v>
      </c>
      <c r="AE66" t="s">
        <v>1749</v>
      </c>
      <c r="AF66" s="23">
        <v>2.2000000000000002</v>
      </c>
      <c r="AG66" s="23" t="s">
        <v>1739</v>
      </c>
      <c r="AH66" s="23" t="s">
        <v>1740</v>
      </c>
      <c r="AI66" s="23" t="s">
        <v>1741</v>
      </c>
      <c r="AJ66" t="s">
        <v>1750</v>
      </c>
      <c r="AK66" t="s">
        <v>1751</v>
      </c>
      <c r="AL66" t="s">
        <v>1749</v>
      </c>
      <c r="AM66" t="s">
        <v>1751</v>
      </c>
      <c r="AU66" t="s">
        <v>1752</v>
      </c>
      <c r="AV66" t="s">
        <v>1744</v>
      </c>
      <c r="AW66" t="s">
        <v>1744</v>
      </c>
      <c r="AX66" t="s">
        <v>1753</v>
      </c>
      <c r="AZ66" s="49"/>
    </row>
    <row r="67" spans="9:52" x14ac:dyDescent="0.25">
      <c r="I67" t="str">
        <f t="shared" si="8"/>
        <v>0203010020</v>
      </c>
      <c r="J67" s="23" t="s">
        <v>1616</v>
      </c>
      <c r="K67" s="23" t="s">
        <v>1617</v>
      </c>
      <c r="L67" s="23" t="s">
        <v>1134</v>
      </c>
      <c r="M67" s="23" t="s">
        <v>1617</v>
      </c>
      <c r="N67" t="s">
        <v>1754</v>
      </c>
      <c r="O67" t="s">
        <v>1755</v>
      </c>
      <c r="P67" t="str">
        <f t="shared" si="9"/>
        <v>0203 -  MINISTERIO DE DEFENSA</v>
      </c>
      <c r="Q67" t="str">
        <f t="shared" si="10"/>
        <v>01 -  MINISTERIO DE DEFENSA</v>
      </c>
      <c r="R67" t="str">
        <f t="shared" si="11"/>
        <v>0020 -  CUERPO ESPECIALIZADO PARA LA SEGURIDAD DEL METRO DE SANTO DOMINGO</v>
      </c>
      <c r="T67" s="23" t="s">
        <v>1606</v>
      </c>
      <c r="U67" s="23" t="s">
        <v>1646</v>
      </c>
      <c r="V67" t="s">
        <v>1756</v>
      </c>
      <c r="W67" t="str">
        <f t="shared" si="12"/>
        <v>3.2.99</v>
      </c>
      <c r="Y67" t="str">
        <f t="shared" si="13"/>
        <v>04.05.0001</v>
      </c>
      <c r="Z67" s="23" t="s">
        <v>1757</v>
      </c>
      <c r="AA67" s="23" t="s">
        <v>1758</v>
      </c>
      <c r="AB67" t="s">
        <v>1759</v>
      </c>
      <c r="AC67" t="str">
        <f t="shared" si="14"/>
        <v>04.05.0001 - DAJABON</v>
      </c>
      <c r="AE67" t="s">
        <v>1760</v>
      </c>
      <c r="AF67" s="23">
        <v>2.2000000000000002</v>
      </c>
      <c r="AG67" s="23" t="s">
        <v>1739</v>
      </c>
      <c r="AH67" s="23" t="s">
        <v>1740</v>
      </c>
      <c r="AI67" s="23" t="s">
        <v>1741</v>
      </c>
      <c r="AJ67" t="s">
        <v>1761</v>
      </c>
      <c r="AK67" t="s">
        <v>1762</v>
      </c>
      <c r="AL67" t="s">
        <v>1760</v>
      </c>
      <c r="AM67" t="s">
        <v>1762</v>
      </c>
      <c r="AU67" t="s">
        <v>1763</v>
      </c>
      <c r="AV67" t="s">
        <v>1752</v>
      </c>
      <c r="AW67" t="s">
        <v>1752</v>
      </c>
      <c r="AX67" t="s">
        <v>1764</v>
      </c>
      <c r="AZ67" s="49"/>
    </row>
    <row r="68" spans="9:52" x14ac:dyDescent="0.25">
      <c r="I68" t="str">
        <f t="shared" si="8"/>
        <v>0203010026</v>
      </c>
      <c r="J68" s="23" t="s">
        <v>1616</v>
      </c>
      <c r="K68" s="23" t="s">
        <v>1617</v>
      </c>
      <c r="L68" s="23" t="s">
        <v>1134</v>
      </c>
      <c r="M68" s="23" t="s">
        <v>1617</v>
      </c>
      <c r="N68" t="s">
        <v>1765</v>
      </c>
      <c r="O68" t="s">
        <v>1766</v>
      </c>
      <c r="P68" t="str">
        <f t="shared" si="9"/>
        <v>0203 -  MINISTERIO DE DEFENSA</v>
      </c>
      <c r="Q68" t="str">
        <f t="shared" si="10"/>
        <v>01 -  MINISTERIO DE DEFENSA</v>
      </c>
      <c r="R68" t="str">
        <f t="shared" si="11"/>
        <v>0026 -  Cuerpo Especializado de Seguridad Aeroportuaria y de Aviación Civil (CESAC)</v>
      </c>
      <c r="T68" s="23" t="s">
        <v>1606</v>
      </c>
      <c r="U68" s="23" t="s">
        <v>1767</v>
      </c>
      <c r="V68" t="s">
        <v>1768</v>
      </c>
      <c r="W68" t="str">
        <f t="shared" si="12"/>
        <v>3.3.01</v>
      </c>
      <c r="Y68" t="str">
        <f t="shared" si="13"/>
        <v>04.05.0002</v>
      </c>
      <c r="Z68" s="23" t="s">
        <v>1757</v>
      </c>
      <c r="AA68" s="23" t="s">
        <v>1758</v>
      </c>
      <c r="AB68" t="s">
        <v>1769</v>
      </c>
      <c r="AC68" t="str">
        <f t="shared" si="14"/>
        <v>04.05.0002 - LOMA DE CABRERA</v>
      </c>
      <c r="AE68" t="s">
        <v>1770</v>
      </c>
      <c r="AF68" s="23">
        <v>2.2000000000000002</v>
      </c>
      <c r="AG68" s="23" t="s">
        <v>1739</v>
      </c>
      <c r="AH68" s="23" t="s">
        <v>1740</v>
      </c>
      <c r="AI68" s="23" t="s">
        <v>1741</v>
      </c>
      <c r="AJ68" t="s">
        <v>1771</v>
      </c>
      <c r="AK68" t="s">
        <v>1772</v>
      </c>
      <c r="AL68" t="s">
        <v>1770</v>
      </c>
      <c r="AM68" t="s">
        <v>1772</v>
      </c>
      <c r="AU68" t="s">
        <v>1773</v>
      </c>
      <c r="AV68" t="s">
        <v>1763</v>
      </c>
      <c r="AW68" t="s">
        <v>1763</v>
      </c>
      <c r="AX68" t="s">
        <v>1774</v>
      </c>
      <c r="AZ68" s="49"/>
    </row>
    <row r="69" spans="9:52" x14ac:dyDescent="0.25">
      <c r="I69" t="str">
        <f t="shared" si="8"/>
        <v>0203010027</v>
      </c>
      <c r="J69" s="23" t="s">
        <v>1616</v>
      </c>
      <c r="K69" s="23" t="s">
        <v>1617</v>
      </c>
      <c r="L69" s="23" t="s">
        <v>1134</v>
      </c>
      <c r="M69" s="23" t="s">
        <v>1617</v>
      </c>
      <c r="N69" t="s">
        <v>1775</v>
      </c>
      <c r="O69" t="s">
        <v>1776</v>
      </c>
      <c r="P69" t="str">
        <f t="shared" si="9"/>
        <v>0203 -  MINISTERIO DE DEFENSA</v>
      </c>
      <c r="Q69" t="str">
        <f t="shared" si="10"/>
        <v>01 -  MINISTERIO DE DEFENSA</v>
      </c>
      <c r="R69" t="str">
        <f t="shared" si="11"/>
        <v>0027 -  DIRECCION GENERAL DEL PLAN SOCIAL DEL MINISTERIO DE DEFENSA</v>
      </c>
      <c r="T69" s="23" t="s">
        <v>1606</v>
      </c>
      <c r="U69" s="23" t="s">
        <v>1767</v>
      </c>
      <c r="V69" t="s">
        <v>1777</v>
      </c>
      <c r="W69" t="str">
        <f t="shared" si="12"/>
        <v>3.3.02</v>
      </c>
      <c r="Y69" t="str">
        <f t="shared" si="13"/>
        <v>04.05.0003</v>
      </c>
      <c r="Z69" s="23" t="s">
        <v>1757</v>
      </c>
      <c r="AA69" s="23" t="s">
        <v>1758</v>
      </c>
      <c r="AB69" t="s">
        <v>1778</v>
      </c>
      <c r="AC69" t="str">
        <f t="shared" si="14"/>
        <v>04.05.0003 - PARTIDO</v>
      </c>
      <c r="AE69" t="s">
        <v>1779</v>
      </c>
      <c r="AF69" s="23">
        <v>2.2000000000000002</v>
      </c>
      <c r="AG69" s="23" t="s">
        <v>1739</v>
      </c>
      <c r="AH69" s="23" t="s">
        <v>1740</v>
      </c>
      <c r="AI69" s="23" t="s">
        <v>1741</v>
      </c>
      <c r="AJ69" t="s">
        <v>1780</v>
      </c>
      <c r="AK69" t="s">
        <v>1781</v>
      </c>
      <c r="AL69" t="s">
        <v>1779</v>
      </c>
      <c r="AM69" t="s">
        <v>1781</v>
      </c>
      <c r="AU69" t="s">
        <v>1782</v>
      </c>
      <c r="AV69" t="s">
        <v>1773</v>
      </c>
      <c r="AW69" t="s">
        <v>1773</v>
      </c>
      <c r="AX69" t="s">
        <v>1783</v>
      </c>
      <c r="AZ69" s="49"/>
    </row>
    <row r="70" spans="9:52" x14ac:dyDescent="0.25">
      <c r="I70" t="str">
        <f t="shared" si="8"/>
        <v>0203010028</v>
      </c>
      <c r="J70" s="23" t="s">
        <v>1616</v>
      </c>
      <c r="K70" s="23" t="s">
        <v>1617</v>
      </c>
      <c r="L70" s="23" t="s">
        <v>1134</v>
      </c>
      <c r="M70" s="23" t="s">
        <v>1617</v>
      </c>
      <c r="N70" t="s">
        <v>1784</v>
      </c>
      <c r="O70" t="s">
        <v>1785</v>
      </c>
      <c r="P70" t="str">
        <f t="shared" si="9"/>
        <v>0203 -  MINISTERIO DE DEFENSA</v>
      </c>
      <c r="Q70" t="str">
        <f t="shared" si="10"/>
        <v>01 -  MINISTERIO DE DEFENSA</v>
      </c>
      <c r="R70" t="str">
        <f t="shared" si="11"/>
        <v>0028 -  INSTITUTO SUPERIOR PARA LA DEFENSA ' GENERAL JUAN PABLO DUARTE DIEZ' INSUDE.</v>
      </c>
      <c r="T70" s="23" t="s">
        <v>1606</v>
      </c>
      <c r="U70" s="23" t="s">
        <v>1767</v>
      </c>
      <c r="V70" t="s">
        <v>1786</v>
      </c>
      <c r="W70" t="str">
        <f t="shared" si="12"/>
        <v>3.3.03</v>
      </c>
      <c r="Y70" t="str">
        <f t="shared" si="13"/>
        <v>04.05.0004</v>
      </c>
      <c r="Z70" s="23" t="s">
        <v>1757</v>
      </c>
      <c r="AA70" s="23" t="s">
        <v>1758</v>
      </c>
      <c r="AB70" t="s">
        <v>1787</v>
      </c>
      <c r="AC70" t="str">
        <f t="shared" si="14"/>
        <v>04.05.0004 - RESTAURACION</v>
      </c>
      <c r="AE70" t="s">
        <v>1788</v>
      </c>
      <c r="AF70" s="23">
        <v>2.2000000000000002</v>
      </c>
      <c r="AG70" s="23" t="s">
        <v>1739</v>
      </c>
      <c r="AH70" s="23" t="s">
        <v>1740</v>
      </c>
      <c r="AI70" s="23" t="s">
        <v>1741</v>
      </c>
      <c r="AJ70" t="s">
        <v>1789</v>
      </c>
      <c r="AK70" t="s">
        <v>1790</v>
      </c>
      <c r="AL70" t="s">
        <v>1788</v>
      </c>
      <c r="AM70" t="s">
        <v>1791</v>
      </c>
      <c r="AU70" t="s">
        <v>1792</v>
      </c>
      <c r="AV70" t="s">
        <v>1782</v>
      </c>
      <c r="AW70" t="s">
        <v>1782</v>
      </c>
      <c r="AX70" t="s">
        <v>1793</v>
      </c>
      <c r="AZ70" s="49"/>
    </row>
    <row r="71" spans="9:52" x14ac:dyDescent="0.25">
      <c r="I71" t="str">
        <f t="shared" si="8"/>
        <v>0203010030</v>
      </c>
      <c r="J71" s="23" t="s">
        <v>1616</v>
      </c>
      <c r="K71" s="23" t="s">
        <v>1617</v>
      </c>
      <c r="L71" s="23" t="s">
        <v>1134</v>
      </c>
      <c r="M71" s="23" t="s">
        <v>1617</v>
      </c>
      <c r="N71" t="s">
        <v>1794</v>
      </c>
      <c r="O71" t="s">
        <v>1795</v>
      </c>
      <c r="P71" t="str">
        <f t="shared" si="9"/>
        <v>0203 -  MINISTERIO DE DEFENSA</v>
      </c>
      <c r="Q71" t="str">
        <f t="shared" si="10"/>
        <v>01 -  MINISTERIO DE DEFENSA</v>
      </c>
      <c r="R71" t="str">
        <f t="shared" si="11"/>
        <v>0030 -  SERVICIO NACIONAL DE PROTECCION AMBIENTAL</v>
      </c>
      <c r="T71" s="23" t="s">
        <v>1606</v>
      </c>
      <c r="U71" s="23" t="s">
        <v>1767</v>
      </c>
      <c r="V71" t="s">
        <v>1796</v>
      </c>
      <c r="W71" t="str">
        <f t="shared" si="12"/>
        <v>3.3.04</v>
      </c>
      <c r="Y71" t="str">
        <f t="shared" si="13"/>
        <v>04.05.0005</v>
      </c>
      <c r="Z71" s="23" t="s">
        <v>1757</v>
      </c>
      <c r="AA71" s="23" t="s">
        <v>1758</v>
      </c>
      <c r="AB71" t="s">
        <v>1797</v>
      </c>
      <c r="AC71" t="str">
        <f t="shared" si="14"/>
        <v>04.05.0005 - EL PINO</v>
      </c>
      <c r="AE71" t="s">
        <v>1798</v>
      </c>
      <c r="AF71" s="23">
        <v>2.2000000000000002</v>
      </c>
      <c r="AG71" s="23" t="s">
        <v>1739</v>
      </c>
      <c r="AH71" s="23" t="s">
        <v>1740</v>
      </c>
      <c r="AI71" s="23" t="s">
        <v>1741</v>
      </c>
      <c r="AJ71" t="s">
        <v>1789</v>
      </c>
      <c r="AK71" t="s">
        <v>1790</v>
      </c>
      <c r="AL71" t="s">
        <v>1798</v>
      </c>
      <c r="AM71" t="s">
        <v>1799</v>
      </c>
      <c r="AU71" t="s">
        <v>1800</v>
      </c>
      <c r="AV71" t="s">
        <v>1792</v>
      </c>
      <c r="AW71" t="s">
        <v>1792</v>
      </c>
      <c r="AX71" t="s">
        <v>1801</v>
      </c>
      <c r="AZ71" s="49"/>
    </row>
    <row r="72" spans="9:52" x14ac:dyDescent="0.25">
      <c r="I72" t="str">
        <f t="shared" si="8"/>
        <v>0203010031</v>
      </c>
      <c r="J72" s="23" t="s">
        <v>1616</v>
      </c>
      <c r="K72" s="23" t="s">
        <v>1617</v>
      </c>
      <c r="L72" s="23" t="s">
        <v>1134</v>
      </c>
      <c r="M72" s="23" t="s">
        <v>1617</v>
      </c>
      <c r="N72" t="s">
        <v>1260</v>
      </c>
      <c r="O72" t="s">
        <v>1802</v>
      </c>
      <c r="P72" t="str">
        <f t="shared" si="9"/>
        <v>0203 -  MINISTERIO DE DEFENSA</v>
      </c>
      <c r="Q72" t="str">
        <f t="shared" si="10"/>
        <v>01 -  MINISTERIO DE DEFENSA</v>
      </c>
      <c r="R72" t="str">
        <f t="shared" si="11"/>
        <v>0031 -  DIRECCIÓN GENERAL DE LA INDUSTRIA MILITAR DE LAS FUERZAS ARMADAS</v>
      </c>
      <c r="T72" s="23" t="s">
        <v>1606</v>
      </c>
      <c r="U72" s="23" t="s">
        <v>1767</v>
      </c>
      <c r="V72" t="s">
        <v>1803</v>
      </c>
      <c r="W72" t="str">
        <f t="shared" si="12"/>
        <v>3.3.05</v>
      </c>
      <c r="Y72" t="str">
        <f t="shared" si="13"/>
        <v>04.05.9999</v>
      </c>
      <c r="Z72" s="23" t="s">
        <v>1757</v>
      </c>
      <c r="AA72" s="23" t="s">
        <v>1758</v>
      </c>
      <c r="AB72" t="s">
        <v>1212</v>
      </c>
      <c r="AC72" t="str">
        <f t="shared" si="14"/>
        <v>04.05.9999 - MULTIMUNICIPAL</v>
      </c>
      <c r="AE72" t="s">
        <v>1804</v>
      </c>
      <c r="AF72" s="23">
        <v>2.2000000000000002</v>
      </c>
      <c r="AG72" s="23" t="s">
        <v>1739</v>
      </c>
      <c r="AH72" s="23" t="s">
        <v>1740</v>
      </c>
      <c r="AI72" s="23" t="s">
        <v>1741</v>
      </c>
      <c r="AJ72" t="s">
        <v>1789</v>
      </c>
      <c r="AK72" t="s">
        <v>1790</v>
      </c>
      <c r="AL72" t="s">
        <v>1804</v>
      </c>
      <c r="AM72" t="s">
        <v>1805</v>
      </c>
      <c r="AU72" t="s">
        <v>1806</v>
      </c>
      <c r="AV72" t="s">
        <v>1800</v>
      </c>
      <c r="AW72" t="s">
        <v>1800</v>
      </c>
      <c r="AX72" t="s">
        <v>1807</v>
      </c>
      <c r="AZ72" s="49"/>
    </row>
    <row r="73" spans="9:52" x14ac:dyDescent="0.25">
      <c r="I73" t="str">
        <f t="shared" si="8"/>
        <v>0203020001</v>
      </c>
      <c r="J73" s="23" t="s">
        <v>1616</v>
      </c>
      <c r="K73" s="23" t="s">
        <v>1617</v>
      </c>
      <c r="L73" s="23" t="s">
        <v>1302</v>
      </c>
      <c r="M73" s="23" t="s">
        <v>1808</v>
      </c>
      <c r="N73" t="s">
        <v>1136</v>
      </c>
      <c r="O73" t="s">
        <v>1809</v>
      </c>
      <c r="P73" t="str">
        <f t="shared" si="9"/>
        <v>0203 -  MINISTERIO DE DEFENSA</v>
      </c>
      <c r="Q73" t="str">
        <f t="shared" si="10"/>
        <v>02 -  EJERCITO DE LA  REPUBLICA DOMINICANA</v>
      </c>
      <c r="R73" t="str">
        <f t="shared" si="11"/>
        <v>0001 -  EJERCITO DE LA REPUBLICA DOMINICANA</v>
      </c>
      <c r="T73" s="23" t="s">
        <v>1606</v>
      </c>
      <c r="U73" s="23" t="s">
        <v>1767</v>
      </c>
      <c r="V73" t="s">
        <v>1810</v>
      </c>
      <c r="W73" t="str">
        <f t="shared" si="12"/>
        <v>3.3.06</v>
      </c>
      <c r="Y73" t="str">
        <f t="shared" si="13"/>
        <v>04.15.0001</v>
      </c>
      <c r="Z73" s="23" t="s">
        <v>1757</v>
      </c>
      <c r="AA73" s="23" t="s">
        <v>1811</v>
      </c>
      <c r="AB73" t="s">
        <v>1812</v>
      </c>
      <c r="AC73" t="str">
        <f t="shared" si="14"/>
        <v>04.15.0001 - MONTE CRISTI</v>
      </c>
      <c r="AE73" t="s">
        <v>1813</v>
      </c>
      <c r="AF73" s="23">
        <v>2.2000000000000002</v>
      </c>
      <c r="AG73" s="23" t="s">
        <v>1739</v>
      </c>
      <c r="AH73" s="23" t="s">
        <v>1740</v>
      </c>
      <c r="AI73" s="23" t="s">
        <v>1741</v>
      </c>
      <c r="AJ73" t="s">
        <v>1814</v>
      </c>
      <c r="AK73" t="s">
        <v>1815</v>
      </c>
      <c r="AL73" t="s">
        <v>1813</v>
      </c>
      <c r="AM73" t="s">
        <v>1815</v>
      </c>
      <c r="AU73" t="s">
        <v>1816</v>
      </c>
      <c r="AV73" t="s">
        <v>1806</v>
      </c>
      <c r="AW73" t="s">
        <v>1806</v>
      </c>
      <c r="AX73" t="s">
        <v>1817</v>
      </c>
      <c r="AZ73" s="49"/>
    </row>
    <row r="74" spans="9:52" x14ac:dyDescent="0.25">
      <c r="I74" t="str">
        <f t="shared" si="8"/>
        <v>0203020002</v>
      </c>
      <c r="J74" s="23" t="s">
        <v>1616</v>
      </c>
      <c r="K74" s="23" t="s">
        <v>1617</v>
      </c>
      <c r="L74" s="23" t="s">
        <v>1302</v>
      </c>
      <c r="M74" s="23" t="s">
        <v>1808</v>
      </c>
      <c r="N74" t="s">
        <v>1478</v>
      </c>
      <c r="O74" t="s">
        <v>1818</v>
      </c>
      <c r="P74" t="str">
        <f t="shared" si="9"/>
        <v>0203 -  MINISTERIO DE DEFENSA</v>
      </c>
      <c r="Q74" t="str">
        <f t="shared" si="10"/>
        <v>02 -  EJERCITO DE LA  REPUBLICA DOMINICANA</v>
      </c>
      <c r="R74" t="str">
        <f t="shared" si="11"/>
        <v>0002 -  ACADEMIA MILITAR BATALLA DE LA CARRERA</v>
      </c>
      <c r="T74" s="23" t="s">
        <v>1606</v>
      </c>
      <c r="U74" s="23" t="s">
        <v>1767</v>
      </c>
      <c r="V74" t="s">
        <v>1819</v>
      </c>
      <c r="W74" t="str">
        <f t="shared" si="12"/>
        <v>3.3.07</v>
      </c>
      <c r="Y74" t="str">
        <f t="shared" si="13"/>
        <v>04.15.0002</v>
      </c>
      <c r="Z74" s="23" t="s">
        <v>1757</v>
      </c>
      <c r="AA74" s="23" t="s">
        <v>1811</v>
      </c>
      <c r="AB74" t="s">
        <v>1820</v>
      </c>
      <c r="AC74" t="str">
        <f t="shared" si="14"/>
        <v>04.15.0002 - CASTANUELAS</v>
      </c>
      <c r="AE74" t="s">
        <v>1821</v>
      </c>
      <c r="AF74" s="23">
        <v>2.2000000000000002</v>
      </c>
      <c r="AG74" s="23" t="s">
        <v>1739</v>
      </c>
      <c r="AH74" s="23" t="s">
        <v>1740</v>
      </c>
      <c r="AI74" s="23" t="s">
        <v>1741</v>
      </c>
      <c r="AJ74" t="s">
        <v>1822</v>
      </c>
      <c r="AK74" t="s">
        <v>1823</v>
      </c>
      <c r="AL74" t="s">
        <v>1821</v>
      </c>
      <c r="AM74" t="s">
        <v>1823</v>
      </c>
      <c r="AU74" t="s">
        <v>1824</v>
      </c>
      <c r="AV74" t="s">
        <v>1816</v>
      </c>
      <c r="AW74" t="s">
        <v>1816</v>
      </c>
      <c r="AX74" t="s">
        <v>1825</v>
      </c>
      <c r="AZ74" s="49"/>
    </row>
    <row r="75" spans="9:52" x14ac:dyDescent="0.25">
      <c r="I75" t="str">
        <f t="shared" si="8"/>
        <v>0203020003</v>
      </c>
      <c r="J75" s="23" t="s">
        <v>1616</v>
      </c>
      <c r="K75" s="23" t="s">
        <v>1617</v>
      </c>
      <c r="L75" s="23" t="s">
        <v>1302</v>
      </c>
      <c r="M75" s="23" t="s">
        <v>1808</v>
      </c>
      <c r="N75" t="s">
        <v>1313</v>
      </c>
      <c r="O75" t="s">
        <v>1826</v>
      </c>
      <c r="P75" t="str">
        <f t="shared" si="9"/>
        <v>0203 -  MINISTERIO DE DEFENSA</v>
      </c>
      <c r="Q75" t="str">
        <f t="shared" si="10"/>
        <v>02 -  EJERCITO DE LA  REPUBLICA DOMINICANA</v>
      </c>
      <c r="R75" t="str">
        <f t="shared" si="11"/>
        <v>0003 -  ESCUELA DE GRADUADOS DE ESTUDIOS MILITARES DEL EJÉRCITO DE REP. DOM.</v>
      </c>
      <c r="T75" s="34" t="s">
        <v>1606</v>
      </c>
      <c r="U75" s="23" t="s">
        <v>1767</v>
      </c>
      <c r="V75" t="s">
        <v>1827</v>
      </c>
      <c r="W75" t="str">
        <f t="shared" si="12"/>
        <v>3.3.99</v>
      </c>
      <c r="Y75" t="str">
        <f t="shared" si="13"/>
        <v>04.15.0003</v>
      </c>
      <c r="Z75" s="23" t="s">
        <v>1757</v>
      </c>
      <c r="AA75" s="23" t="s">
        <v>1811</v>
      </c>
      <c r="AB75" t="s">
        <v>1828</v>
      </c>
      <c r="AC75" t="str">
        <f t="shared" si="14"/>
        <v>04.15.0003 - GUAYUBIN</v>
      </c>
      <c r="AE75" t="s">
        <v>1829</v>
      </c>
      <c r="AF75" s="23">
        <v>2.2000000000000002</v>
      </c>
      <c r="AG75" s="23" t="s">
        <v>1739</v>
      </c>
      <c r="AH75" s="23" t="s">
        <v>1830</v>
      </c>
      <c r="AI75" s="23" t="s">
        <v>1831</v>
      </c>
      <c r="AJ75" t="s">
        <v>1832</v>
      </c>
      <c r="AK75" t="s">
        <v>1833</v>
      </c>
      <c r="AL75" t="s">
        <v>1829</v>
      </c>
      <c r="AM75" t="s">
        <v>1833</v>
      </c>
      <c r="AU75" t="s">
        <v>1834</v>
      </c>
      <c r="AV75" t="s">
        <v>1824</v>
      </c>
      <c r="AW75" t="s">
        <v>1824</v>
      </c>
      <c r="AX75" t="s">
        <v>1835</v>
      </c>
      <c r="AZ75" s="49"/>
    </row>
    <row r="76" spans="9:52" x14ac:dyDescent="0.25">
      <c r="I76" t="str">
        <f t="shared" si="8"/>
        <v>0203030001</v>
      </c>
      <c r="J76" s="23" t="s">
        <v>1616</v>
      </c>
      <c r="K76" s="23" t="s">
        <v>1617</v>
      </c>
      <c r="L76" s="23" t="s">
        <v>1836</v>
      </c>
      <c r="M76" s="23" t="s">
        <v>1837</v>
      </c>
      <c r="N76" t="s">
        <v>1136</v>
      </c>
      <c r="O76" t="s">
        <v>1838</v>
      </c>
      <c r="P76" t="str">
        <f t="shared" si="9"/>
        <v>0203 -  MINISTERIO DE DEFENSA</v>
      </c>
      <c r="Q76" t="str">
        <f t="shared" si="10"/>
        <v>03 -  ARMADA DE LA REPUBLICA DOMINICANA</v>
      </c>
      <c r="R76" t="str">
        <f t="shared" si="11"/>
        <v>0001 -  ARMADA DE LA REPÚBLICA DOMINICANA</v>
      </c>
      <c r="T76" s="23" t="s">
        <v>1839</v>
      </c>
      <c r="U76" s="23" t="s">
        <v>1840</v>
      </c>
      <c r="V76" t="s">
        <v>1841</v>
      </c>
      <c r="W76" t="str">
        <f t="shared" si="12"/>
        <v>4.1.01</v>
      </c>
      <c r="Y76" t="str">
        <f t="shared" si="13"/>
        <v>04.15.0004</v>
      </c>
      <c r="Z76" s="23" t="s">
        <v>1757</v>
      </c>
      <c r="AA76" s="23" t="s">
        <v>1811</v>
      </c>
      <c r="AB76" t="s">
        <v>1842</v>
      </c>
      <c r="AC76" t="str">
        <f t="shared" si="14"/>
        <v>04.15.0004 - LAS MATAS DE SANTA CRUZ</v>
      </c>
      <c r="AE76" t="s">
        <v>1843</v>
      </c>
      <c r="AF76" s="23">
        <v>2.2000000000000002</v>
      </c>
      <c r="AG76" s="23" t="s">
        <v>1739</v>
      </c>
      <c r="AH76" s="23" t="s">
        <v>1830</v>
      </c>
      <c r="AI76" s="23" t="s">
        <v>1831</v>
      </c>
      <c r="AJ76" t="s">
        <v>1832</v>
      </c>
      <c r="AK76" t="s">
        <v>1833</v>
      </c>
      <c r="AL76" t="s">
        <v>1843</v>
      </c>
      <c r="AM76" t="s">
        <v>1844</v>
      </c>
      <c r="AU76" t="s">
        <v>1845</v>
      </c>
      <c r="AV76" t="s">
        <v>1834</v>
      </c>
      <c r="AW76" t="s">
        <v>1834</v>
      </c>
      <c r="AX76" t="s">
        <v>1846</v>
      </c>
      <c r="AZ76" s="49"/>
    </row>
    <row r="77" spans="9:52" x14ac:dyDescent="0.25">
      <c r="I77" t="str">
        <f t="shared" si="8"/>
        <v>0203030002</v>
      </c>
      <c r="J77" s="23" t="s">
        <v>1616</v>
      </c>
      <c r="K77" s="23" t="s">
        <v>1617</v>
      </c>
      <c r="L77" s="23" t="s">
        <v>1836</v>
      </c>
      <c r="M77" s="23" t="s">
        <v>1837</v>
      </c>
      <c r="N77" t="s">
        <v>1478</v>
      </c>
      <c r="O77" t="s">
        <v>1847</v>
      </c>
      <c r="P77" t="str">
        <f t="shared" si="9"/>
        <v>0203 -  MINISTERIO DE DEFENSA</v>
      </c>
      <c r="Q77" t="str">
        <f t="shared" si="10"/>
        <v>03 -  ARMADA DE LA REPUBLICA DOMINICANA</v>
      </c>
      <c r="R77" t="str">
        <f t="shared" si="11"/>
        <v>0002 -  DIRECCION GENERAL DE DRAGAS, PRESAS Y BALIZAMIENTO, M.G</v>
      </c>
      <c r="T77" s="23" t="s">
        <v>1839</v>
      </c>
      <c r="U77" s="23" t="s">
        <v>1840</v>
      </c>
      <c r="V77" t="s">
        <v>1848</v>
      </c>
      <c r="W77" t="str">
        <f t="shared" si="12"/>
        <v>4.1.02</v>
      </c>
      <c r="Y77" t="str">
        <f t="shared" si="13"/>
        <v>04.15.0005</v>
      </c>
      <c r="Z77" s="23" t="s">
        <v>1757</v>
      </c>
      <c r="AA77" s="23" t="s">
        <v>1811</v>
      </c>
      <c r="AB77" t="s">
        <v>1849</v>
      </c>
      <c r="AC77" t="str">
        <f t="shared" si="14"/>
        <v>04.15.0005 - PEPILLO SALCEDO (MANZANILLO)</v>
      </c>
      <c r="AE77" t="s">
        <v>1850</v>
      </c>
      <c r="AF77" s="23">
        <v>2.2000000000000002</v>
      </c>
      <c r="AG77" s="23" t="s">
        <v>1739</v>
      </c>
      <c r="AH77" s="23" t="s">
        <v>1830</v>
      </c>
      <c r="AI77" s="23" t="s">
        <v>1831</v>
      </c>
      <c r="AJ77" t="s">
        <v>1832</v>
      </c>
      <c r="AK77" t="s">
        <v>1833</v>
      </c>
      <c r="AL77" t="s">
        <v>1850</v>
      </c>
      <c r="AM77" t="s">
        <v>1851</v>
      </c>
      <c r="AU77" t="s">
        <v>1852</v>
      </c>
      <c r="AV77" t="s">
        <v>1845</v>
      </c>
      <c r="AW77" t="s">
        <v>1845</v>
      </c>
      <c r="AX77" t="s">
        <v>1853</v>
      </c>
      <c r="AZ77" s="49"/>
    </row>
    <row r="78" spans="9:52" x14ac:dyDescent="0.25">
      <c r="I78" t="str">
        <f t="shared" si="8"/>
        <v>0203030003</v>
      </c>
      <c r="J78" s="23" t="s">
        <v>1616</v>
      </c>
      <c r="K78" s="23" t="s">
        <v>1617</v>
      </c>
      <c r="L78" s="23" t="s">
        <v>1836</v>
      </c>
      <c r="M78" s="23" t="s">
        <v>1837</v>
      </c>
      <c r="N78" t="s">
        <v>1313</v>
      </c>
      <c r="O78" t="s">
        <v>1854</v>
      </c>
      <c r="P78" t="str">
        <f t="shared" si="9"/>
        <v>0203 -  MINISTERIO DE DEFENSA</v>
      </c>
      <c r="Q78" t="str">
        <f t="shared" si="10"/>
        <v>03 -  ARMADA DE LA REPUBLICA DOMINICANA</v>
      </c>
      <c r="R78" t="str">
        <f t="shared" si="11"/>
        <v>0003 -  SERVICIOS DE PESCA</v>
      </c>
      <c r="T78" s="23" t="s">
        <v>1839</v>
      </c>
      <c r="U78" s="23" t="s">
        <v>1840</v>
      </c>
      <c r="V78" t="s">
        <v>1855</v>
      </c>
      <c r="W78" t="str">
        <f t="shared" si="12"/>
        <v>4.1.03</v>
      </c>
      <c r="Y78" t="str">
        <f t="shared" si="13"/>
        <v>04.15.0006</v>
      </c>
      <c r="Z78" s="23" t="s">
        <v>1757</v>
      </c>
      <c r="AA78" s="23" t="s">
        <v>1811</v>
      </c>
      <c r="AB78" t="s">
        <v>1856</v>
      </c>
      <c r="AC78" t="str">
        <f t="shared" si="14"/>
        <v>04.15.0006 - VILLA VAZQUEZ</v>
      </c>
      <c r="AE78" t="s">
        <v>935</v>
      </c>
      <c r="AF78" s="23">
        <v>2.2000000000000002</v>
      </c>
      <c r="AG78" s="23" t="s">
        <v>1739</v>
      </c>
      <c r="AH78" s="23" t="s">
        <v>1830</v>
      </c>
      <c r="AI78" s="23" t="s">
        <v>1831</v>
      </c>
      <c r="AJ78" t="s">
        <v>1857</v>
      </c>
      <c r="AK78" t="s">
        <v>1858</v>
      </c>
      <c r="AL78" t="s">
        <v>935</v>
      </c>
      <c r="AM78" t="s">
        <v>1858</v>
      </c>
      <c r="AU78" t="s">
        <v>1859</v>
      </c>
      <c r="AV78" t="s">
        <v>1852</v>
      </c>
      <c r="AW78" t="s">
        <v>1852</v>
      </c>
      <c r="AX78" t="s">
        <v>1860</v>
      </c>
      <c r="AZ78" s="49"/>
    </row>
    <row r="79" spans="9:52" x14ac:dyDescent="0.25">
      <c r="I79" t="str">
        <f t="shared" si="8"/>
        <v>0203040001</v>
      </c>
      <c r="J79" s="23" t="s">
        <v>1616</v>
      </c>
      <c r="K79" s="23" t="s">
        <v>1617</v>
      </c>
      <c r="L79" s="23" t="s">
        <v>1389</v>
      </c>
      <c r="M79" s="23" t="s">
        <v>1861</v>
      </c>
      <c r="N79" t="s">
        <v>1136</v>
      </c>
      <c r="O79" t="s">
        <v>1861</v>
      </c>
      <c r="P79" t="str">
        <f t="shared" si="9"/>
        <v>0203 -  MINISTERIO DE DEFENSA</v>
      </c>
      <c r="Q79" t="str">
        <f t="shared" si="10"/>
        <v>04 -  FUERZA AEREA DE LA  REPUBLICA DOMINICANA</v>
      </c>
      <c r="R79" t="str">
        <f t="shared" si="11"/>
        <v>0001 -  FUERZA AEREA DE LA  REPUBLICA DOMINICANA</v>
      </c>
      <c r="T79" s="23" t="s">
        <v>1839</v>
      </c>
      <c r="U79" s="23" t="s">
        <v>1840</v>
      </c>
      <c r="V79" t="s">
        <v>1862</v>
      </c>
      <c r="W79" t="str">
        <f t="shared" si="12"/>
        <v>4.1.99</v>
      </c>
      <c r="Y79" t="str">
        <f t="shared" si="13"/>
        <v>04.15.9999</v>
      </c>
      <c r="Z79" s="23" t="s">
        <v>1757</v>
      </c>
      <c r="AA79" s="23" t="s">
        <v>1811</v>
      </c>
      <c r="AB79" t="s">
        <v>1212</v>
      </c>
      <c r="AC79" t="str">
        <f t="shared" si="14"/>
        <v>04.15.9999 - MULTIMUNICIPAL</v>
      </c>
      <c r="AE79" t="s">
        <v>948</v>
      </c>
      <c r="AF79" s="23">
        <v>2.2000000000000002</v>
      </c>
      <c r="AG79" s="23" t="s">
        <v>1739</v>
      </c>
      <c r="AH79" s="23" t="s">
        <v>1863</v>
      </c>
      <c r="AI79" s="23" t="s">
        <v>1864</v>
      </c>
      <c r="AJ79" t="s">
        <v>1865</v>
      </c>
      <c r="AK79" t="s">
        <v>1866</v>
      </c>
      <c r="AL79" t="s">
        <v>948</v>
      </c>
      <c r="AM79" t="s">
        <v>1866</v>
      </c>
      <c r="AU79" t="s">
        <v>1867</v>
      </c>
      <c r="AV79" t="s">
        <v>1859</v>
      </c>
      <c r="AW79" t="s">
        <v>1859</v>
      </c>
      <c r="AX79" t="s">
        <v>1868</v>
      </c>
      <c r="AZ79" s="49"/>
    </row>
    <row r="80" spans="9:52" x14ac:dyDescent="0.25">
      <c r="I80" t="str">
        <f t="shared" si="8"/>
        <v>0203040002</v>
      </c>
      <c r="J80" s="23" t="s">
        <v>1616</v>
      </c>
      <c r="K80" s="23" t="s">
        <v>1617</v>
      </c>
      <c r="L80" s="23" t="s">
        <v>1389</v>
      </c>
      <c r="M80" s="23" t="s">
        <v>1861</v>
      </c>
      <c r="N80" t="s">
        <v>1478</v>
      </c>
      <c r="O80" t="s">
        <v>1869</v>
      </c>
      <c r="P80" t="str">
        <f t="shared" si="9"/>
        <v>0203 -  MINISTERIO DE DEFENSA</v>
      </c>
      <c r="Q80" t="str">
        <f t="shared" si="10"/>
        <v>04 -  FUERZA AEREA DE LA  REPUBLICA DOMINICANA</v>
      </c>
      <c r="R80" t="str">
        <f t="shared" si="11"/>
        <v>0002 -  HOSPITAL MILITAR FAD DR RAMON DE LARA</v>
      </c>
      <c r="T80" s="23" t="s">
        <v>1839</v>
      </c>
      <c r="U80" s="23" t="s">
        <v>1870</v>
      </c>
      <c r="V80" t="s">
        <v>1871</v>
      </c>
      <c r="W80" t="str">
        <f t="shared" si="12"/>
        <v>4.2.01</v>
      </c>
      <c r="Y80" t="str">
        <f t="shared" si="13"/>
        <v>04.26.0001</v>
      </c>
      <c r="Z80" s="23" t="s">
        <v>1757</v>
      </c>
      <c r="AA80" s="23" t="s">
        <v>1872</v>
      </c>
      <c r="AB80" t="s">
        <v>1873</v>
      </c>
      <c r="AC80" t="str">
        <f t="shared" si="14"/>
        <v>04.26.0001 - SAN IGNACIO DE SABANETA</v>
      </c>
      <c r="AE80" t="s">
        <v>1874</v>
      </c>
      <c r="AF80" s="23">
        <v>2.2000000000000002</v>
      </c>
      <c r="AG80" s="23" t="s">
        <v>1739</v>
      </c>
      <c r="AH80" s="23" t="s">
        <v>1863</v>
      </c>
      <c r="AI80" s="23" t="s">
        <v>1864</v>
      </c>
      <c r="AJ80" t="s">
        <v>1875</v>
      </c>
      <c r="AK80" t="s">
        <v>1876</v>
      </c>
      <c r="AL80" t="s">
        <v>1874</v>
      </c>
      <c r="AM80" t="s">
        <v>1877</v>
      </c>
      <c r="AU80" t="s">
        <v>1878</v>
      </c>
      <c r="AV80" t="s">
        <v>1867</v>
      </c>
      <c r="AW80" t="s">
        <v>1867</v>
      </c>
      <c r="AX80" t="s">
        <v>1879</v>
      </c>
      <c r="AZ80" s="49"/>
    </row>
    <row r="81" spans="9:52" x14ac:dyDescent="0.25">
      <c r="I81" t="str">
        <f t="shared" si="8"/>
        <v>0203040003</v>
      </c>
      <c r="J81" s="23" t="s">
        <v>1616</v>
      </c>
      <c r="K81" s="23" t="s">
        <v>1617</v>
      </c>
      <c r="L81" s="23" t="s">
        <v>1389</v>
      </c>
      <c r="M81" s="23" t="s">
        <v>1861</v>
      </c>
      <c r="N81" t="s">
        <v>1313</v>
      </c>
      <c r="O81" t="s">
        <v>1880</v>
      </c>
      <c r="P81" t="str">
        <f t="shared" si="9"/>
        <v>0203 -  MINISTERIO DE DEFENSA</v>
      </c>
      <c r="Q81" t="str">
        <f t="shared" si="10"/>
        <v>04 -  FUERZA AEREA DE LA  REPUBLICA DOMINICANA</v>
      </c>
      <c r="R81" t="str">
        <f t="shared" si="11"/>
        <v>0003 -  FORMACIÓN Y CAPACITACIÓN TÉCNICO PROFESIONAL (IMESA)</v>
      </c>
      <c r="T81" s="23" t="s">
        <v>1839</v>
      </c>
      <c r="U81" s="23" t="s">
        <v>1870</v>
      </c>
      <c r="V81" t="s">
        <v>1881</v>
      </c>
      <c r="W81" t="str">
        <f t="shared" si="12"/>
        <v>4.2.02</v>
      </c>
      <c r="Y81" t="str">
        <f t="shared" si="13"/>
        <v>04.26.0002</v>
      </c>
      <c r="Z81" s="23" t="s">
        <v>1757</v>
      </c>
      <c r="AA81" s="23" t="s">
        <v>1872</v>
      </c>
      <c r="AB81" t="s">
        <v>1882</v>
      </c>
      <c r="AC81" t="str">
        <f t="shared" si="14"/>
        <v>04.26.0002 - VILLA LOS ALMACIGOS</v>
      </c>
      <c r="AE81" t="s">
        <v>1883</v>
      </c>
      <c r="AF81" s="23">
        <v>2.2000000000000002</v>
      </c>
      <c r="AG81" s="23" t="s">
        <v>1739</v>
      </c>
      <c r="AH81" s="23" t="s">
        <v>1863</v>
      </c>
      <c r="AI81" s="23" t="s">
        <v>1864</v>
      </c>
      <c r="AJ81" t="s">
        <v>1875</v>
      </c>
      <c r="AK81" t="s">
        <v>1876</v>
      </c>
      <c r="AL81" t="s">
        <v>1883</v>
      </c>
      <c r="AM81" t="s">
        <v>1884</v>
      </c>
      <c r="AU81" t="s">
        <v>1885</v>
      </c>
      <c r="AV81" t="s">
        <v>1878</v>
      </c>
      <c r="AW81" t="s">
        <v>1878</v>
      </c>
      <c r="AX81" t="s">
        <v>1886</v>
      </c>
      <c r="AZ81" s="49"/>
    </row>
    <row r="82" spans="9:52" x14ac:dyDescent="0.25">
      <c r="I82" t="str">
        <f t="shared" si="8"/>
        <v>0204010001</v>
      </c>
      <c r="J82" s="23" t="s">
        <v>1887</v>
      </c>
      <c r="K82" s="23" t="s">
        <v>1888</v>
      </c>
      <c r="L82" s="23" t="s">
        <v>1134</v>
      </c>
      <c r="M82" s="23" t="s">
        <v>1888</v>
      </c>
      <c r="N82" t="s">
        <v>1136</v>
      </c>
      <c r="O82" t="s">
        <v>1888</v>
      </c>
      <c r="P82" t="str">
        <f t="shared" si="9"/>
        <v>0204 -  MINISTERIO DE RELACIONES EXTERIORES</v>
      </c>
      <c r="Q82" t="str">
        <f t="shared" si="10"/>
        <v>01 -  MINISTERIO DE RELACIONES EXTERIORES</v>
      </c>
      <c r="R82" t="str">
        <f t="shared" si="11"/>
        <v>0001 -  MINISTERIO DE RELACIONES EXTERIORES</v>
      </c>
      <c r="T82" s="23" t="s">
        <v>1839</v>
      </c>
      <c r="U82" s="23" t="s">
        <v>1870</v>
      </c>
      <c r="V82" t="s">
        <v>1889</v>
      </c>
      <c r="W82" t="str">
        <f t="shared" si="12"/>
        <v>4.2.03</v>
      </c>
      <c r="Y82" t="str">
        <f t="shared" si="13"/>
        <v>04.26.0003</v>
      </c>
      <c r="Z82" s="23" t="s">
        <v>1757</v>
      </c>
      <c r="AA82" s="23" t="s">
        <v>1872</v>
      </c>
      <c r="AB82" t="s">
        <v>1890</v>
      </c>
      <c r="AC82" t="str">
        <f t="shared" si="14"/>
        <v>04.26.0003 - MONCION</v>
      </c>
      <c r="AE82" t="s">
        <v>1891</v>
      </c>
      <c r="AF82" s="23">
        <v>2.2000000000000002</v>
      </c>
      <c r="AG82" s="23" t="s">
        <v>1739</v>
      </c>
      <c r="AH82" s="23" t="s">
        <v>1863</v>
      </c>
      <c r="AI82" s="23" t="s">
        <v>1864</v>
      </c>
      <c r="AJ82" t="s">
        <v>1892</v>
      </c>
      <c r="AK82" t="s">
        <v>1893</v>
      </c>
      <c r="AL82" t="s">
        <v>1891</v>
      </c>
      <c r="AM82" t="s">
        <v>1893</v>
      </c>
      <c r="AU82" t="s">
        <v>1894</v>
      </c>
      <c r="AV82" t="s">
        <v>1885</v>
      </c>
      <c r="AW82" t="s">
        <v>1885</v>
      </c>
      <c r="AX82" t="s">
        <v>1895</v>
      </c>
      <c r="AZ82" s="49"/>
    </row>
    <row r="83" spans="9:52" x14ac:dyDescent="0.25">
      <c r="I83" t="str">
        <f t="shared" si="8"/>
        <v>0204010002</v>
      </c>
      <c r="J83" s="23" t="s">
        <v>1887</v>
      </c>
      <c r="K83" s="23" t="s">
        <v>1888</v>
      </c>
      <c r="L83" s="23" t="s">
        <v>1134</v>
      </c>
      <c r="M83" s="23" t="s">
        <v>1888</v>
      </c>
      <c r="N83" t="s">
        <v>1478</v>
      </c>
      <c r="O83" t="s">
        <v>1896</v>
      </c>
      <c r="P83" t="str">
        <f t="shared" si="9"/>
        <v>0204 -  MINISTERIO DE RELACIONES EXTERIORES</v>
      </c>
      <c r="Q83" t="str">
        <f t="shared" si="10"/>
        <v>01 -  MINISTERIO DE RELACIONES EXTERIORES</v>
      </c>
      <c r="R83" t="str">
        <f t="shared" si="11"/>
        <v>0002 -  DIRECCION GENERAL DE PASAPORTES</v>
      </c>
      <c r="T83" s="23" t="s">
        <v>1839</v>
      </c>
      <c r="U83" s="23" t="s">
        <v>1870</v>
      </c>
      <c r="V83" t="s">
        <v>1897</v>
      </c>
      <c r="W83" t="str">
        <f t="shared" si="12"/>
        <v>4.2.04</v>
      </c>
      <c r="Y83" t="str">
        <f t="shared" si="13"/>
        <v>04.26.9999</v>
      </c>
      <c r="Z83" s="23" t="s">
        <v>1757</v>
      </c>
      <c r="AA83" s="23" t="s">
        <v>1872</v>
      </c>
      <c r="AB83" t="s">
        <v>1212</v>
      </c>
      <c r="AC83" t="str">
        <f t="shared" si="14"/>
        <v>04.26.9999 - MULTIMUNICIPAL</v>
      </c>
      <c r="AE83" t="s">
        <v>1898</v>
      </c>
      <c r="AF83" s="23">
        <v>2.2000000000000002</v>
      </c>
      <c r="AG83" s="23" t="s">
        <v>1739</v>
      </c>
      <c r="AH83" s="23" t="s">
        <v>1899</v>
      </c>
      <c r="AI83" s="23" t="s">
        <v>1900</v>
      </c>
      <c r="AJ83" t="s">
        <v>1901</v>
      </c>
      <c r="AK83" t="s">
        <v>1902</v>
      </c>
      <c r="AL83" t="s">
        <v>1898</v>
      </c>
      <c r="AM83" t="s">
        <v>1902</v>
      </c>
      <c r="AU83" t="s">
        <v>1903</v>
      </c>
      <c r="AV83" t="s">
        <v>1894</v>
      </c>
      <c r="AW83" t="s">
        <v>1894</v>
      </c>
      <c r="AX83" t="s">
        <v>1904</v>
      </c>
      <c r="AZ83" s="49"/>
    </row>
    <row r="84" spans="9:52" x14ac:dyDescent="0.25">
      <c r="I84" t="str">
        <f t="shared" si="8"/>
        <v>0204010003</v>
      </c>
      <c r="J84" s="23" t="s">
        <v>1887</v>
      </c>
      <c r="K84" s="23" t="s">
        <v>1888</v>
      </c>
      <c r="L84" s="23" t="s">
        <v>1134</v>
      </c>
      <c r="M84" s="23" t="s">
        <v>1888</v>
      </c>
      <c r="N84" t="s">
        <v>1313</v>
      </c>
      <c r="O84" t="s">
        <v>1905</v>
      </c>
      <c r="P84" t="str">
        <f t="shared" si="9"/>
        <v>0204 -  MINISTERIO DE RELACIONES EXTERIORES</v>
      </c>
      <c r="Q84" t="str">
        <f t="shared" si="10"/>
        <v>01 -  MINISTERIO DE RELACIONES EXTERIORES</v>
      </c>
      <c r="R84" t="str">
        <f t="shared" si="11"/>
        <v>0003 -  INSTITUTO DE EDUCACIÓN SUPERIOR</v>
      </c>
      <c r="T84" s="23" t="s">
        <v>1839</v>
      </c>
      <c r="U84" s="23" t="s">
        <v>1870</v>
      </c>
      <c r="V84" t="s">
        <v>1906</v>
      </c>
      <c r="W84" t="str">
        <f t="shared" si="12"/>
        <v>4.2.98</v>
      </c>
      <c r="Y84" t="str">
        <f t="shared" si="13"/>
        <v>04.27.0001</v>
      </c>
      <c r="Z84" s="23" t="s">
        <v>1757</v>
      </c>
      <c r="AA84" s="23" t="s">
        <v>1907</v>
      </c>
      <c r="AB84" t="s">
        <v>1908</v>
      </c>
      <c r="AC84" t="str">
        <f t="shared" si="14"/>
        <v>04.27.0001 - MAO</v>
      </c>
      <c r="AE84" t="s">
        <v>1909</v>
      </c>
      <c r="AF84" s="23">
        <v>2.2000000000000002</v>
      </c>
      <c r="AG84" s="23" t="s">
        <v>1739</v>
      </c>
      <c r="AH84" s="23" t="s">
        <v>1899</v>
      </c>
      <c r="AI84" s="23" t="s">
        <v>1900</v>
      </c>
      <c r="AJ84" t="s">
        <v>1910</v>
      </c>
      <c r="AK84" t="s">
        <v>1911</v>
      </c>
      <c r="AL84" t="s">
        <v>1909</v>
      </c>
      <c r="AM84" t="s">
        <v>1911</v>
      </c>
      <c r="AU84" t="s">
        <v>1912</v>
      </c>
      <c r="AV84" t="s">
        <v>1903</v>
      </c>
      <c r="AW84" t="s">
        <v>1903</v>
      </c>
      <c r="AX84" t="s">
        <v>1913</v>
      </c>
      <c r="AZ84" s="49"/>
    </row>
    <row r="85" spans="9:52" x14ac:dyDescent="0.25">
      <c r="I85" t="str">
        <f t="shared" si="8"/>
        <v>0204010004</v>
      </c>
      <c r="J85" s="23" t="s">
        <v>1887</v>
      </c>
      <c r="K85" s="23" t="s">
        <v>1888</v>
      </c>
      <c r="L85" s="23" t="s">
        <v>1134</v>
      </c>
      <c r="M85" s="23" t="s">
        <v>1888</v>
      </c>
      <c r="N85" t="s">
        <v>1322</v>
      </c>
      <c r="O85" t="s">
        <v>1914</v>
      </c>
      <c r="P85" t="str">
        <f t="shared" si="9"/>
        <v>0204 -  MINISTERIO DE RELACIONES EXTERIORES</v>
      </c>
      <c r="Q85" t="str">
        <f t="shared" si="10"/>
        <v>01 -  MINISTERIO DE RELACIONES EXTERIORES</v>
      </c>
      <c r="R85" t="str">
        <f t="shared" si="11"/>
        <v>0004 -  CONSEJO NACIONAL DE FRONTERAS</v>
      </c>
      <c r="T85" s="23" t="s">
        <v>1839</v>
      </c>
      <c r="U85" s="23" t="s">
        <v>1870</v>
      </c>
      <c r="V85" t="s">
        <v>1915</v>
      </c>
      <c r="W85" t="str">
        <f t="shared" si="12"/>
        <v>4.2.99</v>
      </c>
      <c r="Y85" t="str">
        <f t="shared" si="13"/>
        <v>04.27.0002</v>
      </c>
      <c r="Z85" s="23" t="s">
        <v>1757</v>
      </c>
      <c r="AA85" s="23" t="s">
        <v>1907</v>
      </c>
      <c r="AB85" t="s">
        <v>1916</v>
      </c>
      <c r="AC85" t="str">
        <f t="shared" si="14"/>
        <v>04.27.0002 - ESPERANZA</v>
      </c>
      <c r="AE85" t="s">
        <v>1917</v>
      </c>
      <c r="AF85" s="23">
        <v>2.2000000000000002</v>
      </c>
      <c r="AG85" s="23" t="s">
        <v>1739</v>
      </c>
      <c r="AH85" s="23" t="s">
        <v>1899</v>
      </c>
      <c r="AI85" s="23" t="s">
        <v>1900</v>
      </c>
      <c r="AJ85" t="s">
        <v>1918</v>
      </c>
      <c r="AK85" t="s">
        <v>1919</v>
      </c>
      <c r="AL85" t="s">
        <v>1917</v>
      </c>
      <c r="AM85" t="s">
        <v>1919</v>
      </c>
      <c r="AU85" t="s">
        <v>1920</v>
      </c>
      <c r="AV85" t="s">
        <v>1912</v>
      </c>
      <c r="AW85" t="s">
        <v>1912</v>
      </c>
      <c r="AX85" t="s">
        <v>1921</v>
      </c>
      <c r="AZ85" s="49"/>
    </row>
    <row r="86" spans="9:52" x14ac:dyDescent="0.25">
      <c r="I86" t="str">
        <f t="shared" si="8"/>
        <v>0204010005</v>
      </c>
      <c r="J86" s="23" t="s">
        <v>1887</v>
      </c>
      <c r="K86" s="23" t="s">
        <v>1888</v>
      </c>
      <c r="L86" s="23" t="s">
        <v>1134</v>
      </c>
      <c r="M86" s="23" t="s">
        <v>1888</v>
      </c>
      <c r="N86" t="s">
        <v>1178</v>
      </c>
      <c r="O86" t="s">
        <v>1922</v>
      </c>
      <c r="P86" t="str">
        <f t="shared" si="9"/>
        <v>0204 -  MINISTERIO DE RELACIONES EXTERIORES</v>
      </c>
      <c r="Q86" t="str">
        <f t="shared" si="10"/>
        <v>01 -  MINISTERIO DE RELACIONES EXTERIORES</v>
      </c>
      <c r="R86" t="str">
        <f t="shared" si="11"/>
        <v>0005 -  COMISION NACIONAL DE NEGOCIACIONES  COMERCIALES (CNNC)</v>
      </c>
      <c r="T86" s="23" t="s">
        <v>1839</v>
      </c>
      <c r="U86" s="23" t="s">
        <v>1923</v>
      </c>
      <c r="V86" t="s">
        <v>1924</v>
      </c>
      <c r="W86" t="str">
        <f t="shared" si="12"/>
        <v>4.3.01</v>
      </c>
      <c r="Y86" t="str">
        <f t="shared" si="13"/>
        <v>04.27.0003</v>
      </c>
      <c r="Z86" s="23" t="s">
        <v>1757</v>
      </c>
      <c r="AA86" s="23" t="s">
        <v>1907</v>
      </c>
      <c r="AB86" t="s">
        <v>1925</v>
      </c>
      <c r="AC86" t="str">
        <f t="shared" si="14"/>
        <v>04.27.0003 - LAGUNA SALADA</v>
      </c>
      <c r="AE86" t="s">
        <v>1926</v>
      </c>
      <c r="AF86" s="23">
        <v>2.2000000000000002</v>
      </c>
      <c r="AG86" s="23" t="s">
        <v>1739</v>
      </c>
      <c r="AH86" s="23" t="s">
        <v>1899</v>
      </c>
      <c r="AI86" s="23" t="s">
        <v>1900</v>
      </c>
      <c r="AJ86" t="s">
        <v>1918</v>
      </c>
      <c r="AK86" t="s">
        <v>1919</v>
      </c>
      <c r="AL86" t="s">
        <v>1926</v>
      </c>
      <c r="AM86" t="s">
        <v>1927</v>
      </c>
      <c r="AU86" t="s">
        <v>1928</v>
      </c>
      <c r="AV86" t="s">
        <v>1920</v>
      </c>
      <c r="AW86" t="s">
        <v>1920</v>
      </c>
      <c r="AX86" t="s">
        <v>1929</v>
      </c>
      <c r="AZ86" s="49"/>
    </row>
    <row r="87" spans="9:52" x14ac:dyDescent="0.25">
      <c r="I87" t="str">
        <f t="shared" si="8"/>
        <v>0205010001</v>
      </c>
      <c r="J87" s="23" t="s">
        <v>1930</v>
      </c>
      <c r="K87" s="23" t="s">
        <v>1931</v>
      </c>
      <c r="L87" s="23" t="s">
        <v>1134</v>
      </c>
      <c r="M87" s="23" t="s">
        <v>1931</v>
      </c>
      <c r="N87" t="s">
        <v>1136</v>
      </c>
      <c r="O87" t="s">
        <v>1931</v>
      </c>
      <c r="P87" t="str">
        <f t="shared" si="9"/>
        <v>0205 -  MINISTERIO DE HACIENDA</v>
      </c>
      <c r="Q87" t="str">
        <f t="shared" si="10"/>
        <v>01 -  MINISTERIO DE HACIENDA</v>
      </c>
      <c r="R87" t="str">
        <f t="shared" si="11"/>
        <v>0001 -  MINISTERIO DE HACIENDA</v>
      </c>
      <c r="T87" s="23" t="s">
        <v>1839</v>
      </c>
      <c r="U87" s="23" t="s">
        <v>1923</v>
      </c>
      <c r="V87" t="s">
        <v>1932</v>
      </c>
      <c r="W87" t="str">
        <f t="shared" si="12"/>
        <v>4.3.02</v>
      </c>
      <c r="Y87" t="str">
        <f t="shared" si="13"/>
        <v>04.27.9999</v>
      </c>
      <c r="Z87" s="23" t="s">
        <v>1757</v>
      </c>
      <c r="AA87" s="23" t="s">
        <v>1907</v>
      </c>
      <c r="AB87" t="s">
        <v>1212</v>
      </c>
      <c r="AC87" t="str">
        <f t="shared" si="14"/>
        <v>04.27.9999 - MULTIMUNICIPAL</v>
      </c>
      <c r="AE87" t="s">
        <v>943</v>
      </c>
      <c r="AF87" s="23">
        <v>2.2000000000000002</v>
      </c>
      <c r="AG87" s="23" t="s">
        <v>1739</v>
      </c>
      <c r="AH87" s="23" t="s">
        <v>1899</v>
      </c>
      <c r="AI87" s="23" t="s">
        <v>1900</v>
      </c>
      <c r="AJ87" t="s">
        <v>1933</v>
      </c>
      <c r="AK87" t="s">
        <v>1934</v>
      </c>
      <c r="AL87" t="s">
        <v>943</v>
      </c>
      <c r="AM87" t="s">
        <v>1934</v>
      </c>
      <c r="AU87" t="s">
        <v>1935</v>
      </c>
      <c r="AV87" t="s">
        <v>1928</v>
      </c>
      <c r="AW87" t="s">
        <v>1928</v>
      </c>
      <c r="AX87" t="s">
        <v>1936</v>
      </c>
      <c r="AZ87" s="49"/>
    </row>
    <row r="88" spans="9:52" x14ac:dyDescent="0.25">
      <c r="I88" t="str">
        <f t="shared" si="8"/>
        <v>0205010002</v>
      </c>
      <c r="J88" s="23" t="s">
        <v>1930</v>
      </c>
      <c r="K88" s="23" t="s">
        <v>1931</v>
      </c>
      <c r="L88" s="23" t="s">
        <v>1134</v>
      </c>
      <c r="M88" s="23" t="s">
        <v>1931</v>
      </c>
      <c r="N88" t="s">
        <v>1478</v>
      </c>
      <c r="O88" t="s">
        <v>1937</v>
      </c>
      <c r="P88" t="str">
        <f t="shared" si="9"/>
        <v>0205 -  MINISTERIO DE HACIENDA</v>
      </c>
      <c r="Q88" t="str">
        <f t="shared" si="10"/>
        <v>01 -  MINISTERIO DE HACIENDA</v>
      </c>
      <c r="R88" t="str">
        <f t="shared" si="11"/>
        <v>0002 -  DIRECCION NACIONAL DE CATASTRO</v>
      </c>
      <c r="T88" s="23" t="s">
        <v>1839</v>
      </c>
      <c r="U88" s="23" t="s">
        <v>1923</v>
      </c>
      <c r="V88" t="s">
        <v>1938</v>
      </c>
      <c r="W88" t="str">
        <f t="shared" si="12"/>
        <v>4.3.03</v>
      </c>
      <c r="Y88" t="str">
        <f t="shared" si="13"/>
        <v>04.99.9999</v>
      </c>
      <c r="Z88" s="23" t="s">
        <v>1757</v>
      </c>
      <c r="AA88" s="23" t="s">
        <v>1419</v>
      </c>
      <c r="AB88" t="s">
        <v>1212</v>
      </c>
      <c r="AC88" t="str">
        <f t="shared" si="14"/>
        <v>04.99.9999 - MULTIMUNICIPAL</v>
      </c>
      <c r="AE88" t="s">
        <v>1939</v>
      </c>
      <c r="AF88" s="23">
        <v>2.2000000000000002</v>
      </c>
      <c r="AG88" s="23" t="s">
        <v>1739</v>
      </c>
      <c r="AH88" s="23" t="s">
        <v>1940</v>
      </c>
      <c r="AI88" s="23" t="s">
        <v>1941</v>
      </c>
      <c r="AJ88" t="s">
        <v>1942</v>
      </c>
      <c r="AK88" t="s">
        <v>1943</v>
      </c>
      <c r="AL88" t="s">
        <v>1939</v>
      </c>
      <c r="AM88" t="s">
        <v>1943</v>
      </c>
      <c r="AU88" t="s">
        <v>1944</v>
      </c>
      <c r="AV88" t="s">
        <v>1935</v>
      </c>
      <c r="AW88" t="s">
        <v>1935</v>
      </c>
      <c r="AX88" t="s">
        <v>1945</v>
      </c>
      <c r="AZ88" s="49"/>
    </row>
    <row r="89" spans="9:52" x14ac:dyDescent="0.25">
      <c r="I89" t="str">
        <f t="shared" si="8"/>
        <v>0205010003</v>
      </c>
      <c r="J89" s="23" t="s">
        <v>1930</v>
      </c>
      <c r="K89" s="23" t="s">
        <v>1931</v>
      </c>
      <c r="L89" s="23" t="s">
        <v>1134</v>
      </c>
      <c r="M89" s="23" t="s">
        <v>1931</v>
      </c>
      <c r="N89" t="s">
        <v>1313</v>
      </c>
      <c r="O89" t="s">
        <v>1946</v>
      </c>
      <c r="P89" t="str">
        <f t="shared" si="9"/>
        <v>0205 -  MINISTERIO DE HACIENDA</v>
      </c>
      <c r="Q89" t="str">
        <f t="shared" si="10"/>
        <v>01 -  MINISTERIO DE HACIENDA</v>
      </c>
      <c r="R89" t="str">
        <f t="shared" si="11"/>
        <v>0003 -  ADMINISTRACIÓN GENERAL DE BIENES NACIONALES</v>
      </c>
      <c r="T89" s="23" t="s">
        <v>1839</v>
      </c>
      <c r="U89" s="23" t="s">
        <v>1923</v>
      </c>
      <c r="V89" t="s">
        <v>1947</v>
      </c>
      <c r="W89" t="str">
        <f t="shared" si="12"/>
        <v>4.3.04</v>
      </c>
      <c r="Y89" t="str">
        <f t="shared" si="13"/>
        <v>05.17.0001</v>
      </c>
      <c r="Z89" s="23" t="s">
        <v>1948</v>
      </c>
      <c r="AA89" s="23" t="s">
        <v>1949</v>
      </c>
      <c r="AB89" t="s">
        <v>1950</v>
      </c>
      <c r="AC89" t="str">
        <f t="shared" si="14"/>
        <v>05.17.0001 - BANI</v>
      </c>
      <c r="AE89" t="s">
        <v>1951</v>
      </c>
      <c r="AF89" s="23">
        <v>2.2000000000000002</v>
      </c>
      <c r="AG89" s="23" t="s">
        <v>1739</v>
      </c>
      <c r="AH89" s="23" t="s">
        <v>1940</v>
      </c>
      <c r="AI89" s="23" t="s">
        <v>1941</v>
      </c>
      <c r="AJ89" t="s">
        <v>1942</v>
      </c>
      <c r="AK89" t="s">
        <v>1943</v>
      </c>
      <c r="AL89" t="s">
        <v>1951</v>
      </c>
      <c r="AM89" t="s">
        <v>1952</v>
      </c>
      <c r="AU89" t="s">
        <v>1953</v>
      </c>
      <c r="AV89" t="s">
        <v>1944</v>
      </c>
      <c r="AW89" t="s">
        <v>1944</v>
      </c>
      <c r="AX89" t="s">
        <v>1954</v>
      </c>
      <c r="AZ89" s="49"/>
    </row>
    <row r="90" spans="9:52" x14ac:dyDescent="0.25">
      <c r="I90" t="str">
        <f t="shared" si="8"/>
        <v>0205010004</v>
      </c>
      <c r="J90" s="23" t="s">
        <v>1930</v>
      </c>
      <c r="K90" s="23" t="s">
        <v>1931</v>
      </c>
      <c r="L90" s="23" t="s">
        <v>1134</v>
      </c>
      <c r="M90" s="23" t="s">
        <v>1931</v>
      </c>
      <c r="N90" t="s">
        <v>1322</v>
      </c>
      <c r="O90" t="s">
        <v>1955</v>
      </c>
      <c r="P90" t="str">
        <f t="shared" si="9"/>
        <v>0205 -  MINISTERIO DE HACIENDA</v>
      </c>
      <c r="Q90" t="str">
        <f t="shared" si="10"/>
        <v>01 -  MINISTERIO DE HACIENDA</v>
      </c>
      <c r="R90" t="str">
        <f t="shared" si="11"/>
        <v>0004 -  DIRECCION GENERAL DE CONTRATACIONES PUBLICAS</v>
      </c>
      <c r="T90" s="23" t="s">
        <v>1839</v>
      </c>
      <c r="U90" s="23" t="s">
        <v>1923</v>
      </c>
      <c r="V90" t="s">
        <v>1956</v>
      </c>
      <c r="W90" t="str">
        <f t="shared" si="12"/>
        <v>4.3.05</v>
      </c>
      <c r="Y90" t="str">
        <f t="shared" si="13"/>
        <v>05.17.0002</v>
      </c>
      <c r="Z90" s="23" t="s">
        <v>1948</v>
      </c>
      <c r="AA90" s="23" t="s">
        <v>1949</v>
      </c>
      <c r="AB90" t="s">
        <v>1957</v>
      </c>
      <c r="AC90" t="str">
        <f t="shared" si="14"/>
        <v>05.17.0002 - NIZAO</v>
      </c>
      <c r="AE90" t="s">
        <v>1958</v>
      </c>
      <c r="AF90" s="23">
        <v>2.2000000000000002</v>
      </c>
      <c r="AG90" s="23" t="s">
        <v>1739</v>
      </c>
      <c r="AH90" s="23" t="s">
        <v>1940</v>
      </c>
      <c r="AI90" s="23" t="s">
        <v>1941</v>
      </c>
      <c r="AJ90" t="s">
        <v>1959</v>
      </c>
      <c r="AK90" t="s">
        <v>1960</v>
      </c>
      <c r="AL90" t="s">
        <v>1958</v>
      </c>
      <c r="AM90" t="s">
        <v>1960</v>
      </c>
      <c r="AU90" t="s">
        <v>1961</v>
      </c>
      <c r="AV90" t="s">
        <v>1953</v>
      </c>
      <c r="AW90" t="s">
        <v>1953</v>
      </c>
      <c r="AX90" t="s">
        <v>1962</v>
      </c>
      <c r="AZ90" s="49"/>
    </row>
    <row r="91" spans="9:52" x14ac:dyDescent="0.25">
      <c r="I91" t="str">
        <f t="shared" si="8"/>
        <v>0205010005</v>
      </c>
      <c r="J91" s="23" t="s">
        <v>1930</v>
      </c>
      <c r="K91" s="23" t="s">
        <v>1931</v>
      </c>
      <c r="L91" s="23" t="s">
        <v>1134</v>
      </c>
      <c r="M91" s="23" t="s">
        <v>1931</v>
      </c>
      <c r="N91" t="s">
        <v>1178</v>
      </c>
      <c r="O91" t="s">
        <v>1963</v>
      </c>
      <c r="P91" t="str">
        <f t="shared" si="9"/>
        <v>0205 -  MINISTERIO DE HACIENDA</v>
      </c>
      <c r="Q91" t="str">
        <f t="shared" si="10"/>
        <v>01 -  MINISTERIO DE HACIENDA</v>
      </c>
      <c r="R91" t="str">
        <f t="shared" si="11"/>
        <v>0005 -  DIRECCION GENERAL DE POLITICA Y LEGISLACION TRIBUTARIA</v>
      </c>
      <c r="T91" s="23" t="s">
        <v>1839</v>
      </c>
      <c r="U91" s="23" t="s">
        <v>1923</v>
      </c>
      <c r="V91" t="s">
        <v>1964</v>
      </c>
      <c r="W91" t="str">
        <f t="shared" si="12"/>
        <v>4.3.99</v>
      </c>
      <c r="Y91" t="str">
        <f t="shared" si="13"/>
        <v>05.17.9999</v>
      </c>
      <c r="Z91" s="23" t="s">
        <v>1948</v>
      </c>
      <c r="AA91" s="23" t="s">
        <v>1949</v>
      </c>
      <c r="AB91" t="s">
        <v>1212</v>
      </c>
      <c r="AC91" t="str">
        <f t="shared" si="14"/>
        <v>05.17.9999 - MULTIMUNICIPAL</v>
      </c>
      <c r="AE91" t="s">
        <v>1965</v>
      </c>
      <c r="AF91" s="23">
        <v>2.2000000000000002</v>
      </c>
      <c r="AG91" s="23" t="s">
        <v>1739</v>
      </c>
      <c r="AH91" s="23" t="s">
        <v>1940</v>
      </c>
      <c r="AI91" s="23" t="s">
        <v>1941</v>
      </c>
      <c r="AJ91" t="s">
        <v>1959</v>
      </c>
      <c r="AK91" t="s">
        <v>1960</v>
      </c>
      <c r="AL91" t="s">
        <v>1965</v>
      </c>
      <c r="AM91" t="s">
        <v>1966</v>
      </c>
      <c r="AU91" t="s">
        <v>1967</v>
      </c>
      <c r="AV91" t="s">
        <v>1961</v>
      </c>
      <c r="AW91" t="s">
        <v>1961</v>
      </c>
      <c r="AX91" t="s">
        <v>1968</v>
      </c>
      <c r="AZ91" s="49"/>
    </row>
    <row r="92" spans="9:52" x14ac:dyDescent="0.25">
      <c r="I92" t="str">
        <f t="shared" si="8"/>
        <v>0205010006</v>
      </c>
      <c r="J92" s="23" t="s">
        <v>1930</v>
      </c>
      <c r="K92" s="23" t="s">
        <v>1931</v>
      </c>
      <c r="L92" s="23" t="s">
        <v>1134</v>
      </c>
      <c r="M92" s="23" t="s">
        <v>1931</v>
      </c>
      <c r="N92" t="s">
        <v>1425</v>
      </c>
      <c r="O92" t="s">
        <v>1969</v>
      </c>
      <c r="P92" t="str">
        <f t="shared" si="9"/>
        <v>0205 -  MINISTERIO DE HACIENDA</v>
      </c>
      <c r="Q92" t="str">
        <f t="shared" si="10"/>
        <v>01 -  MINISTERIO DE HACIENDA</v>
      </c>
      <c r="R92" t="str">
        <f t="shared" si="11"/>
        <v>0006 -  CENTRO DE CAPACITACIÓN EN POLÍTICA Y GESTIÓN FISCAL</v>
      </c>
      <c r="T92" s="23" t="s">
        <v>1839</v>
      </c>
      <c r="U92" s="23" t="s">
        <v>1970</v>
      </c>
      <c r="V92" t="s">
        <v>1971</v>
      </c>
      <c r="W92" t="str">
        <f t="shared" si="12"/>
        <v>4.4.01</v>
      </c>
      <c r="Y92" t="str">
        <f t="shared" si="13"/>
        <v>05.21.0001</v>
      </c>
      <c r="Z92" s="23" t="s">
        <v>1948</v>
      </c>
      <c r="AA92" s="23" t="s">
        <v>1972</v>
      </c>
      <c r="AB92" t="s">
        <v>1973</v>
      </c>
      <c r="AC92" t="str">
        <f t="shared" si="14"/>
        <v>05.21.0001 - SAN CRISTOBAL</v>
      </c>
      <c r="AE92" t="s">
        <v>1974</v>
      </c>
      <c r="AF92" s="23">
        <v>2.2000000000000002</v>
      </c>
      <c r="AG92" s="23" t="s">
        <v>1739</v>
      </c>
      <c r="AH92" s="23" t="s">
        <v>1940</v>
      </c>
      <c r="AI92" s="23" t="s">
        <v>1941</v>
      </c>
      <c r="AJ92" t="s">
        <v>1975</v>
      </c>
      <c r="AK92" t="s">
        <v>1976</v>
      </c>
      <c r="AL92" t="s">
        <v>1974</v>
      </c>
      <c r="AM92" t="s">
        <v>1977</v>
      </c>
      <c r="AU92" t="s">
        <v>1978</v>
      </c>
      <c r="AV92" t="s">
        <v>1967</v>
      </c>
      <c r="AW92" t="s">
        <v>1967</v>
      </c>
      <c r="AX92" t="s">
        <v>1979</v>
      </c>
      <c r="AZ92" s="49"/>
    </row>
    <row r="93" spans="9:52" x14ac:dyDescent="0.25">
      <c r="I93" t="str">
        <f t="shared" si="8"/>
        <v>0205010008</v>
      </c>
      <c r="J93" s="23" t="s">
        <v>1930</v>
      </c>
      <c r="K93" s="23" t="s">
        <v>1931</v>
      </c>
      <c r="L93" s="23" t="s">
        <v>1134</v>
      </c>
      <c r="M93" s="23" t="s">
        <v>1931</v>
      </c>
      <c r="N93" t="s">
        <v>1343</v>
      </c>
      <c r="O93" t="s">
        <v>1980</v>
      </c>
      <c r="P93" t="str">
        <f t="shared" si="9"/>
        <v>0205 -  MINISTERIO DE HACIENDA</v>
      </c>
      <c r="Q93" t="str">
        <f t="shared" si="10"/>
        <v>01 -  MINISTERIO DE HACIENDA</v>
      </c>
      <c r="R93" t="str">
        <f t="shared" si="11"/>
        <v>0008 -  TESORERIA NACIONAL</v>
      </c>
      <c r="T93" s="23" t="s">
        <v>1839</v>
      </c>
      <c r="U93" s="23" t="s">
        <v>1970</v>
      </c>
      <c r="V93" t="s">
        <v>876</v>
      </c>
      <c r="W93" t="str">
        <f t="shared" si="12"/>
        <v>4.4.02</v>
      </c>
      <c r="Y93" t="str">
        <f t="shared" si="13"/>
        <v>05.21.0002</v>
      </c>
      <c r="Z93" s="23" t="s">
        <v>1948</v>
      </c>
      <c r="AA93" s="23" t="s">
        <v>1972</v>
      </c>
      <c r="AB93" t="s">
        <v>1981</v>
      </c>
      <c r="AC93" t="str">
        <f t="shared" si="14"/>
        <v>05.21.0002 - SABANA GRANDE DE PALENQUE</v>
      </c>
      <c r="AE93" t="s">
        <v>1982</v>
      </c>
      <c r="AF93" s="23">
        <v>2.2000000000000002</v>
      </c>
      <c r="AG93" s="23" t="s">
        <v>1739</v>
      </c>
      <c r="AH93" s="23" t="s">
        <v>1940</v>
      </c>
      <c r="AI93" s="23" t="s">
        <v>1941</v>
      </c>
      <c r="AJ93" t="s">
        <v>1975</v>
      </c>
      <c r="AK93" t="s">
        <v>1976</v>
      </c>
      <c r="AL93" t="s">
        <v>1982</v>
      </c>
      <c r="AM93" t="s">
        <v>1983</v>
      </c>
      <c r="AU93" t="s">
        <v>1984</v>
      </c>
      <c r="AV93" t="s">
        <v>1978</v>
      </c>
      <c r="AW93" t="s">
        <v>1978</v>
      </c>
      <c r="AX93" t="s">
        <v>1985</v>
      </c>
      <c r="AZ93" s="49"/>
    </row>
    <row r="94" spans="9:52" x14ac:dyDescent="0.25">
      <c r="I94" t="str">
        <f t="shared" si="8"/>
        <v>0205010009</v>
      </c>
      <c r="J94" s="23" t="s">
        <v>1930</v>
      </c>
      <c r="K94" s="23" t="s">
        <v>1931</v>
      </c>
      <c r="L94" s="23" t="s">
        <v>1134</v>
      </c>
      <c r="M94" s="23" t="s">
        <v>1931</v>
      </c>
      <c r="N94" t="s">
        <v>1189</v>
      </c>
      <c r="O94" t="s">
        <v>1986</v>
      </c>
      <c r="P94" t="str">
        <f t="shared" si="9"/>
        <v>0205 -  MINISTERIO DE HACIENDA</v>
      </c>
      <c r="Q94" t="str">
        <f t="shared" si="10"/>
        <v>01 -  MINISTERIO DE HACIENDA</v>
      </c>
      <c r="R94" t="str">
        <f t="shared" si="11"/>
        <v>0009 -  DIRECCIÓN GENERAL DE CONTABILIDAD GUBERNAMENTAL</v>
      </c>
      <c r="T94" s="23" t="s">
        <v>1839</v>
      </c>
      <c r="U94" s="23" t="s">
        <v>1970</v>
      </c>
      <c r="V94" t="s">
        <v>1987</v>
      </c>
      <c r="W94" t="str">
        <f t="shared" si="12"/>
        <v>4.4.03</v>
      </c>
      <c r="Y94" t="str">
        <f t="shared" si="13"/>
        <v>05.21.0003</v>
      </c>
      <c r="Z94" s="23" t="s">
        <v>1948</v>
      </c>
      <c r="AA94" s="23" t="s">
        <v>1972</v>
      </c>
      <c r="AB94" t="s">
        <v>1988</v>
      </c>
      <c r="AC94" t="str">
        <f t="shared" si="14"/>
        <v>05.21.0003 - BAJOS DE HAINA</v>
      </c>
      <c r="AE94" t="s">
        <v>1989</v>
      </c>
      <c r="AF94" s="23">
        <v>2.2000000000000002</v>
      </c>
      <c r="AG94" s="23" t="s">
        <v>1739</v>
      </c>
      <c r="AH94" s="23" t="s">
        <v>1940</v>
      </c>
      <c r="AI94" s="23" t="s">
        <v>1941</v>
      </c>
      <c r="AJ94" t="s">
        <v>1975</v>
      </c>
      <c r="AK94" t="s">
        <v>1976</v>
      </c>
      <c r="AL94" t="s">
        <v>1989</v>
      </c>
      <c r="AM94" t="s">
        <v>1990</v>
      </c>
      <c r="AU94" t="s">
        <v>1991</v>
      </c>
      <c r="AV94" t="s">
        <v>1984</v>
      </c>
      <c r="AW94" t="s">
        <v>1984</v>
      </c>
      <c r="AX94" t="s">
        <v>1992</v>
      </c>
      <c r="AZ94" s="49"/>
    </row>
    <row r="95" spans="9:52" x14ac:dyDescent="0.25">
      <c r="I95" t="str">
        <f t="shared" si="8"/>
        <v>0205010010</v>
      </c>
      <c r="J95" s="23" t="s">
        <v>1930</v>
      </c>
      <c r="K95" s="23" t="s">
        <v>1931</v>
      </c>
      <c r="L95" s="23" t="s">
        <v>1134</v>
      </c>
      <c r="M95" s="23" t="s">
        <v>1931</v>
      </c>
      <c r="N95" t="s">
        <v>1198</v>
      </c>
      <c r="O95" t="s">
        <v>1993</v>
      </c>
      <c r="P95" t="str">
        <f t="shared" si="9"/>
        <v>0205 -  MINISTERIO DE HACIENDA</v>
      </c>
      <c r="Q95" t="str">
        <f t="shared" si="10"/>
        <v>01 -  MINISTERIO DE HACIENDA</v>
      </c>
      <c r="R95" t="str">
        <f t="shared" si="11"/>
        <v>0010 -  DIRECCIÓN GENERAL  DE PRESUPUESTO</v>
      </c>
      <c r="T95" s="23" t="s">
        <v>1839</v>
      </c>
      <c r="U95" s="23" t="s">
        <v>1970</v>
      </c>
      <c r="V95" t="s">
        <v>1994</v>
      </c>
      <c r="W95" t="str">
        <f t="shared" si="12"/>
        <v>4.4.04</v>
      </c>
      <c r="Y95" t="str">
        <f t="shared" si="13"/>
        <v>05.21.0004</v>
      </c>
      <c r="Z95" s="23" t="s">
        <v>1948</v>
      </c>
      <c r="AA95" s="23" t="s">
        <v>1972</v>
      </c>
      <c r="AB95" t="s">
        <v>1995</v>
      </c>
      <c r="AC95" t="str">
        <f t="shared" si="14"/>
        <v>05.21.0004 - CAMBITA GARABITOS</v>
      </c>
      <c r="AE95" t="s">
        <v>1996</v>
      </c>
      <c r="AF95" s="23">
        <v>2.2000000000000002</v>
      </c>
      <c r="AG95" s="23" t="s">
        <v>1739</v>
      </c>
      <c r="AH95" s="23" t="s">
        <v>1940</v>
      </c>
      <c r="AI95" s="23" t="s">
        <v>1941</v>
      </c>
      <c r="AJ95" t="s">
        <v>1975</v>
      </c>
      <c r="AK95" t="s">
        <v>1976</v>
      </c>
      <c r="AL95" t="s">
        <v>1996</v>
      </c>
      <c r="AM95" t="s">
        <v>1997</v>
      </c>
      <c r="AU95" t="s">
        <v>1998</v>
      </c>
      <c r="AV95" t="s">
        <v>1991</v>
      </c>
      <c r="AW95" t="s">
        <v>1991</v>
      </c>
      <c r="AX95" t="s">
        <v>1999</v>
      </c>
      <c r="AZ95" s="49"/>
    </row>
    <row r="96" spans="9:52" x14ac:dyDescent="0.25">
      <c r="I96" t="str">
        <f t="shared" si="8"/>
        <v>0205010011</v>
      </c>
      <c r="J96" s="23" t="s">
        <v>1930</v>
      </c>
      <c r="K96" s="23" t="s">
        <v>1931</v>
      </c>
      <c r="L96" s="23" t="s">
        <v>1134</v>
      </c>
      <c r="M96" s="23" t="s">
        <v>1931</v>
      </c>
      <c r="N96" t="s">
        <v>1703</v>
      </c>
      <c r="O96" t="s">
        <v>2000</v>
      </c>
      <c r="P96" t="str">
        <f t="shared" si="9"/>
        <v>0205 -  MINISTERIO DE HACIENDA</v>
      </c>
      <c r="Q96" t="str">
        <f t="shared" si="10"/>
        <v>01 -  MINISTERIO DE HACIENDA</v>
      </c>
      <c r="R96" t="str">
        <f t="shared" si="11"/>
        <v>0011 -  DIRECCIÓN GENERAL DE CRÉDITO PÚBLICO</v>
      </c>
      <c r="T96" s="23" t="s">
        <v>1839</v>
      </c>
      <c r="U96" s="23" t="s">
        <v>1970</v>
      </c>
      <c r="V96" t="s">
        <v>2001</v>
      </c>
      <c r="W96" t="str">
        <f t="shared" si="12"/>
        <v>4.4.05</v>
      </c>
      <c r="Y96" t="str">
        <f t="shared" si="13"/>
        <v>05.21.0005</v>
      </c>
      <c r="Z96" s="23" t="s">
        <v>1948</v>
      </c>
      <c r="AA96" s="23" t="s">
        <v>1972</v>
      </c>
      <c r="AB96" t="s">
        <v>2002</v>
      </c>
      <c r="AC96" t="str">
        <f t="shared" si="14"/>
        <v>05.21.0005 - VILLA ALTAGRACIA</v>
      </c>
      <c r="AE96" t="s">
        <v>2003</v>
      </c>
      <c r="AF96" s="23">
        <v>2.2000000000000002</v>
      </c>
      <c r="AG96" s="23" t="s">
        <v>1739</v>
      </c>
      <c r="AH96" s="23" t="s">
        <v>1940</v>
      </c>
      <c r="AI96" s="23" t="s">
        <v>1941</v>
      </c>
      <c r="AJ96" t="s">
        <v>1975</v>
      </c>
      <c r="AK96" t="s">
        <v>1976</v>
      </c>
      <c r="AL96" t="s">
        <v>2003</v>
      </c>
      <c r="AM96" t="s">
        <v>2004</v>
      </c>
      <c r="AU96" t="s">
        <v>2005</v>
      </c>
      <c r="AV96" t="s">
        <v>1998</v>
      </c>
      <c r="AW96" t="s">
        <v>1998</v>
      </c>
      <c r="AX96" t="s">
        <v>2006</v>
      </c>
      <c r="AZ96" s="49"/>
    </row>
    <row r="97" spans="9:52" x14ac:dyDescent="0.25">
      <c r="I97" t="str">
        <f t="shared" si="8"/>
        <v>0205010012</v>
      </c>
      <c r="J97" s="23" t="s">
        <v>1930</v>
      </c>
      <c r="K97" s="23" t="s">
        <v>1931</v>
      </c>
      <c r="L97" s="23" t="s">
        <v>1134</v>
      </c>
      <c r="M97" s="23" t="s">
        <v>1931</v>
      </c>
      <c r="N97" t="s">
        <v>1208</v>
      </c>
      <c r="O97" t="s">
        <v>2007</v>
      </c>
      <c r="P97" t="str">
        <f t="shared" si="9"/>
        <v>0205 -  MINISTERIO DE HACIENDA</v>
      </c>
      <c r="Q97" t="str">
        <f t="shared" si="10"/>
        <v>01 -  MINISTERIO DE HACIENDA</v>
      </c>
      <c r="R97" t="str">
        <f t="shared" si="11"/>
        <v>0012 -  DIRECCIÓN GENERAL DE JUBILACIONES Y PENSIONES A CARGO DEL ESTADO</v>
      </c>
      <c r="T97" s="23" t="s">
        <v>1839</v>
      </c>
      <c r="U97" s="23" t="s">
        <v>1970</v>
      </c>
      <c r="V97" t="s">
        <v>2008</v>
      </c>
      <c r="W97" t="str">
        <f t="shared" si="12"/>
        <v>4.4.06</v>
      </c>
      <c r="Y97" t="str">
        <f t="shared" si="13"/>
        <v>05.21.0006</v>
      </c>
      <c r="Z97" s="23" t="s">
        <v>1948</v>
      </c>
      <c r="AA97" s="23" t="s">
        <v>1972</v>
      </c>
      <c r="AB97" t="s">
        <v>2009</v>
      </c>
      <c r="AC97" t="str">
        <f t="shared" si="14"/>
        <v>05.21.0006 - YAGUATE</v>
      </c>
      <c r="AE97" t="s">
        <v>2010</v>
      </c>
      <c r="AF97" s="23">
        <v>2.2000000000000002</v>
      </c>
      <c r="AG97" s="23" t="s">
        <v>1739</v>
      </c>
      <c r="AH97" s="23" t="s">
        <v>1940</v>
      </c>
      <c r="AI97" s="23" t="s">
        <v>1941</v>
      </c>
      <c r="AJ97" t="s">
        <v>2011</v>
      </c>
      <c r="AK97" t="s">
        <v>2012</v>
      </c>
      <c r="AL97" t="s">
        <v>2010</v>
      </c>
      <c r="AM97" t="s">
        <v>2012</v>
      </c>
      <c r="AU97" t="s">
        <v>2013</v>
      </c>
      <c r="AV97" t="s">
        <v>2005</v>
      </c>
      <c r="AW97" t="s">
        <v>2005</v>
      </c>
      <c r="AX97" t="s">
        <v>2014</v>
      </c>
      <c r="AZ97" s="49"/>
    </row>
    <row r="98" spans="9:52" x14ac:dyDescent="0.25">
      <c r="I98" t="str">
        <f t="shared" si="8"/>
        <v>0206010001</v>
      </c>
      <c r="J98" s="23" t="s">
        <v>2015</v>
      </c>
      <c r="K98" s="23" t="s">
        <v>2016</v>
      </c>
      <c r="L98" s="23" t="s">
        <v>1134</v>
      </c>
      <c r="M98" s="23" t="s">
        <v>2017</v>
      </c>
      <c r="N98" t="s">
        <v>1136</v>
      </c>
      <c r="O98" t="s">
        <v>2016</v>
      </c>
      <c r="P98" t="str">
        <f t="shared" si="9"/>
        <v>0206 -  MINISTERIO DE EDUCACIÓN</v>
      </c>
      <c r="Q98" t="str">
        <f t="shared" si="10"/>
        <v>01 -  MINISTERIO DE EDUCACION</v>
      </c>
      <c r="R98" t="str">
        <f t="shared" si="11"/>
        <v>0001 -  MINISTERIO DE EDUCACIÓN</v>
      </c>
      <c r="T98" s="23" t="s">
        <v>1839</v>
      </c>
      <c r="U98" s="23" t="s">
        <v>1970</v>
      </c>
      <c r="V98" t="s">
        <v>2018</v>
      </c>
      <c r="W98" t="str">
        <f t="shared" ref="W98:W117" si="15">+LEFT(V98,6)</f>
        <v>4.4.07</v>
      </c>
      <c r="Y98" t="str">
        <f t="shared" si="13"/>
        <v>05.21.0007</v>
      </c>
      <c r="Z98" s="23" t="s">
        <v>1948</v>
      </c>
      <c r="AA98" s="23" t="s">
        <v>1972</v>
      </c>
      <c r="AB98" t="s">
        <v>2019</v>
      </c>
      <c r="AC98" t="str">
        <f t="shared" si="14"/>
        <v>05.21.0007 - SAN GREGORIO DE NIGUA</v>
      </c>
      <c r="AE98" t="s">
        <v>2020</v>
      </c>
      <c r="AF98" s="23">
        <v>2.2000000000000002</v>
      </c>
      <c r="AG98" s="23" t="s">
        <v>1739</v>
      </c>
      <c r="AH98" s="23" t="s">
        <v>1940</v>
      </c>
      <c r="AI98" s="23" t="s">
        <v>1941</v>
      </c>
      <c r="AJ98" t="s">
        <v>2021</v>
      </c>
      <c r="AK98" t="s">
        <v>2022</v>
      </c>
      <c r="AL98" t="s">
        <v>2020</v>
      </c>
      <c r="AM98" t="s">
        <v>2022</v>
      </c>
      <c r="AU98" t="s">
        <v>2023</v>
      </c>
      <c r="AV98" t="s">
        <v>2013</v>
      </c>
      <c r="AW98" t="s">
        <v>2013</v>
      </c>
      <c r="AX98" t="s">
        <v>2024</v>
      </c>
      <c r="AZ98" s="49"/>
    </row>
    <row r="99" spans="9:52" x14ac:dyDescent="0.25">
      <c r="I99" t="str">
        <f t="shared" si="8"/>
        <v>0206010002</v>
      </c>
      <c r="J99" s="23" t="s">
        <v>2015</v>
      </c>
      <c r="K99" s="23" t="s">
        <v>2016</v>
      </c>
      <c r="L99" s="23" t="s">
        <v>1134</v>
      </c>
      <c r="M99" s="23" t="s">
        <v>2017</v>
      </c>
      <c r="N99" t="s">
        <v>1478</v>
      </c>
      <c r="O99" t="s">
        <v>2025</v>
      </c>
      <c r="P99" t="str">
        <f t="shared" si="9"/>
        <v>0206 -  MINISTERIO DE EDUCACIÓN</v>
      </c>
      <c r="Q99" t="str">
        <f t="shared" si="10"/>
        <v>01 -  MINISTERIO DE EDUCACION</v>
      </c>
      <c r="R99" t="str">
        <f t="shared" si="11"/>
        <v>0002 -  OFICINA DE COOPERACIÓN INTERNACIONAL (OCI)</v>
      </c>
      <c r="T99" s="23" t="s">
        <v>1839</v>
      </c>
      <c r="U99" s="23" t="s">
        <v>1970</v>
      </c>
      <c r="V99" t="s">
        <v>2026</v>
      </c>
      <c r="W99" t="str">
        <f t="shared" si="15"/>
        <v>4.4.08</v>
      </c>
      <c r="Y99" t="str">
        <f t="shared" si="13"/>
        <v>05.21.0008</v>
      </c>
      <c r="Z99" s="23" t="s">
        <v>1948</v>
      </c>
      <c r="AA99" s="23" t="s">
        <v>1972</v>
      </c>
      <c r="AB99" t="s">
        <v>2027</v>
      </c>
      <c r="AC99" t="str">
        <f t="shared" si="14"/>
        <v>05.21.0008 - LOS CACAOS</v>
      </c>
      <c r="AE99" t="s">
        <v>2028</v>
      </c>
      <c r="AF99" s="23">
        <v>2.2000000000000002</v>
      </c>
      <c r="AG99" s="23" t="s">
        <v>1739</v>
      </c>
      <c r="AH99" s="23" t="s">
        <v>1940</v>
      </c>
      <c r="AI99" s="23" t="s">
        <v>1941</v>
      </c>
      <c r="AJ99" t="s">
        <v>2029</v>
      </c>
      <c r="AK99" t="s">
        <v>2030</v>
      </c>
      <c r="AL99" t="s">
        <v>2028</v>
      </c>
      <c r="AM99" t="s">
        <v>2030</v>
      </c>
      <c r="AU99" t="s">
        <v>2031</v>
      </c>
      <c r="AV99" t="s">
        <v>2023</v>
      </c>
      <c r="AW99" t="s">
        <v>2023</v>
      </c>
      <c r="AX99" t="s">
        <v>2032</v>
      </c>
      <c r="AZ99" s="49"/>
    </row>
    <row r="100" spans="9:52" x14ac:dyDescent="0.25">
      <c r="I100" t="str">
        <f t="shared" si="8"/>
        <v>0206010004</v>
      </c>
      <c r="J100" s="23" t="s">
        <v>2015</v>
      </c>
      <c r="K100" s="23" t="s">
        <v>2016</v>
      </c>
      <c r="L100" s="23" t="s">
        <v>1134</v>
      </c>
      <c r="M100" s="23" t="s">
        <v>2017</v>
      </c>
      <c r="N100" t="s">
        <v>1322</v>
      </c>
      <c r="O100" t="s">
        <v>2033</v>
      </c>
      <c r="P100" t="str">
        <f t="shared" si="9"/>
        <v>0206 -  MINISTERIO DE EDUCACIÓN</v>
      </c>
      <c r="Q100" t="str">
        <f t="shared" si="10"/>
        <v>01 -  MINISTERIO DE EDUCACION</v>
      </c>
      <c r="R100" t="str">
        <f t="shared" si="11"/>
        <v>0004 -  INSTITUTO NACIONAL DE EDUCACIÓN FISICA</v>
      </c>
      <c r="T100" s="23" t="s">
        <v>1839</v>
      </c>
      <c r="U100" s="23" t="s">
        <v>1970</v>
      </c>
      <c r="V100" t="s">
        <v>2034</v>
      </c>
      <c r="W100" t="str">
        <f t="shared" si="15"/>
        <v>4.4.09</v>
      </c>
      <c r="Y100" t="str">
        <f t="shared" si="13"/>
        <v>05.21.9999</v>
      </c>
      <c r="Z100" s="23" t="s">
        <v>1948</v>
      </c>
      <c r="AA100" s="23" t="s">
        <v>1972</v>
      </c>
      <c r="AB100" t="s">
        <v>1212</v>
      </c>
      <c r="AC100" t="str">
        <f t="shared" si="14"/>
        <v>05.21.9999 - MULTIMUNICIPAL</v>
      </c>
      <c r="AE100" t="s">
        <v>2035</v>
      </c>
      <c r="AF100" s="23">
        <v>2.2000000000000002</v>
      </c>
      <c r="AG100" s="23" t="s">
        <v>1739</v>
      </c>
      <c r="AH100" s="23" t="s">
        <v>1940</v>
      </c>
      <c r="AI100" s="23" t="s">
        <v>1941</v>
      </c>
      <c r="AJ100" t="s">
        <v>2036</v>
      </c>
      <c r="AK100" t="s">
        <v>2037</v>
      </c>
      <c r="AL100" t="s">
        <v>2035</v>
      </c>
      <c r="AM100" t="s">
        <v>2037</v>
      </c>
      <c r="AU100" t="s">
        <v>2038</v>
      </c>
      <c r="AV100" t="s">
        <v>2031</v>
      </c>
      <c r="AW100" t="s">
        <v>2031</v>
      </c>
      <c r="AX100" t="s">
        <v>2039</v>
      </c>
      <c r="AZ100" s="49"/>
    </row>
    <row r="101" spans="9:52" x14ac:dyDescent="0.25">
      <c r="I101" t="str">
        <f t="shared" si="8"/>
        <v>0206010005</v>
      </c>
      <c r="J101" s="23" t="s">
        <v>2015</v>
      </c>
      <c r="K101" s="23" t="s">
        <v>2016</v>
      </c>
      <c r="L101" s="23" t="s">
        <v>1134</v>
      </c>
      <c r="M101" s="23" t="s">
        <v>2017</v>
      </c>
      <c r="N101" t="s">
        <v>1178</v>
      </c>
      <c r="O101" t="s">
        <v>2040</v>
      </c>
      <c r="P101" t="str">
        <f t="shared" si="9"/>
        <v>0206 -  MINISTERIO DE EDUCACIÓN</v>
      </c>
      <c r="Q101" t="str">
        <f t="shared" si="10"/>
        <v>01 -  MINISTERIO DE EDUCACION</v>
      </c>
      <c r="R101" t="str">
        <f t="shared" si="11"/>
        <v>0005 -  INSTITUTO NACIONAL DE BIENESTAR MAGISTERIAL</v>
      </c>
      <c r="T101" s="23" t="s">
        <v>1839</v>
      </c>
      <c r="U101" s="23" t="s">
        <v>1970</v>
      </c>
      <c r="V101" t="s">
        <v>2041</v>
      </c>
      <c r="W101" t="str">
        <f t="shared" si="15"/>
        <v>4.4.98</v>
      </c>
      <c r="Y101" t="str">
        <f t="shared" si="13"/>
        <v>05.31.0001</v>
      </c>
      <c r="Z101" s="23" t="s">
        <v>1948</v>
      </c>
      <c r="AA101" s="23" t="s">
        <v>2042</v>
      </c>
      <c r="AB101" t="s">
        <v>2043</v>
      </c>
      <c r="AC101" t="str">
        <f t="shared" si="14"/>
        <v>05.31.0001 - SAN JOSE DE OCOA</v>
      </c>
      <c r="AE101" t="s">
        <v>2044</v>
      </c>
      <c r="AF101" s="23">
        <v>2.2000000000000002</v>
      </c>
      <c r="AG101" s="23" t="s">
        <v>1739</v>
      </c>
      <c r="AH101" s="23" t="s">
        <v>1940</v>
      </c>
      <c r="AI101" s="23" t="s">
        <v>1941</v>
      </c>
      <c r="AJ101" t="s">
        <v>2045</v>
      </c>
      <c r="AK101" t="s">
        <v>2046</v>
      </c>
      <c r="AL101" t="s">
        <v>2044</v>
      </c>
      <c r="AM101" t="s">
        <v>2047</v>
      </c>
      <c r="AV101" t="s">
        <v>2038</v>
      </c>
      <c r="AW101" t="s">
        <v>2038</v>
      </c>
      <c r="AX101" t="s">
        <v>2048</v>
      </c>
      <c r="AZ101" s="49"/>
    </row>
    <row r="102" spans="9:52" x14ac:dyDescent="0.25">
      <c r="I102" t="str">
        <f t="shared" si="8"/>
        <v>0206010006</v>
      </c>
      <c r="J102" s="23" t="s">
        <v>2015</v>
      </c>
      <c r="K102" s="23" t="s">
        <v>2016</v>
      </c>
      <c r="L102" s="23" t="s">
        <v>1134</v>
      </c>
      <c r="M102" s="23" t="s">
        <v>2017</v>
      </c>
      <c r="N102" t="s">
        <v>1425</v>
      </c>
      <c r="O102" t="s">
        <v>2049</v>
      </c>
      <c r="P102" t="str">
        <f t="shared" si="9"/>
        <v>0206 -  MINISTERIO DE EDUCACIÓN</v>
      </c>
      <c r="Q102" t="str">
        <f t="shared" si="10"/>
        <v>01 -  MINISTERIO DE EDUCACION</v>
      </c>
      <c r="R102" t="str">
        <f t="shared" si="11"/>
        <v>0006 -  INSTITUTO DOM. DE EVALUACIÓN E INVESTIGACIÓN DE LA CALIDAD EDUCATIVA</v>
      </c>
      <c r="T102" s="23" t="s">
        <v>1839</v>
      </c>
      <c r="U102" s="23" t="s">
        <v>1970</v>
      </c>
      <c r="V102" t="s">
        <v>2050</v>
      </c>
      <c r="W102" t="str">
        <f t="shared" si="15"/>
        <v>4.4.99</v>
      </c>
      <c r="Y102" t="str">
        <f t="shared" si="13"/>
        <v>05.31.0002</v>
      </c>
      <c r="Z102" s="23" t="s">
        <v>1948</v>
      </c>
      <c r="AA102" s="23" t="s">
        <v>2042</v>
      </c>
      <c r="AB102" t="s">
        <v>2051</v>
      </c>
      <c r="AC102" t="str">
        <f t="shared" si="14"/>
        <v>05.31.0002 - SABANA LARGA</v>
      </c>
      <c r="AE102" t="s">
        <v>2052</v>
      </c>
      <c r="AF102" s="23">
        <v>2.2000000000000002</v>
      </c>
      <c r="AG102" s="23" t="s">
        <v>1739</v>
      </c>
      <c r="AH102" s="23" t="s">
        <v>1940</v>
      </c>
      <c r="AI102" s="23" t="s">
        <v>1941</v>
      </c>
      <c r="AJ102" t="s">
        <v>2053</v>
      </c>
      <c r="AK102" t="s">
        <v>2054</v>
      </c>
      <c r="AL102" t="s">
        <v>2052</v>
      </c>
      <c r="AM102" t="s">
        <v>2055</v>
      </c>
      <c r="AX102" t="s">
        <v>2056</v>
      </c>
      <c r="AZ102" s="49"/>
    </row>
    <row r="103" spans="9:52" x14ac:dyDescent="0.25">
      <c r="I103" t="str">
        <f t="shared" si="8"/>
        <v>0206010007</v>
      </c>
      <c r="J103" s="23" t="s">
        <v>2015</v>
      </c>
      <c r="K103" s="23" t="s">
        <v>2016</v>
      </c>
      <c r="L103" s="23" t="s">
        <v>1134</v>
      </c>
      <c r="M103" s="23" t="s">
        <v>2017</v>
      </c>
      <c r="N103" t="s">
        <v>1333</v>
      </c>
      <c r="O103" t="s">
        <v>2057</v>
      </c>
      <c r="P103" t="str">
        <f t="shared" si="9"/>
        <v>0206 -  MINISTERIO DE EDUCACIÓN</v>
      </c>
      <c r="Q103" t="str">
        <f t="shared" si="10"/>
        <v>01 -  MINISTERIO DE EDUCACION</v>
      </c>
      <c r="R103" t="str">
        <f t="shared" si="11"/>
        <v>0007 -  INSTITUTO NACIONAL DE FORMACIÓN Y CAPACITACIÓN MAGISTERIAL</v>
      </c>
      <c r="T103" s="23" t="s">
        <v>1839</v>
      </c>
      <c r="U103" s="23" t="s">
        <v>2058</v>
      </c>
      <c r="V103" t="s">
        <v>2059</v>
      </c>
      <c r="W103" t="str">
        <f t="shared" si="15"/>
        <v>4.5.01</v>
      </c>
      <c r="Y103" t="str">
        <f t="shared" si="13"/>
        <v>05.31.0003</v>
      </c>
      <c r="Z103" s="23" t="s">
        <v>1948</v>
      </c>
      <c r="AA103" s="23" t="s">
        <v>2042</v>
      </c>
      <c r="AB103" t="s">
        <v>2060</v>
      </c>
      <c r="AC103" t="str">
        <f t="shared" si="14"/>
        <v>05.31.0003 - RANCHO ARRIBA</v>
      </c>
      <c r="AE103" t="s">
        <v>2061</v>
      </c>
      <c r="AF103" s="23">
        <v>2.2000000000000002</v>
      </c>
      <c r="AG103" s="23" t="s">
        <v>1739</v>
      </c>
      <c r="AH103" s="23" t="s">
        <v>2062</v>
      </c>
      <c r="AI103" s="23" t="s">
        <v>2063</v>
      </c>
      <c r="AJ103" t="s">
        <v>2064</v>
      </c>
      <c r="AK103" t="s">
        <v>2065</v>
      </c>
      <c r="AL103" t="s">
        <v>2061</v>
      </c>
      <c r="AM103" t="s">
        <v>2066</v>
      </c>
      <c r="AX103" t="s">
        <v>2067</v>
      </c>
      <c r="AZ103" s="49"/>
    </row>
    <row r="104" spans="9:52" x14ac:dyDescent="0.25">
      <c r="I104" t="str">
        <f t="shared" si="8"/>
        <v>0206010008</v>
      </c>
      <c r="J104" s="23" t="s">
        <v>2015</v>
      </c>
      <c r="K104" s="23" t="s">
        <v>2016</v>
      </c>
      <c r="L104" s="23" t="s">
        <v>1134</v>
      </c>
      <c r="M104" s="23" t="s">
        <v>2017</v>
      </c>
      <c r="N104" t="s">
        <v>1343</v>
      </c>
      <c r="O104" t="s">
        <v>2068</v>
      </c>
      <c r="P104" t="str">
        <f t="shared" si="9"/>
        <v>0206 -  MINISTERIO DE EDUCACIÓN</v>
      </c>
      <c r="Q104" t="str">
        <f t="shared" si="10"/>
        <v>01 -  MINISTERIO DE EDUCACION</v>
      </c>
      <c r="R104" t="str">
        <f t="shared" si="11"/>
        <v>0008 -  INTITUTO SUPERIOR DE FORMACION DOCENTE  SALOME UREÑA</v>
      </c>
      <c r="T104" s="23" t="s">
        <v>1839</v>
      </c>
      <c r="U104" s="23" t="s">
        <v>2058</v>
      </c>
      <c r="V104" t="s">
        <v>2069</v>
      </c>
      <c r="W104" t="str">
        <f t="shared" si="15"/>
        <v>4.5.02</v>
      </c>
      <c r="Y104" t="str">
        <f t="shared" si="13"/>
        <v>05.31.9999</v>
      </c>
      <c r="Z104" s="23" t="s">
        <v>1948</v>
      </c>
      <c r="AA104" s="23" t="s">
        <v>2042</v>
      </c>
      <c r="AB104" t="s">
        <v>1212</v>
      </c>
      <c r="AC104" t="str">
        <f t="shared" si="14"/>
        <v>05.31.9999 - MULTIMUNICIPAL</v>
      </c>
      <c r="AE104" t="s">
        <v>2070</v>
      </c>
      <c r="AF104" s="23">
        <v>2.2000000000000002</v>
      </c>
      <c r="AG104" s="23" t="s">
        <v>1739</v>
      </c>
      <c r="AH104" s="23" t="s">
        <v>2062</v>
      </c>
      <c r="AI104" s="23" t="s">
        <v>2063</v>
      </c>
      <c r="AJ104" t="s">
        <v>2071</v>
      </c>
      <c r="AK104" t="s">
        <v>2072</v>
      </c>
      <c r="AL104" t="s">
        <v>2070</v>
      </c>
      <c r="AM104" t="s">
        <v>2072</v>
      </c>
      <c r="AX104" t="s">
        <v>2073</v>
      </c>
      <c r="AZ104" s="49"/>
    </row>
    <row r="105" spans="9:52" x14ac:dyDescent="0.25">
      <c r="I105" t="str">
        <f t="shared" si="8"/>
        <v>0206010010</v>
      </c>
      <c r="J105" s="23" t="s">
        <v>2015</v>
      </c>
      <c r="K105" s="23" t="s">
        <v>2016</v>
      </c>
      <c r="L105" s="23" t="s">
        <v>1134</v>
      </c>
      <c r="M105" s="23" t="s">
        <v>2017</v>
      </c>
      <c r="N105" t="s">
        <v>1198</v>
      </c>
      <c r="O105" t="s">
        <v>2074</v>
      </c>
      <c r="P105" t="str">
        <f t="shared" si="9"/>
        <v>0206 -  MINISTERIO DE EDUCACIÓN</v>
      </c>
      <c r="Q105" t="str">
        <f t="shared" si="10"/>
        <v>01 -  MINISTERIO DE EDUCACION</v>
      </c>
      <c r="R105" t="str">
        <f t="shared" si="11"/>
        <v>0010 -  INSTITUTO NACIONAL DE BIENESTAR ESTUDIANTIL (INABIE)</v>
      </c>
      <c r="T105" s="23" t="s">
        <v>1839</v>
      </c>
      <c r="U105" s="23" t="s">
        <v>2058</v>
      </c>
      <c r="V105" t="s">
        <v>2075</v>
      </c>
      <c r="W105" t="str">
        <f t="shared" si="15"/>
        <v>4.5.03</v>
      </c>
      <c r="Y105" t="str">
        <f t="shared" si="13"/>
        <v>05.99.9999</v>
      </c>
      <c r="Z105" s="23" t="s">
        <v>1948</v>
      </c>
      <c r="AA105" s="23" t="s">
        <v>1419</v>
      </c>
      <c r="AB105" t="s">
        <v>1212</v>
      </c>
      <c r="AC105" t="str">
        <f t="shared" si="14"/>
        <v>05.99.9999 - MULTIMUNICIPAL</v>
      </c>
      <c r="AE105" t="s">
        <v>2076</v>
      </c>
      <c r="AF105" s="23">
        <v>2.2000000000000002</v>
      </c>
      <c r="AG105" s="23" t="s">
        <v>1739</v>
      </c>
      <c r="AH105" s="23" t="s">
        <v>2062</v>
      </c>
      <c r="AI105" s="23" t="s">
        <v>2063</v>
      </c>
      <c r="AJ105" t="s">
        <v>2077</v>
      </c>
      <c r="AK105" t="s">
        <v>2078</v>
      </c>
      <c r="AL105" t="s">
        <v>2076</v>
      </c>
      <c r="AM105" t="s">
        <v>2078</v>
      </c>
      <c r="AX105" t="s">
        <v>2079</v>
      </c>
      <c r="AZ105" s="49"/>
    </row>
    <row r="106" spans="9:52" x14ac:dyDescent="0.25">
      <c r="I106" t="str">
        <f t="shared" si="8"/>
        <v>0207010001</v>
      </c>
      <c r="J106" s="23" t="s">
        <v>2080</v>
      </c>
      <c r="K106" s="23" t="s">
        <v>2081</v>
      </c>
      <c r="L106" s="23" t="s">
        <v>1134</v>
      </c>
      <c r="M106" s="23" t="s">
        <v>2082</v>
      </c>
      <c r="N106" t="s">
        <v>1136</v>
      </c>
      <c r="O106" t="s">
        <v>2082</v>
      </c>
      <c r="P106" t="str">
        <f t="shared" si="9"/>
        <v>0207 -  MINISTERIO DE SALUD PÚBLICA Y ASISTENCIA SOCIAL</v>
      </c>
      <c r="Q106" t="str">
        <f t="shared" si="10"/>
        <v>01 -  MINISTERIO DE SALUD PUBLICA Y ASISTENCIA SOCIAL</v>
      </c>
      <c r="R106" t="str">
        <f t="shared" si="11"/>
        <v>0001 -  MINISTERIO DE SALUD PUBLICA Y ASISTENCIA SOCIAL</v>
      </c>
      <c r="T106" s="23" t="s">
        <v>1839</v>
      </c>
      <c r="U106" s="23" t="s">
        <v>2058</v>
      </c>
      <c r="V106" t="s">
        <v>2083</v>
      </c>
      <c r="W106" t="str">
        <f t="shared" si="15"/>
        <v>4.5.05</v>
      </c>
      <c r="Y106" t="str">
        <f t="shared" si="13"/>
        <v>06.03.0001</v>
      </c>
      <c r="Z106" s="23" t="s">
        <v>2084</v>
      </c>
      <c r="AA106" s="23" t="s">
        <v>2085</v>
      </c>
      <c r="AB106" t="s">
        <v>2086</v>
      </c>
      <c r="AC106" t="str">
        <f t="shared" si="14"/>
        <v>06.03.0001 - NEIBA</v>
      </c>
      <c r="AE106" t="s">
        <v>2087</v>
      </c>
      <c r="AF106" s="23">
        <v>2.2000000000000002</v>
      </c>
      <c r="AG106" s="23" t="s">
        <v>1739</v>
      </c>
      <c r="AH106" s="23" t="s">
        <v>2062</v>
      </c>
      <c r="AI106" s="23" t="s">
        <v>2063</v>
      </c>
      <c r="AJ106" t="s">
        <v>2088</v>
      </c>
      <c r="AK106" t="s">
        <v>2089</v>
      </c>
      <c r="AL106" t="s">
        <v>2087</v>
      </c>
      <c r="AM106" t="s">
        <v>2089</v>
      </c>
      <c r="AX106" t="s">
        <v>2090</v>
      </c>
      <c r="AZ106" s="49"/>
    </row>
    <row r="107" spans="9:52" x14ac:dyDescent="0.25">
      <c r="I107" t="str">
        <f t="shared" si="8"/>
        <v>0207010007</v>
      </c>
      <c r="J107" s="23" t="s">
        <v>2080</v>
      </c>
      <c r="K107" s="23" t="s">
        <v>2081</v>
      </c>
      <c r="L107" s="23" t="s">
        <v>1134</v>
      </c>
      <c r="M107" s="23" t="s">
        <v>2082</v>
      </c>
      <c r="N107" t="s">
        <v>1333</v>
      </c>
      <c r="O107" t="s">
        <v>2091</v>
      </c>
      <c r="P107" t="str">
        <f t="shared" si="9"/>
        <v>0207 -  MINISTERIO DE SALUD PÚBLICA Y ASISTENCIA SOCIAL</v>
      </c>
      <c r="Q107" t="str">
        <f t="shared" si="10"/>
        <v>01 -  MINISTERIO DE SALUD PUBLICA Y ASISTENCIA SOCIAL</v>
      </c>
      <c r="R107" t="str">
        <f t="shared" si="11"/>
        <v>0007 -  CONSEJO NACIONAL PARA EL VIH SIDA</v>
      </c>
      <c r="T107" s="23" t="s">
        <v>1839</v>
      </c>
      <c r="U107" s="23" t="s">
        <v>2058</v>
      </c>
      <c r="V107" t="s">
        <v>2092</v>
      </c>
      <c r="W107" t="str">
        <f t="shared" si="15"/>
        <v>4.5.06</v>
      </c>
      <c r="Y107" t="str">
        <f t="shared" si="13"/>
        <v>06.03.0002</v>
      </c>
      <c r="Z107" s="23" t="s">
        <v>2084</v>
      </c>
      <c r="AA107" s="23" t="s">
        <v>2085</v>
      </c>
      <c r="AB107" t="s">
        <v>2093</v>
      </c>
      <c r="AC107" t="str">
        <f t="shared" si="14"/>
        <v>06.03.0002 - GALVAN</v>
      </c>
      <c r="AE107" t="s">
        <v>2094</v>
      </c>
      <c r="AF107" s="23">
        <v>2.2000000000000002</v>
      </c>
      <c r="AG107" s="23" t="s">
        <v>1739</v>
      </c>
      <c r="AH107" s="23" t="s">
        <v>2062</v>
      </c>
      <c r="AI107" s="23" t="s">
        <v>2063</v>
      </c>
      <c r="AJ107" t="s">
        <v>2095</v>
      </c>
      <c r="AK107" t="s">
        <v>2096</v>
      </c>
      <c r="AL107" t="s">
        <v>2094</v>
      </c>
      <c r="AM107" t="s">
        <v>2096</v>
      </c>
      <c r="AX107" t="s">
        <v>2097</v>
      </c>
      <c r="AZ107" s="49"/>
    </row>
    <row r="108" spans="9:52" x14ac:dyDescent="0.25">
      <c r="I108" t="str">
        <f t="shared" si="8"/>
        <v>0207010017</v>
      </c>
      <c r="J108" s="23" t="s">
        <v>2080</v>
      </c>
      <c r="K108" s="23" t="s">
        <v>2081</v>
      </c>
      <c r="L108" s="23" t="s">
        <v>1134</v>
      </c>
      <c r="M108" s="23" t="s">
        <v>2082</v>
      </c>
      <c r="N108" t="s">
        <v>1735</v>
      </c>
      <c r="O108" t="s">
        <v>2098</v>
      </c>
      <c r="P108" t="str">
        <f t="shared" si="9"/>
        <v>0207 -  MINISTERIO DE SALUD PÚBLICA Y ASISTENCIA SOCIAL</v>
      </c>
      <c r="Q108" t="str">
        <f t="shared" si="10"/>
        <v>01 -  MINISTERIO DE SALUD PUBLICA Y ASISTENCIA SOCIAL</v>
      </c>
      <c r="R108" t="str">
        <f t="shared" si="11"/>
        <v>0017 -  PROGRAMA DE MEDICAMENTOS ESENCIALES</v>
      </c>
      <c r="T108" s="23" t="s">
        <v>1839</v>
      </c>
      <c r="U108" s="23" t="s">
        <v>2058</v>
      </c>
      <c r="V108" t="s">
        <v>2099</v>
      </c>
      <c r="W108" t="str">
        <f t="shared" si="15"/>
        <v>4.5.07</v>
      </c>
      <c r="Y108" t="str">
        <f t="shared" si="13"/>
        <v>06.03.0003</v>
      </c>
      <c r="Z108" s="23" t="s">
        <v>2084</v>
      </c>
      <c r="AA108" s="23" t="s">
        <v>2085</v>
      </c>
      <c r="AB108" t="s">
        <v>2100</v>
      </c>
      <c r="AC108" t="str">
        <f t="shared" si="14"/>
        <v>06.03.0003 - TAMAYO</v>
      </c>
      <c r="AE108" t="s">
        <v>2101</v>
      </c>
      <c r="AF108" s="23">
        <v>2.2000000000000002</v>
      </c>
      <c r="AG108" s="23" t="s">
        <v>1739</v>
      </c>
      <c r="AH108" s="23" t="s">
        <v>2062</v>
      </c>
      <c r="AI108" s="23" t="s">
        <v>2063</v>
      </c>
      <c r="AJ108" t="s">
        <v>2102</v>
      </c>
      <c r="AK108" t="s">
        <v>2103</v>
      </c>
      <c r="AL108" t="s">
        <v>2101</v>
      </c>
      <c r="AM108" t="s">
        <v>2103</v>
      </c>
      <c r="AX108" t="s">
        <v>2104</v>
      </c>
      <c r="AZ108" s="49"/>
    </row>
    <row r="109" spans="9:52" x14ac:dyDescent="0.25">
      <c r="I109" t="str">
        <f t="shared" si="8"/>
        <v>0207010031</v>
      </c>
      <c r="J109" s="23" t="s">
        <v>2080</v>
      </c>
      <c r="K109" s="23" t="s">
        <v>2081</v>
      </c>
      <c r="L109" s="23" t="s">
        <v>1134</v>
      </c>
      <c r="M109" s="23" t="s">
        <v>2082</v>
      </c>
      <c r="N109" t="s">
        <v>1260</v>
      </c>
      <c r="O109" t="s">
        <v>2105</v>
      </c>
      <c r="P109" t="str">
        <f t="shared" si="9"/>
        <v>0207 -  MINISTERIO DE SALUD PÚBLICA Y ASISTENCIA SOCIAL</v>
      </c>
      <c r="Q109" t="str">
        <f t="shared" si="10"/>
        <v>01 -  MINISTERIO DE SALUD PUBLICA Y ASISTENCIA SOCIAL</v>
      </c>
      <c r="R109" t="str">
        <f t="shared" si="11"/>
        <v>0031 -  CENTRO DE ATENCION INTEGRAL PARA LA DISCAPACIDAD (CAID)</v>
      </c>
      <c r="T109" s="23" t="s">
        <v>1839</v>
      </c>
      <c r="U109" s="23" t="s">
        <v>2058</v>
      </c>
      <c r="V109" t="s">
        <v>2106</v>
      </c>
      <c r="W109" t="str">
        <f t="shared" si="15"/>
        <v>4.5.09</v>
      </c>
      <c r="Y109" t="str">
        <f t="shared" si="13"/>
        <v>06.03.0004</v>
      </c>
      <c r="Z109" s="23" t="s">
        <v>2084</v>
      </c>
      <c r="AA109" s="23" t="s">
        <v>2085</v>
      </c>
      <c r="AB109" t="s">
        <v>2107</v>
      </c>
      <c r="AC109" t="str">
        <f t="shared" si="14"/>
        <v>06.03.0004 - VILLA JARAGUA</v>
      </c>
      <c r="AE109" t="s">
        <v>2108</v>
      </c>
      <c r="AF109" s="23">
        <v>2.2000000000000002</v>
      </c>
      <c r="AG109" s="23" t="s">
        <v>1739</v>
      </c>
      <c r="AH109" s="23" t="s">
        <v>2062</v>
      </c>
      <c r="AI109" s="23" t="s">
        <v>2063</v>
      </c>
      <c r="AJ109" t="s">
        <v>2109</v>
      </c>
      <c r="AK109" t="s">
        <v>2110</v>
      </c>
      <c r="AL109" t="s">
        <v>2108</v>
      </c>
      <c r="AM109" t="s">
        <v>2110</v>
      </c>
      <c r="AX109" t="s">
        <v>2111</v>
      </c>
      <c r="AZ109" s="49"/>
    </row>
    <row r="110" spans="9:52" x14ac:dyDescent="0.25">
      <c r="I110" t="str">
        <f t="shared" si="8"/>
        <v>0207010032</v>
      </c>
      <c r="J110" s="23" t="s">
        <v>2080</v>
      </c>
      <c r="K110" s="23" t="s">
        <v>2081</v>
      </c>
      <c r="L110" s="23" t="s">
        <v>1134</v>
      </c>
      <c r="M110" s="23" t="s">
        <v>2082</v>
      </c>
      <c r="N110" t="s">
        <v>1270</v>
      </c>
      <c r="O110" t="s">
        <v>2112</v>
      </c>
      <c r="P110" t="str">
        <f t="shared" si="9"/>
        <v>0207 -  MINISTERIO DE SALUD PÚBLICA Y ASISTENCIA SOCIAL</v>
      </c>
      <c r="Q110" t="str">
        <f t="shared" si="10"/>
        <v>01 -  MINISTERIO DE SALUD PUBLICA Y ASISTENCIA SOCIAL</v>
      </c>
      <c r="R110" t="str">
        <f t="shared" si="11"/>
        <v>0032 -  DIRECCIÓN GENERAL DE MEDICAMENTOS, ALIMENTOS Y PRODUCTOS SANITARIOS (DIGEMAPS)</v>
      </c>
      <c r="T110" s="23" t="s">
        <v>1839</v>
      </c>
      <c r="U110" s="23" t="s">
        <v>2058</v>
      </c>
      <c r="V110" t="s">
        <v>2113</v>
      </c>
      <c r="W110" t="str">
        <f t="shared" si="15"/>
        <v>4.5.10</v>
      </c>
      <c r="Y110" t="str">
        <f t="shared" si="13"/>
        <v>06.03.0005</v>
      </c>
      <c r="Z110" s="23" t="s">
        <v>2084</v>
      </c>
      <c r="AA110" s="23" t="s">
        <v>2085</v>
      </c>
      <c r="AB110" t="s">
        <v>2114</v>
      </c>
      <c r="AC110" t="str">
        <f t="shared" si="14"/>
        <v>06.03.0005 - LOS RIOS</v>
      </c>
      <c r="AE110" t="s">
        <v>2115</v>
      </c>
      <c r="AF110" s="23">
        <v>2.2000000000000002</v>
      </c>
      <c r="AG110" s="23" t="s">
        <v>1739</v>
      </c>
      <c r="AH110" s="23" t="s">
        <v>2062</v>
      </c>
      <c r="AI110" s="23" t="s">
        <v>2063</v>
      </c>
      <c r="AJ110" t="s">
        <v>2116</v>
      </c>
      <c r="AK110" t="s">
        <v>2117</v>
      </c>
      <c r="AL110" t="s">
        <v>2115</v>
      </c>
      <c r="AM110" t="s">
        <v>2117</v>
      </c>
      <c r="AX110" t="s">
        <v>2118</v>
      </c>
      <c r="AZ110" s="49"/>
    </row>
    <row r="111" spans="9:52" x14ac:dyDescent="0.25">
      <c r="I111" t="str">
        <f t="shared" si="8"/>
        <v>0208010001</v>
      </c>
      <c r="J111" s="23" t="s">
        <v>2119</v>
      </c>
      <c r="K111" s="23" t="s">
        <v>2120</v>
      </c>
      <c r="L111" s="23" t="s">
        <v>1134</v>
      </c>
      <c r="M111" s="23" t="s">
        <v>2120</v>
      </c>
      <c r="N111" t="s">
        <v>1136</v>
      </c>
      <c r="O111" t="s">
        <v>2120</v>
      </c>
      <c r="P111" t="str">
        <f t="shared" si="9"/>
        <v>0208 -  MINISTERIO DE DEPORTES Y RECREACIÓN</v>
      </c>
      <c r="Q111" t="str">
        <f t="shared" si="10"/>
        <v>01 -  MINISTERIO DE DEPORTES Y RECREACIÓN</v>
      </c>
      <c r="R111" t="str">
        <f t="shared" si="11"/>
        <v>0001 -  MINISTERIO DE DEPORTES Y RECREACIÓN</v>
      </c>
      <c r="T111" s="23" t="s">
        <v>1839</v>
      </c>
      <c r="U111" s="23" t="s">
        <v>2058</v>
      </c>
      <c r="V111" t="s">
        <v>2121</v>
      </c>
      <c r="W111" t="str">
        <f t="shared" si="15"/>
        <v>4.5.98</v>
      </c>
      <c r="Y111" t="str">
        <f t="shared" si="13"/>
        <v>06.03.9999</v>
      </c>
      <c r="Z111" s="23" t="s">
        <v>2084</v>
      </c>
      <c r="AA111" s="23" t="s">
        <v>2085</v>
      </c>
      <c r="AB111" t="s">
        <v>1212</v>
      </c>
      <c r="AC111" t="str">
        <f t="shared" si="14"/>
        <v>06.03.9999 - MULTIMUNICIPAL</v>
      </c>
      <c r="AE111" t="s">
        <v>2122</v>
      </c>
      <c r="AF111" s="23">
        <v>2.2000000000000002</v>
      </c>
      <c r="AG111" s="23" t="s">
        <v>1739</v>
      </c>
      <c r="AH111" s="23" t="s">
        <v>2062</v>
      </c>
      <c r="AI111" s="23" t="s">
        <v>2063</v>
      </c>
      <c r="AJ111" t="s">
        <v>2123</v>
      </c>
      <c r="AK111" t="s">
        <v>2124</v>
      </c>
      <c r="AL111" t="s">
        <v>2122</v>
      </c>
      <c r="AM111" t="s">
        <v>2124</v>
      </c>
      <c r="AX111" t="s">
        <v>2125</v>
      </c>
      <c r="AZ111" s="49"/>
    </row>
    <row r="112" spans="9:52" x14ac:dyDescent="0.25">
      <c r="I112" t="str">
        <f t="shared" si="8"/>
        <v>0208010002</v>
      </c>
      <c r="J112" s="23" t="s">
        <v>2119</v>
      </c>
      <c r="K112" s="23" t="s">
        <v>2120</v>
      </c>
      <c r="L112" s="23" t="s">
        <v>1134</v>
      </c>
      <c r="M112" s="23" t="s">
        <v>2120</v>
      </c>
      <c r="N112" t="s">
        <v>1478</v>
      </c>
      <c r="O112" t="s">
        <v>2126</v>
      </c>
      <c r="P112" t="str">
        <f t="shared" si="9"/>
        <v>0208 -  MINISTERIO DE DEPORTES Y RECREACIÓN</v>
      </c>
      <c r="Q112" t="str">
        <f t="shared" si="10"/>
        <v>01 -  MINISTERIO DE DEPORTES Y RECREACIÓN</v>
      </c>
      <c r="R112" t="str">
        <f t="shared" si="11"/>
        <v>0002 -  COMISIÓN HÍPICA NACIONAL</v>
      </c>
      <c r="T112" s="23" t="s">
        <v>1839</v>
      </c>
      <c r="U112" s="23" t="s">
        <v>2058</v>
      </c>
      <c r="V112" t="s">
        <v>2127</v>
      </c>
      <c r="W112" t="str">
        <f t="shared" si="15"/>
        <v>4.5.99</v>
      </c>
      <c r="Y112" t="str">
        <f t="shared" si="13"/>
        <v>06.04.0001</v>
      </c>
      <c r="Z112" s="23" t="s">
        <v>2084</v>
      </c>
      <c r="AA112" s="23" t="s">
        <v>2128</v>
      </c>
      <c r="AB112" t="s">
        <v>2129</v>
      </c>
      <c r="AC112" t="str">
        <f t="shared" si="14"/>
        <v>06.04.0001 - BARAHONA</v>
      </c>
      <c r="AE112" t="s">
        <v>2130</v>
      </c>
      <c r="AF112" s="23">
        <v>2.2000000000000002</v>
      </c>
      <c r="AG112" s="23" t="s">
        <v>1739</v>
      </c>
      <c r="AH112" s="23" t="s">
        <v>2131</v>
      </c>
      <c r="AI112" s="23" t="s">
        <v>2132</v>
      </c>
      <c r="AJ112" t="s">
        <v>2133</v>
      </c>
      <c r="AK112" t="s">
        <v>2134</v>
      </c>
      <c r="AL112" t="s">
        <v>2130</v>
      </c>
      <c r="AM112" t="s">
        <v>2135</v>
      </c>
      <c r="AX112" t="s">
        <v>2136</v>
      </c>
      <c r="AZ112" s="49"/>
    </row>
    <row r="113" spans="9:52" x14ac:dyDescent="0.25">
      <c r="I113" t="str">
        <f t="shared" si="8"/>
        <v>0209010001</v>
      </c>
      <c r="J113" s="23" t="s">
        <v>2137</v>
      </c>
      <c r="K113" s="23" t="s">
        <v>2138</v>
      </c>
      <c r="L113" s="23" t="s">
        <v>1134</v>
      </c>
      <c r="M113" s="23" t="s">
        <v>2138</v>
      </c>
      <c r="N113" t="s">
        <v>1136</v>
      </c>
      <c r="O113" t="s">
        <v>2138</v>
      </c>
      <c r="P113" t="str">
        <f t="shared" si="9"/>
        <v>0209 -  MINISTERIO DE TRABAJO</v>
      </c>
      <c r="Q113" t="str">
        <f t="shared" si="10"/>
        <v>01 -  MINISTERIO DE TRABAJO</v>
      </c>
      <c r="R113" t="str">
        <f t="shared" si="11"/>
        <v>0001 -  MINISTERIO DE TRABAJO</v>
      </c>
      <c r="T113" s="23" t="s">
        <v>1839</v>
      </c>
      <c r="U113" s="23" t="s">
        <v>2139</v>
      </c>
      <c r="V113" t="s">
        <v>2140</v>
      </c>
      <c r="W113" t="str">
        <f t="shared" si="15"/>
        <v>4.6.01</v>
      </c>
      <c r="Y113" t="str">
        <f t="shared" si="13"/>
        <v>06.04.0002</v>
      </c>
      <c r="Z113" s="23" t="s">
        <v>2084</v>
      </c>
      <c r="AA113" s="23" t="s">
        <v>2128</v>
      </c>
      <c r="AB113" t="s">
        <v>2141</v>
      </c>
      <c r="AC113" t="str">
        <f t="shared" si="14"/>
        <v>06.04.0002 - CABRAL</v>
      </c>
      <c r="AE113" t="s">
        <v>2142</v>
      </c>
      <c r="AF113" s="23">
        <v>2.2000000000000002</v>
      </c>
      <c r="AG113" s="23" t="s">
        <v>1739</v>
      </c>
      <c r="AH113" s="23" t="s">
        <v>2131</v>
      </c>
      <c r="AI113" s="23" t="s">
        <v>2132</v>
      </c>
      <c r="AJ113" t="s">
        <v>2133</v>
      </c>
      <c r="AK113" t="s">
        <v>2134</v>
      </c>
      <c r="AL113" t="s">
        <v>2142</v>
      </c>
      <c r="AM113" t="s">
        <v>2143</v>
      </c>
      <c r="AX113" t="s">
        <v>2144</v>
      </c>
      <c r="AZ113" s="49"/>
    </row>
    <row r="114" spans="9:52" x14ac:dyDescent="0.25">
      <c r="I114" t="str">
        <f t="shared" si="8"/>
        <v>0210010001</v>
      </c>
      <c r="J114" s="23" t="s">
        <v>2145</v>
      </c>
      <c r="K114" s="23" t="s">
        <v>2146</v>
      </c>
      <c r="L114" s="23" t="s">
        <v>1134</v>
      </c>
      <c r="M114" s="23" t="s">
        <v>2146</v>
      </c>
      <c r="N114" t="s">
        <v>1136</v>
      </c>
      <c r="O114" t="s">
        <v>2146</v>
      </c>
      <c r="P114" t="str">
        <f t="shared" si="9"/>
        <v>0210 -  MINISTERIO DE AGRICULTURA</v>
      </c>
      <c r="Q114" t="str">
        <f t="shared" si="10"/>
        <v>01 -  MINISTERIO DE AGRICULTURA</v>
      </c>
      <c r="R114" t="str">
        <f t="shared" si="11"/>
        <v>0001 -  MINISTERIO DE AGRICULTURA</v>
      </c>
      <c r="T114" s="23" t="s">
        <v>1839</v>
      </c>
      <c r="U114" s="23" t="s">
        <v>2139</v>
      </c>
      <c r="V114" t="s">
        <v>2147</v>
      </c>
      <c r="W114" t="str">
        <f t="shared" si="15"/>
        <v>4.6.02</v>
      </c>
      <c r="Y114" t="str">
        <f t="shared" si="13"/>
        <v>06.04.0003</v>
      </c>
      <c r="Z114" s="23" t="s">
        <v>2084</v>
      </c>
      <c r="AA114" s="23" t="s">
        <v>2128</v>
      </c>
      <c r="AB114" t="s">
        <v>2148</v>
      </c>
      <c r="AC114" t="str">
        <f t="shared" si="14"/>
        <v>06.04.0003 - ENRIQUILLO</v>
      </c>
      <c r="AE114" t="s">
        <v>2149</v>
      </c>
      <c r="AF114" s="23">
        <v>2.2000000000000002</v>
      </c>
      <c r="AG114" s="23" t="s">
        <v>1739</v>
      </c>
      <c r="AH114" s="23" t="s">
        <v>2131</v>
      </c>
      <c r="AI114" s="23" t="s">
        <v>2132</v>
      </c>
      <c r="AJ114" t="s">
        <v>2133</v>
      </c>
      <c r="AK114" t="s">
        <v>2134</v>
      </c>
      <c r="AL114" t="s">
        <v>2149</v>
      </c>
      <c r="AM114" t="s">
        <v>2150</v>
      </c>
      <c r="AX114" t="s">
        <v>2151</v>
      </c>
      <c r="AZ114" s="49"/>
    </row>
    <row r="115" spans="9:52" x14ac:dyDescent="0.25">
      <c r="I115" t="str">
        <f t="shared" si="8"/>
        <v>0210010002</v>
      </c>
      <c r="J115" s="23" t="s">
        <v>2145</v>
      </c>
      <c r="K115" s="23" t="s">
        <v>2146</v>
      </c>
      <c r="L115" s="23" t="s">
        <v>1134</v>
      </c>
      <c r="M115" s="23" t="s">
        <v>2146</v>
      </c>
      <c r="N115" t="s">
        <v>1478</v>
      </c>
      <c r="O115" t="s">
        <v>2152</v>
      </c>
      <c r="P115" t="str">
        <f t="shared" si="9"/>
        <v>0210 -  MINISTERIO DE AGRICULTURA</v>
      </c>
      <c r="Q115" t="str">
        <f t="shared" si="10"/>
        <v>01 -  MINISTERIO DE AGRICULTURA</v>
      </c>
      <c r="R115" t="str">
        <f t="shared" si="11"/>
        <v>0002 -  DIRECCION GENERAL DE GANADERIA</v>
      </c>
      <c r="T115" s="23" t="s">
        <v>1839</v>
      </c>
      <c r="U115" s="23" t="s">
        <v>2139</v>
      </c>
      <c r="V115" t="s">
        <v>2153</v>
      </c>
      <c r="W115" t="str">
        <f t="shared" si="15"/>
        <v>4.6.03</v>
      </c>
      <c r="Y115" t="str">
        <f t="shared" si="13"/>
        <v>06.04.0004</v>
      </c>
      <c r="Z115" s="23" t="s">
        <v>2084</v>
      </c>
      <c r="AA115" s="23" t="s">
        <v>2128</v>
      </c>
      <c r="AB115" t="s">
        <v>2154</v>
      </c>
      <c r="AC115" t="str">
        <f t="shared" si="14"/>
        <v>06.04.0004 - PARAISO</v>
      </c>
      <c r="AE115" t="s">
        <v>2155</v>
      </c>
      <c r="AF115" s="23">
        <v>2.2000000000000002</v>
      </c>
      <c r="AG115" s="23" t="s">
        <v>1739</v>
      </c>
      <c r="AH115" s="23" t="s">
        <v>2131</v>
      </c>
      <c r="AI115" s="23" t="s">
        <v>2132</v>
      </c>
      <c r="AJ115" t="s">
        <v>2133</v>
      </c>
      <c r="AK115" t="s">
        <v>2134</v>
      </c>
      <c r="AL115" t="s">
        <v>2155</v>
      </c>
      <c r="AM115" t="s">
        <v>2156</v>
      </c>
      <c r="AX115" t="s">
        <v>2157</v>
      </c>
      <c r="AZ115" s="49"/>
    </row>
    <row r="116" spans="9:52" x14ac:dyDescent="0.25">
      <c r="I116" t="str">
        <f t="shared" si="8"/>
        <v>0210010003</v>
      </c>
      <c r="J116" s="23" t="s">
        <v>2145</v>
      </c>
      <c r="K116" s="23" t="s">
        <v>2146</v>
      </c>
      <c r="L116" s="23" t="s">
        <v>1134</v>
      </c>
      <c r="M116" s="23" t="s">
        <v>2146</v>
      </c>
      <c r="N116" t="s">
        <v>1313</v>
      </c>
      <c r="O116" t="s">
        <v>2158</v>
      </c>
      <c r="P116" t="str">
        <f t="shared" si="9"/>
        <v>0210 -  MINISTERIO DE AGRICULTURA</v>
      </c>
      <c r="Q116" t="str">
        <f t="shared" si="10"/>
        <v>01 -  MINISTERIO DE AGRICULTURA</v>
      </c>
      <c r="R116" t="str">
        <f t="shared" si="11"/>
        <v>0003 -  OFICINA DE TRATADOS COMERCIALES AGRICOLAS</v>
      </c>
      <c r="T116" s="34" t="s">
        <v>1839</v>
      </c>
      <c r="U116" s="23" t="s">
        <v>2139</v>
      </c>
      <c r="V116" t="s">
        <v>2159</v>
      </c>
      <c r="W116" t="str">
        <f t="shared" si="15"/>
        <v>4.6.04</v>
      </c>
      <c r="Y116" t="str">
        <f t="shared" si="13"/>
        <v>06.04.0005</v>
      </c>
      <c r="Z116" s="23" t="s">
        <v>2084</v>
      </c>
      <c r="AA116" s="23" t="s">
        <v>2128</v>
      </c>
      <c r="AB116" t="s">
        <v>2160</v>
      </c>
      <c r="AC116" t="str">
        <f t="shared" si="14"/>
        <v>06.04.0005 - VICENTE NOBLE</v>
      </c>
      <c r="AE116" t="s">
        <v>2161</v>
      </c>
      <c r="AF116" s="23">
        <v>2.2000000000000002</v>
      </c>
      <c r="AG116" s="23" t="s">
        <v>1739</v>
      </c>
      <c r="AH116" s="23" t="s">
        <v>2131</v>
      </c>
      <c r="AI116" s="23" t="s">
        <v>2132</v>
      </c>
      <c r="AJ116" t="s">
        <v>2133</v>
      </c>
      <c r="AK116" t="s">
        <v>2134</v>
      </c>
      <c r="AL116" t="s">
        <v>2161</v>
      </c>
      <c r="AM116" t="s">
        <v>2162</v>
      </c>
      <c r="AX116" t="s">
        <v>2163</v>
      </c>
      <c r="AZ116" s="49"/>
    </row>
    <row r="117" spans="9:52" x14ac:dyDescent="0.25">
      <c r="I117" t="str">
        <f t="shared" si="8"/>
        <v>0210010005</v>
      </c>
      <c r="J117" s="23" t="s">
        <v>2145</v>
      </c>
      <c r="K117" s="23" t="s">
        <v>2146</v>
      </c>
      <c r="L117" s="23" t="s">
        <v>1134</v>
      </c>
      <c r="M117" s="23" t="s">
        <v>2146</v>
      </c>
      <c r="N117" t="s">
        <v>1178</v>
      </c>
      <c r="O117" t="s">
        <v>2164</v>
      </c>
      <c r="P117" t="str">
        <f t="shared" si="9"/>
        <v>0210 -  MINISTERIO DE AGRICULTURA</v>
      </c>
      <c r="Q117" t="str">
        <f t="shared" si="10"/>
        <v>01 -  MINISTERIO DE AGRICULTURA</v>
      </c>
      <c r="R117" t="str">
        <f t="shared" si="11"/>
        <v>0005 -  DIRECCION EJECUTIVA DE LA COMISION DE FOMENTO A LA TECNIFICACION DEL SISTEMA NACIONAL DE RIEGO</v>
      </c>
      <c r="T117" s="34" t="s">
        <v>2165</v>
      </c>
      <c r="U117" s="23" t="s">
        <v>2166</v>
      </c>
      <c r="V117" t="s">
        <v>2167</v>
      </c>
      <c r="W117" t="str">
        <f t="shared" si="15"/>
        <v>5.1.01</v>
      </c>
      <c r="Y117" t="str">
        <f t="shared" si="13"/>
        <v>06.04.0006</v>
      </c>
      <c r="Z117" s="23" t="s">
        <v>2084</v>
      </c>
      <c r="AA117" s="23" t="s">
        <v>2128</v>
      </c>
      <c r="AB117" t="s">
        <v>2168</v>
      </c>
      <c r="AC117" t="str">
        <f t="shared" si="14"/>
        <v>06.04.0006 - EL PEÑÓN</v>
      </c>
      <c r="AE117" t="s">
        <v>2169</v>
      </c>
      <c r="AF117" s="23">
        <v>2.2000000000000002</v>
      </c>
      <c r="AG117" s="23" t="s">
        <v>1739</v>
      </c>
      <c r="AH117" s="23" t="s">
        <v>2131</v>
      </c>
      <c r="AI117" s="23" t="s">
        <v>2132</v>
      </c>
      <c r="AJ117" t="s">
        <v>2133</v>
      </c>
      <c r="AK117" t="s">
        <v>2134</v>
      </c>
      <c r="AL117" t="s">
        <v>2169</v>
      </c>
      <c r="AM117" t="s">
        <v>2170</v>
      </c>
      <c r="AX117" t="s">
        <v>2171</v>
      </c>
      <c r="AZ117" s="49"/>
    </row>
    <row r="118" spans="9:52" x14ac:dyDescent="0.25">
      <c r="I118" t="str">
        <f t="shared" si="8"/>
        <v>0210010006</v>
      </c>
      <c r="J118" s="23" t="s">
        <v>2145</v>
      </c>
      <c r="K118" s="23" t="s">
        <v>2146</v>
      </c>
      <c r="L118" s="23" t="s">
        <v>1134</v>
      </c>
      <c r="M118" s="23" t="s">
        <v>2146</v>
      </c>
      <c r="N118" t="s">
        <v>1425</v>
      </c>
      <c r="O118" t="s">
        <v>2172</v>
      </c>
      <c r="P118" t="str">
        <f t="shared" si="9"/>
        <v>0210 -  MINISTERIO DE AGRICULTURA</v>
      </c>
      <c r="Q118" t="str">
        <f t="shared" si="10"/>
        <v>01 -  MINISTERIO DE AGRICULTURA</v>
      </c>
      <c r="R118" t="str">
        <f t="shared" si="11"/>
        <v>0006 -  CONSEJO NACIONAL DE PRODUCCIÓN PECUARIA (CONAPROPE)</v>
      </c>
      <c r="Y118" t="str">
        <f t="shared" si="13"/>
        <v>06.04.0007</v>
      </c>
      <c r="Z118" s="23" t="s">
        <v>2084</v>
      </c>
      <c r="AA118" s="23" t="s">
        <v>2128</v>
      </c>
      <c r="AB118" t="s">
        <v>2173</v>
      </c>
      <c r="AC118" t="str">
        <f t="shared" si="14"/>
        <v>06.04.0007 - LA CIENEGA</v>
      </c>
      <c r="AE118" t="s">
        <v>2174</v>
      </c>
      <c r="AF118" s="23">
        <v>2.2000000000000002</v>
      </c>
      <c r="AG118" s="23" t="s">
        <v>1739</v>
      </c>
      <c r="AH118" s="23" t="s">
        <v>2131</v>
      </c>
      <c r="AI118" s="23" t="s">
        <v>2132</v>
      </c>
      <c r="AJ118" t="s">
        <v>2133</v>
      </c>
      <c r="AK118" t="s">
        <v>2134</v>
      </c>
      <c r="AL118" t="s">
        <v>2174</v>
      </c>
      <c r="AM118" t="s">
        <v>2175</v>
      </c>
      <c r="AX118" t="s">
        <v>2176</v>
      </c>
      <c r="AZ118" s="49"/>
    </row>
    <row r="119" spans="9:52" x14ac:dyDescent="0.25">
      <c r="I119" t="str">
        <f t="shared" si="8"/>
        <v>0210010007</v>
      </c>
      <c r="J119" s="23" t="s">
        <v>2145</v>
      </c>
      <c r="K119" s="23" t="s">
        <v>2146</v>
      </c>
      <c r="L119" s="23" t="s">
        <v>1134</v>
      </c>
      <c r="M119" s="23" t="s">
        <v>2146</v>
      </c>
      <c r="N119" t="s">
        <v>1333</v>
      </c>
      <c r="O119" t="s">
        <v>2177</v>
      </c>
      <c r="P119" t="str">
        <f t="shared" si="9"/>
        <v>0210 -  MINISTERIO DE AGRICULTURA</v>
      </c>
      <c r="Q119" t="str">
        <f t="shared" si="10"/>
        <v>01 -  MINISTERIO DE AGRICULTURA</v>
      </c>
      <c r="R119" t="str">
        <f t="shared" si="11"/>
        <v>0007 -  CONSEJO NACIONAL PARA LA REGLAMENTACIÓN Y FOMENTO DE LA INDUSTRIA LECHERA</v>
      </c>
      <c r="Y119" t="str">
        <f t="shared" si="13"/>
        <v>06.04.0008</v>
      </c>
      <c r="Z119" s="23" t="s">
        <v>2084</v>
      </c>
      <c r="AA119" s="23" t="s">
        <v>2128</v>
      </c>
      <c r="AB119" t="s">
        <v>2178</v>
      </c>
      <c r="AC119" t="str">
        <f t="shared" si="14"/>
        <v>06.04.0008 - FUNDACION</v>
      </c>
      <c r="AE119" t="s">
        <v>2179</v>
      </c>
      <c r="AF119" s="23">
        <v>2.2000000000000002</v>
      </c>
      <c r="AG119" s="23" t="s">
        <v>1739</v>
      </c>
      <c r="AH119" s="23" t="s">
        <v>2131</v>
      </c>
      <c r="AI119" s="23" t="s">
        <v>2132</v>
      </c>
      <c r="AJ119" t="s">
        <v>2133</v>
      </c>
      <c r="AK119" t="s">
        <v>2134</v>
      </c>
      <c r="AL119" t="s">
        <v>2179</v>
      </c>
      <c r="AM119" t="s">
        <v>2180</v>
      </c>
      <c r="AX119" t="s">
        <v>2181</v>
      </c>
      <c r="AZ119" s="49"/>
    </row>
    <row r="120" spans="9:52" x14ac:dyDescent="0.25">
      <c r="I120" t="str">
        <f t="shared" si="8"/>
        <v>0211010001</v>
      </c>
      <c r="J120" s="23" t="s">
        <v>2182</v>
      </c>
      <c r="K120" s="23" t="s">
        <v>2183</v>
      </c>
      <c r="L120" s="23" t="s">
        <v>1134</v>
      </c>
      <c r="M120" s="23" t="s">
        <v>2183</v>
      </c>
      <c r="N120" t="s">
        <v>1136</v>
      </c>
      <c r="O120" t="s">
        <v>2183</v>
      </c>
      <c r="P120" t="str">
        <f t="shared" si="9"/>
        <v>0211 -  MINISTERIO DE OBRAS PUBLICAS Y COMUNICACIONES</v>
      </c>
      <c r="Q120" t="str">
        <f t="shared" si="10"/>
        <v>01 -  MINISTERIO DE OBRAS PUBLICAS Y COMUNICACIONES</v>
      </c>
      <c r="R120" t="str">
        <f t="shared" si="11"/>
        <v>0001 -  MINISTERIO DE OBRAS PUBLICAS Y COMUNICACIONES</v>
      </c>
      <c r="Y120" t="str">
        <f t="shared" si="13"/>
        <v>06.04.0009</v>
      </c>
      <c r="Z120" s="23" t="s">
        <v>2084</v>
      </c>
      <c r="AA120" s="23" t="s">
        <v>2128</v>
      </c>
      <c r="AB120" t="s">
        <v>2184</v>
      </c>
      <c r="AC120" t="str">
        <f t="shared" si="14"/>
        <v>06.04.0009 - LAS SALINAS</v>
      </c>
      <c r="AE120" t="s">
        <v>2185</v>
      </c>
      <c r="AF120" s="23">
        <v>2.2000000000000002</v>
      </c>
      <c r="AG120" s="23" t="s">
        <v>1739</v>
      </c>
      <c r="AH120" s="23" t="s">
        <v>2131</v>
      </c>
      <c r="AI120" s="23" t="s">
        <v>2132</v>
      </c>
      <c r="AJ120" t="s">
        <v>2186</v>
      </c>
      <c r="AK120" t="s">
        <v>2187</v>
      </c>
      <c r="AL120" t="s">
        <v>2185</v>
      </c>
      <c r="AM120" t="s">
        <v>2188</v>
      </c>
      <c r="AX120" t="s">
        <v>2189</v>
      </c>
      <c r="AZ120" s="49"/>
    </row>
    <row r="121" spans="9:52" x14ac:dyDescent="0.25">
      <c r="I121" t="str">
        <f t="shared" si="8"/>
        <v>0211010002</v>
      </c>
      <c r="J121" s="23" t="s">
        <v>2182</v>
      </c>
      <c r="K121" s="23" t="s">
        <v>2183</v>
      </c>
      <c r="L121" s="23" t="s">
        <v>1134</v>
      </c>
      <c r="M121" s="23" t="s">
        <v>2183</v>
      </c>
      <c r="N121" t="s">
        <v>1478</v>
      </c>
      <c r="O121" t="s">
        <v>2190</v>
      </c>
      <c r="P121" t="str">
        <f t="shared" si="9"/>
        <v>0211 -  MINISTERIO DE OBRAS PUBLICAS Y COMUNICACIONES</v>
      </c>
      <c r="Q121" t="str">
        <f t="shared" si="10"/>
        <v>01 -  MINISTERIO DE OBRAS PUBLICAS Y COMUNICACIONES</v>
      </c>
      <c r="R121" t="str">
        <f t="shared" si="11"/>
        <v>0002 -  DIRECCION GENERAL DE EMBELLECIMIENTO DE CARRETERAS Y AVENIDAS DE CIRCUNV.</v>
      </c>
      <c r="Y121" t="str">
        <f t="shared" si="13"/>
        <v>06.04.0010</v>
      </c>
      <c r="Z121" s="23" t="s">
        <v>2084</v>
      </c>
      <c r="AA121" s="23" t="s">
        <v>2128</v>
      </c>
      <c r="AB121" t="s">
        <v>2191</v>
      </c>
      <c r="AC121" t="str">
        <f t="shared" si="14"/>
        <v>06.04.0010 - POLO</v>
      </c>
      <c r="AE121" t="s">
        <v>2192</v>
      </c>
      <c r="AF121" s="23">
        <v>2.2000000000000002</v>
      </c>
      <c r="AG121" s="23" t="s">
        <v>1739</v>
      </c>
      <c r="AH121" s="23" t="s">
        <v>2131</v>
      </c>
      <c r="AI121" s="23" t="s">
        <v>2132</v>
      </c>
      <c r="AJ121" t="s">
        <v>2186</v>
      </c>
      <c r="AK121" t="s">
        <v>2187</v>
      </c>
      <c r="AL121" t="s">
        <v>2192</v>
      </c>
      <c r="AM121" t="s">
        <v>2193</v>
      </c>
      <c r="AX121" t="s">
        <v>2194</v>
      </c>
      <c r="AZ121" s="49"/>
    </row>
    <row r="122" spans="9:52" x14ac:dyDescent="0.25">
      <c r="I122" t="str">
        <f t="shared" si="8"/>
        <v>0211010003</v>
      </c>
      <c r="J122" s="23" t="s">
        <v>2182</v>
      </c>
      <c r="K122" s="23" t="s">
        <v>2183</v>
      </c>
      <c r="L122" s="23" t="s">
        <v>1134</v>
      </c>
      <c r="M122" s="23" t="s">
        <v>2183</v>
      </c>
      <c r="N122" t="s">
        <v>1313</v>
      </c>
      <c r="O122" t="s">
        <v>2195</v>
      </c>
      <c r="P122" t="str">
        <f t="shared" si="9"/>
        <v>0211 -  MINISTERIO DE OBRAS PUBLICAS Y COMUNICACIONES</v>
      </c>
      <c r="Q122" t="str">
        <f t="shared" si="10"/>
        <v>01 -  MINISTERIO DE OBRAS PUBLICAS Y COMUNICACIONES</v>
      </c>
      <c r="R122" t="str">
        <f t="shared" si="11"/>
        <v>0003 -  OFICINA PARA EL REORDENAMIENTO DEL TRANSPORTE</v>
      </c>
      <c r="Y122" t="str">
        <f t="shared" si="13"/>
        <v>06.04.0011</v>
      </c>
      <c r="Z122" s="23" t="s">
        <v>2084</v>
      </c>
      <c r="AA122" s="23" t="s">
        <v>2128</v>
      </c>
      <c r="AB122" t="s">
        <v>2196</v>
      </c>
      <c r="AC122" t="str">
        <f t="shared" si="14"/>
        <v>06.04.0011 - JAQUIMEYES</v>
      </c>
      <c r="AE122" t="s">
        <v>2197</v>
      </c>
      <c r="AF122" s="23">
        <v>2.2000000000000002</v>
      </c>
      <c r="AG122" s="23" t="s">
        <v>1739</v>
      </c>
      <c r="AH122" s="23" t="s">
        <v>2131</v>
      </c>
      <c r="AI122" s="23" t="s">
        <v>2132</v>
      </c>
      <c r="AJ122" t="s">
        <v>2186</v>
      </c>
      <c r="AK122" t="s">
        <v>2187</v>
      </c>
      <c r="AL122" t="s">
        <v>2197</v>
      </c>
      <c r="AM122" t="s">
        <v>2198</v>
      </c>
      <c r="AX122" t="s">
        <v>2199</v>
      </c>
      <c r="AZ122" s="49"/>
    </row>
    <row r="123" spans="9:52" x14ac:dyDescent="0.25">
      <c r="I123" t="str">
        <f t="shared" si="8"/>
        <v>0211010006</v>
      </c>
      <c r="J123" s="23" t="s">
        <v>2182</v>
      </c>
      <c r="K123" s="23" t="s">
        <v>2183</v>
      </c>
      <c r="L123" s="23" t="s">
        <v>1134</v>
      </c>
      <c r="M123" s="23" t="s">
        <v>2183</v>
      </c>
      <c r="N123" t="s">
        <v>1425</v>
      </c>
      <c r="O123" t="s">
        <v>2200</v>
      </c>
      <c r="P123" t="str">
        <f t="shared" si="9"/>
        <v>0211 -  MINISTERIO DE OBRAS PUBLICAS Y COMUNICACIONES</v>
      </c>
      <c r="Q123" t="str">
        <f t="shared" si="10"/>
        <v>01 -  MINISTERIO DE OBRAS PUBLICAS Y COMUNICACIONES</v>
      </c>
      <c r="R123" t="str">
        <f t="shared" si="11"/>
        <v>0006 -  OFICINA NAC. DE EVALUACIÓN SÍSMICA Y VULNERABILIDAD DE INFRAESTRUCTURA</v>
      </c>
      <c r="Y123" t="str">
        <f t="shared" si="13"/>
        <v>06.04.9999</v>
      </c>
      <c r="Z123" s="23" t="s">
        <v>2084</v>
      </c>
      <c r="AA123" s="23" t="s">
        <v>2128</v>
      </c>
      <c r="AB123" t="s">
        <v>1212</v>
      </c>
      <c r="AC123" t="str">
        <f t="shared" si="14"/>
        <v>06.04.9999 - MULTIMUNICIPAL</v>
      </c>
      <c r="AE123" t="s">
        <v>2201</v>
      </c>
      <c r="AF123" s="23">
        <v>2.2000000000000002</v>
      </c>
      <c r="AG123" s="23" t="s">
        <v>1739</v>
      </c>
      <c r="AH123" s="23" t="s">
        <v>2131</v>
      </c>
      <c r="AI123" s="23" t="s">
        <v>2132</v>
      </c>
      <c r="AJ123" t="s">
        <v>2186</v>
      </c>
      <c r="AK123" t="s">
        <v>2187</v>
      </c>
      <c r="AL123" t="s">
        <v>2201</v>
      </c>
      <c r="AM123" t="s">
        <v>2202</v>
      </c>
      <c r="AX123" t="s">
        <v>2203</v>
      </c>
      <c r="AZ123" s="49"/>
    </row>
    <row r="124" spans="9:52" x14ac:dyDescent="0.25">
      <c r="I124" t="str">
        <f t="shared" si="8"/>
        <v>0211010009</v>
      </c>
      <c r="J124" s="23" t="s">
        <v>2182</v>
      </c>
      <c r="K124" s="23" t="s">
        <v>2183</v>
      </c>
      <c r="L124" s="23" t="s">
        <v>1134</v>
      </c>
      <c r="M124" s="23" t="s">
        <v>2183</v>
      </c>
      <c r="N124" t="s">
        <v>1189</v>
      </c>
      <c r="O124" t="s">
        <v>2204</v>
      </c>
      <c r="P124" t="str">
        <f t="shared" si="9"/>
        <v>0211 -  MINISTERIO DE OBRAS PUBLICAS Y COMUNICACIONES</v>
      </c>
      <c r="Q124" t="str">
        <f t="shared" si="10"/>
        <v>01 -  MINISTERIO DE OBRAS PUBLICAS Y COMUNICACIONES</v>
      </c>
      <c r="R124" t="str">
        <f t="shared" si="11"/>
        <v>0009 -  OFICINA NACIONAL DE METEOROLOGÍA</v>
      </c>
      <c r="Y124" t="str">
        <f t="shared" si="13"/>
        <v>06.10.0001</v>
      </c>
      <c r="Z124" s="23" t="s">
        <v>2084</v>
      </c>
      <c r="AA124" s="23" t="s">
        <v>2205</v>
      </c>
      <c r="AB124" t="s">
        <v>2206</v>
      </c>
      <c r="AC124" t="str">
        <f t="shared" si="14"/>
        <v>06.10.0001 - JIMANI</v>
      </c>
      <c r="AE124" t="s">
        <v>2207</v>
      </c>
      <c r="AF124" s="23">
        <v>2.2000000000000002</v>
      </c>
      <c r="AG124" s="23" t="s">
        <v>1739</v>
      </c>
      <c r="AH124" s="23" t="s">
        <v>2131</v>
      </c>
      <c r="AI124" s="23" t="s">
        <v>2132</v>
      </c>
      <c r="AJ124" t="s">
        <v>2186</v>
      </c>
      <c r="AK124" t="s">
        <v>2187</v>
      </c>
      <c r="AL124" t="s">
        <v>2207</v>
      </c>
      <c r="AM124" t="s">
        <v>2208</v>
      </c>
      <c r="AX124" t="s">
        <v>2209</v>
      </c>
      <c r="AZ124" s="49"/>
    </row>
    <row r="125" spans="9:52" x14ac:dyDescent="0.25">
      <c r="I125" t="str">
        <f t="shared" si="8"/>
        <v>0211010010</v>
      </c>
      <c r="J125" s="23" t="s">
        <v>2182</v>
      </c>
      <c r="K125" s="23" t="s">
        <v>2183</v>
      </c>
      <c r="L125" s="23" t="s">
        <v>1134</v>
      </c>
      <c r="M125" s="23" t="s">
        <v>2183</v>
      </c>
      <c r="N125" t="s">
        <v>1198</v>
      </c>
      <c r="O125" t="s">
        <v>2210</v>
      </c>
      <c r="P125" t="str">
        <f t="shared" si="9"/>
        <v>0211 -  MINISTERIO DE OBRAS PUBLICAS Y COMUNICACIONES</v>
      </c>
      <c r="Q125" t="str">
        <f t="shared" si="10"/>
        <v>01 -  MINISTERIO DE OBRAS PUBLICAS Y COMUNICACIONES</v>
      </c>
      <c r="R125" t="str">
        <f t="shared" si="11"/>
        <v>0010 -  COMISIÓN PRESIDENCIAL PARA LA MODERNIZACIÓN Y SEGURIDAD PORTUARIAS</v>
      </c>
      <c r="Y125" t="str">
        <f t="shared" si="13"/>
        <v>06.10.0002</v>
      </c>
      <c r="Z125" s="23" t="s">
        <v>2084</v>
      </c>
      <c r="AA125" s="23" t="s">
        <v>2205</v>
      </c>
      <c r="AB125" t="s">
        <v>2211</v>
      </c>
      <c r="AC125" t="str">
        <f t="shared" si="14"/>
        <v>06.10.0002 - DUVERGE</v>
      </c>
      <c r="AE125" t="s">
        <v>2212</v>
      </c>
      <c r="AF125" s="23">
        <v>2.2000000000000002</v>
      </c>
      <c r="AG125" s="23" t="s">
        <v>1739</v>
      </c>
      <c r="AH125" s="23" t="s">
        <v>2131</v>
      </c>
      <c r="AI125" s="23" t="s">
        <v>2132</v>
      </c>
      <c r="AJ125" t="s">
        <v>2186</v>
      </c>
      <c r="AK125" t="s">
        <v>2187</v>
      </c>
      <c r="AL125" t="s">
        <v>2212</v>
      </c>
      <c r="AM125" t="s">
        <v>2213</v>
      </c>
      <c r="AX125" t="s">
        <v>2214</v>
      </c>
      <c r="AZ125" s="49"/>
    </row>
    <row r="126" spans="9:52" x14ac:dyDescent="0.25">
      <c r="I126" t="str">
        <f t="shared" si="8"/>
        <v>0211010011</v>
      </c>
      <c r="J126" s="23" t="s">
        <v>2182</v>
      </c>
      <c r="K126" s="23" t="s">
        <v>2183</v>
      </c>
      <c r="L126" s="23" t="s">
        <v>1134</v>
      </c>
      <c r="M126" s="23" t="s">
        <v>2183</v>
      </c>
      <c r="N126" t="s">
        <v>1703</v>
      </c>
      <c r="O126" t="s">
        <v>2215</v>
      </c>
      <c r="P126" t="str">
        <f t="shared" si="9"/>
        <v>0211 -  MINISTERIO DE OBRAS PUBLICAS Y COMUNICACIONES</v>
      </c>
      <c r="Q126" t="str">
        <f t="shared" si="10"/>
        <v>01 -  MINISTERIO DE OBRAS PUBLICAS Y COMUNICACIONES</v>
      </c>
      <c r="R126" t="str">
        <f t="shared" si="11"/>
        <v>0011 -  JUNTA DE AVIACIÓN CIVIL</v>
      </c>
      <c r="Y126" t="str">
        <f t="shared" si="13"/>
        <v>06.10.0003</v>
      </c>
      <c r="Z126" s="23" t="s">
        <v>2084</v>
      </c>
      <c r="AA126" s="23" t="s">
        <v>2205</v>
      </c>
      <c r="AB126" t="s">
        <v>2216</v>
      </c>
      <c r="AC126" t="str">
        <f t="shared" si="14"/>
        <v>06.10.0003 - LA DESCUBIERTA</v>
      </c>
      <c r="AE126" t="s">
        <v>2217</v>
      </c>
      <c r="AF126" s="23">
        <v>2.2000000000000002</v>
      </c>
      <c r="AG126" s="23" t="s">
        <v>1739</v>
      </c>
      <c r="AH126" s="23" t="s">
        <v>2131</v>
      </c>
      <c r="AI126" s="23" t="s">
        <v>2132</v>
      </c>
      <c r="AJ126" t="s">
        <v>2186</v>
      </c>
      <c r="AK126" t="s">
        <v>2187</v>
      </c>
      <c r="AL126" t="s">
        <v>2217</v>
      </c>
      <c r="AM126" t="s">
        <v>2218</v>
      </c>
      <c r="AX126" t="s">
        <v>2219</v>
      </c>
      <c r="AZ126" s="49"/>
    </row>
    <row r="127" spans="9:52" x14ac:dyDescent="0.25">
      <c r="I127" t="str">
        <f t="shared" si="8"/>
        <v>0212010001</v>
      </c>
      <c r="J127" s="23" t="s">
        <v>2220</v>
      </c>
      <c r="K127" s="23" t="s">
        <v>2221</v>
      </c>
      <c r="L127" s="23" t="s">
        <v>1134</v>
      </c>
      <c r="M127" s="23" t="s">
        <v>2221</v>
      </c>
      <c r="N127" t="s">
        <v>1136</v>
      </c>
      <c r="O127" t="s">
        <v>2222</v>
      </c>
      <c r="P127" t="str">
        <f t="shared" si="9"/>
        <v>0212 -  MINISTERIO DE INDUSTRIA, COMERCIO Y MIPYMES (MICM)</v>
      </c>
      <c r="Q127" t="str">
        <f t="shared" si="10"/>
        <v>01 -  MINISTERIO DE INDUSTRIA, COMERCIO Y MIPYMES (MICM)</v>
      </c>
      <c r="R127" t="str">
        <f t="shared" si="11"/>
        <v>0001 -  MINISTERIO DE INDUSTRIA, COMERCIO y MIPYMES (MICM)</v>
      </c>
      <c r="Y127" t="str">
        <f t="shared" si="13"/>
        <v>06.10.0004</v>
      </c>
      <c r="Z127" s="23" t="s">
        <v>2084</v>
      </c>
      <c r="AA127" s="23" t="s">
        <v>2205</v>
      </c>
      <c r="AB127" t="s">
        <v>2223</v>
      </c>
      <c r="AC127" t="str">
        <f t="shared" si="14"/>
        <v>06.10.0004 - POSTRER RIO</v>
      </c>
      <c r="AE127" t="s">
        <v>2224</v>
      </c>
      <c r="AF127" s="23">
        <v>2.2000000000000002</v>
      </c>
      <c r="AG127" s="23" t="s">
        <v>1739</v>
      </c>
      <c r="AH127" s="23" t="s">
        <v>2131</v>
      </c>
      <c r="AI127" s="23" t="s">
        <v>2132</v>
      </c>
      <c r="AJ127" t="s">
        <v>2186</v>
      </c>
      <c r="AK127" t="s">
        <v>2187</v>
      </c>
      <c r="AL127" t="s">
        <v>2224</v>
      </c>
      <c r="AM127" t="s">
        <v>2225</v>
      </c>
      <c r="AX127" t="s">
        <v>2226</v>
      </c>
      <c r="AZ127" s="49"/>
    </row>
    <row r="128" spans="9:52" x14ac:dyDescent="0.25">
      <c r="I128" t="str">
        <f t="shared" si="8"/>
        <v>0212010007</v>
      </c>
      <c r="J128" s="23" t="s">
        <v>2220</v>
      </c>
      <c r="K128" s="23" t="s">
        <v>2221</v>
      </c>
      <c r="L128" s="23" t="s">
        <v>1134</v>
      </c>
      <c r="M128" s="23" t="s">
        <v>2221</v>
      </c>
      <c r="N128" t="s">
        <v>1333</v>
      </c>
      <c r="O128" t="s">
        <v>2227</v>
      </c>
      <c r="P128" t="str">
        <f t="shared" si="9"/>
        <v>0212 -  MINISTERIO DE INDUSTRIA, COMERCIO Y MIPYMES (MICM)</v>
      </c>
      <c r="Q128" t="str">
        <f t="shared" si="10"/>
        <v>01 -  MINISTERIO DE INDUSTRIA, COMERCIO Y MIPYMES (MICM)</v>
      </c>
      <c r="R128" t="str">
        <f t="shared" si="11"/>
        <v>0007 -  INDUSTRIA NACIONAL DE LA AGUJA</v>
      </c>
      <c r="Y128" t="str">
        <f t="shared" si="13"/>
        <v>06.10.0005</v>
      </c>
      <c r="Z128" s="23" t="s">
        <v>2084</v>
      </c>
      <c r="AA128" s="23" t="s">
        <v>2205</v>
      </c>
      <c r="AB128" t="s">
        <v>2228</v>
      </c>
      <c r="AC128" t="str">
        <f t="shared" si="14"/>
        <v>06.10.0005 - CRISTOBAL</v>
      </c>
      <c r="AE128" t="s">
        <v>2229</v>
      </c>
      <c r="AF128" s="23">
        <v>2.2000000000000002</v>
      </c>
      <c r="AG128" s="23" t="s">
        <v>1739</v>
      </c>
      <c r="AH128" s="23" t="s">
        <v>2131</v>
      </c>
      <c r="AI128" s="23" t="s">
        <v>2132</v>
      </c>
      <c r="AJ128" t="s">
        <v>2186</v>
      </c>
      <c r="AK128" t="s">
        <v>2187</v>
      </c>
      <c r="AL128" t="s">
        <v>2229</v>
      </c>
      <c r="AM128" t="s">
        <v>2230</v>
      </c>
      <c r="AX128" t="s">
        <v>2231</v>
      </c>
      <c r="AZ128" s="49"/>
    </row>
    <row r="129" spans="9:52" x14ac:dyDescent="0.25">
      <c r="I129" t="str">
        <f t="shared" si="8"/>
        <v>0212010008</v>
      </c>
      <c r="J129" s="23" t="s">
        <v>2220</v>
      </c>
      <c r="K129" s="23" t="s">
        <v>2221</v>
      </c>
      <c r="L129" s="23" t="s">
        <v>1134</v>
      </c>
      <c r="M129" s="23" t="s">
        <v>2221</v>
      </c>
      <c r="N129" t="s">
        <v>1343</v>
      </c>
      <c r="O129" t="s">
        <v>2232</v>
      </c>
      <c r="P129" t="str">
        <f t="shared" si="9"/>
        <v>0212 -  MINISTERIO DE INDUSTRIA, COMERCIO Y MIPYMES (MICM)</v>
      </c>
      <c r="Q129" t="str">
        <f t="shared" si="10"/>
        <v>01 -  MINISTERIO DE INDUSTRIA, COMERCIO Y MIPYMES (MICM)</v>
      </c>
      <c r="R129" t="str">
        <f t="shared" si="11"/>
        <v>0008 -  OFICINA NACIONAL DE DERECHO DE AUTOR</v>
      </c>
      <c r="Y129" t="str">
        <f t="shared" si="13"/>
        <v>06.10.0006</v>
      </c>
      <c r="Z129" s="23" t="s">
        <v>2084</v>
      </c>
      <c r="AA129" s="23" t="s">
        <v>2205</v>
      </c>
      <c r="AB129" t="s">
        <v>2233</v>
      </c>
      <c r="AC129" t="str">
        <f t="shared" si="14"/>
        <v>06.10.0006 - MELLA</v>
      </c>
      <c r="AE129" t="s">
        <v>2234</v>
      </c>
      <c r="AF129" s="23">
        <v>2.2000000000000002</v>
      </c>
      <c r="AG129" s="23" t="s">
        <v>1739</v>
      </c>
      <c r="AH129" s="23" t="s">
        <v>2131</v>
      </c>
      <c r="AI129" s="23" t="s">
        <v>2132</v>
      </c>
      <c r="AJ129" t="s">
        <v>2235</v>
      </c>
      <c r="AK129" t="s">
        <v>2236</v>
      </c>
      <c r="AL129" t="s">
        <v>2234</v>
      </c>
      <c r="AM129" t="s">
        <v>2236</v>
      </c>
      <c r="AX129" t="s">
        <v>2237</v>
      </c>
      <c r="AZ129" s="49"/>
    </row>
    <row r="130" spans="9:52" x14ac:dyDescent="0.25">
      <c r="I130" t="str">
        <f t="shared" ref="I130:I193" si="16">+J130&amp;L130&amp;N130</f>
        <v>0212010009</v>
      </c>
      <c r="J130" s="23" t="s">
        <v>2220</v>
      </c>
      <c r="K130" s="23" t="s">
        <v>2221</v>
      </c>
      <c r="L130" s="23" t="s">
        <v>1134</v>
      </c>
      <c r="M130" s="23" t="s">
        <v>2221</v>
      </c>
      <c r="N130" t="s">
        <v>1189</v>
      </c>
      <c r="O130" t="s">
        <v>2238</v>
      </c>
      <c r="P130" t="str">
        <f t="shared" ref="P130:P193" si="17">+J130&amp;" - "&amp;K130</f>
        <v>0212 -  MINISTERIO DE INDUSTRIA, COMERCIO Y MIPYMES (MICM)</v>
      </c>
      <c r="Q130" t="str">
        <f t="shared" ref="Q130:Q193" si="18">+L130&amp;" - "&amp;M130</f>
        <v>01 -  MINISTERIO DE INDUSTRIA, COMERCIO Y MIPYMES (MICM)</v>
      </c>
      <c r="R130" t="str">
        <f t="shared" ref="R130:R193" si="19">+N130&amp;" - "&amp;O130</f>
        <v>0009 -  DIRECCIÓN DE FOMENTO Y DESARROLLO DE LA ARTESANÍA NACIONAL (FODEARTE)</v>
      </c>
      <c r="Y130" t="str">
        <f t="shared" ref="Y130:Y193" si="20">+LEFT(Z130,2)&amp;"."&amp;LEFT(AA130,2)&amp;"."&amp;LEFT(AB130,4)</f>
        <v>06.10.9999</v>
      </c>
      <c r="Z130" s="23" t="s">
        <v>2084</v>
      </c>
      <c r="AA130" s="23" t="s">
        <v>2205</v>
      </c>
      <c r="AB130" t="s">
        <v>1212</v>
      </c>
      <c r="AC130" t="str">
        <f t="shared" ref="AC130:AC193" si="21">+LEFT(Y130,6)&amp;AB130</f>
        <v>06.10.9999 - MULTIMUNICIPAL</v>
      </c>
      <c r="AE130" t="s">
        <v>2239</v>
      </c>
      <c r="AF130" s="23">
        <v>2.2000000000000002</v>
      </c>
      <c r="AG130" s="23" t="s">
        <v>1739</v>
      </c>
      <c r="AH130" s="23" t="s">
        <v>2240</v>
      </c>
      <c r="AI130" s="23" t="s">
        <v>2241</v>
      </c>
      <c r="AJ130" t="s">
        <v>2242</v>
      </c>
      <c r="AK130" t="s">
        <v>2243</v>
      </c>
      <c r="AL130" t="s">
        <v>2239</v>
      </c>
      <c r="AM130" t="s">
        <v>2244</v>
      </c>
      <c r="AX130" t="s">
        <v>2245</v>
      </c>
      <c r="AZ130" s="49"/>
    </row>
    <row r="131" spans="9:52" x14ac:dyDescent="0.25">
      <c r="I131" t="str">
        <f t="shared" si="16"/>
        <v>0212010010</v>
      </c>
      <c r="J131" s="23" t="s">
        <v>2220</v>
      </c>
      <c r="K131" s="23" t="s">
        <v>2221</v>
      </c>
      <c r="L131" s="23" t="s">
        <v>1134</v>
      </c>
      <c r="M131" s="23" t="s">
        <v>2221</v>
      </c>
      <c r="N131" t="s">
        <v>1198</v>
      </c>
      <c r="O131" t="s">
        <v>2246</v>
      </c>
      <c r="P131" t="str">
        <f t="shared" si="17"/>
        <v>0212 -  MINISTERIO DE INDUSTRIA, COMERCIO Y MIPYMES (MICM)</v>
      </c>
      <c r="Q131" t="str">
        <f t="shared" si="18"/>
        <v>01 -  MINISTERIO DE INDUSTRIA, COMERCIO Y MIPYMES (MICM)</v>
      </c>
      <c r="R131" t="str">
        <f t="shared" si="19"/>
        <v>0010 -  CONSEJO DE COORDINACIÓN DE LA ZONA ESPECIAL DE DESARROLLO FRONTERIZO (CCDF)</v>
      </c>
      <c r="Y131" t="str">
        <f t="shared" si="20"/>
        <v>06.16.0001</v>
      </c>
      <c r="Z131" s="23" t="s">
        <v>2084</v>
      </c>
      <c r="AA131" s="23" t="s">
        <v>2247</v>
      </c>
      <c r="AB131" t="s">
        <v>2248</v>
      </c>
      <c r="AC131" t="str">
        <f t="shared" si="21"/>
        <v>06.16.0001 - PEDERNALES</v>
      </c>
      <c r="AE131" t="s">
        <v>2249</v>
      </c>
      <c r="AF131" s="23">
        <v>2.2000000000000002</v>
      </c>
      <c r="AG131" s="23" t="s">
        <v>1739</v>
      </c>
      <c r="AH131" s="23" t="s">
        <v>2240</v>
      </c>
      <c r="AI131" s="23" t="s">
        <v>2241</v>
      </c>
      <c r="AJ131" t="s">
        <v>2242</v>
      </c>
      <c r="AK131" t="s">
        <v>2243</v>
      </c>
      <c r="AL131" t="s">
        <v>2249</v>
      </c>
      <c r="AM131" t="s">
        <v>2250</v>
      </c>
      <c r="AX131" t="s">
        <v>2251</v>
      </c>
      <c r="AZ131" s="49"/>
    </row>
    <row r="132" spans="9:52" x14ac:dyDescent="0.25">
      <c r="I132" t="str">
        <f t="shared" si="16"/>
        <v>0213010001</v>
      </c>
      <c r="J132" s="23" t="s">
        <v>2252</v>
      </c>
      <c r="K132" s="23" t="s">
        <v>2253</v>
      </c>
      <c r="L132" s="23" t="s">
        <v>1134</v>
      </c>
      <c r="M132" s="23" t="s">
        <v>2253</v>
      </c>
      <c r="N132" t="s">
        <v>1136</v>
      </c>
      <c r="O132" t="s">
        <v>2253</v>
      </c>
      <c r="P132" t="str">
        <f t="shared" si="17"/>
        <v>0213 -  MINISTERIO DE TURISMO</v>
      </c>
      <c r="Q132" t="str">
        <f t="shared" si="18"/>
        <v>01 -  MINISTERIO DE TURISMO</v>
      </c>
      <c r="R132" t="str">
        <f t="shared" si="19"/>
        <v>0001 -  MINISTERIO DE TURISMO</v>
      </c>
      <c r="Y132" t="str">
        <f t="shared" si="20"/>
        <v>06.16.0002</v>
      </c>
      <c r="Z132" s="23" t="s">
        <v>2084</v>
      </c>
      <c r="AA132" s="23" t="s">
        <v>2247</v>
      </c>
      <c r="AB132" t="s">
        <v>2254</v>
      </c>
      <c r="AC132" t="str">
        <f t="shared" si="21"/>
        <v>06.16.0002 - OVIEDO</v>
      </c>
      <c r="AE132" t="s">
        <v>2255</v>
      </c>
      <c r="AF132" s="23">
        <v>2.2000000000000002</v>
      </c>
      <c r="AG132" s="23" t="s">
        <v>1739</v>
      </c>
      <c r="AH132" s="23" t="s">
        <v>2240</v>
      </c>
      <c r="AI132" s="23" t="s">
        <v>2241</v>
      </c>
      <c r="AJ132" t="s">
        <v>2256</v>
      </c>
      <c r="AK132" t="s">
        <v>2257</v>
      </c>
      <c r="AL132" t="s">
        <v>2255</v>
      </c>
      <c r="AM132" t="s">
        <v>2257</v>
      </c>
      <c r="AX132" t="s">
        <v>2258</v>
      </c>
      <c r="AZ132" s="49"/>
    </row>
    <row r="133" spans="9:52" x14ac:dyDescent="0.25">
      <c r="I133" t="str">
        <f t="shared" si="16"/>
        <v>0213010002</v>
      </c>
      <c r="J133" s="23" t="s">
        <v>2252</v>
      </c>
      <c r="K133" s="23" t="s">
        <v>2253</v>
      </c>
      <c r="L133" s="23" t="s">
        <v>1134</v>
      </c>
      <c r="M133" s="23" t="s">
        <v>2253</v>
      </c>
      <c r="N133" t="s">
        <v>1478</v>
      </c>
      <c r="O133" t="s">
        <v>2259</v>
      </c>
      <c r="P133" t="str">
        <f t="shared" si="17"/>
        <v>0213 -  MINISTERIO DE TURISMO</v>
      </c>
      <c r="Q133" t="str">
        <f t="shared" si="18"/>
        <v>01 -  MINISTERIO DE TURISMO</v>
      </c>
      <c r="R133" t="str">
        <f t="shared" si="19"/>
        <v>0002 -  COMITE EJECUTOR DE INFRAESTRUCTA EN ZONAS TURISTICAS (CEIZTUR)</v>
      </c>
      <c r="Y133" t="str">
        <f t="shared" si="20"/>
        <v>06.16.9999</v>
      </c>
      <c r="Z133" s="23" t="s">
        <v>2084</v>
      </c>
      <c r="AA133" s="23" t="s">
        <v>2247</v>
      </c>
      <c r="AB133" t="s">
        <v>1212</v>
      </c>
      <c r="AC133" t="str">
        <f t="shared" si="21"/>
        <v>06.16.9999 - MULTIMUNICIPAL</v>
      </c>
      <c r="AE133" t="s">
        <v>2260</v>
      </c>
      <c r="AF133" s="23">
        <v>2.2000000000000002</v>
      </c>
      <c r="AG133" s="23" t="s">
        <v>1739</v>
      </c>
      <c r="AH133" s="23" t="s">
        <v>2240</v>
      </c>
      <c r="AI133" s="23" t="s">
        <v>2241</v>
      </c>
      <c r="AJ133" t="s">
        <v>2256</v>
      </c>
      <c r="AK133" t="s">
        <v>2257</v>
      </c>
      <c r="AL133" t="s">
        <v>2260</v>
      </c>
      <c r="AM133" t="s">
        <v>2261</v>
      </c>
      <c r="AX133" t="s">
        <v>2262</v>
      </c>
      <c r="AZ133" s="49"/>
    </row>
    <row r="134" spans="9:52" x14ac:dyDescent="0.25">
      <c r="I134" t="str">
        <f t="shared" si="16"/>
        <v>0214010001</v>
      </c>
      <c r="J134" s="23" t="s">
        <v>2263</v>
      </c>
      <c r="K134" s="23" t="s">
        <v>2264</v>
      </c>
      <c r="L134" s="23" t="s">
        <v>1134</v>
      </c>
      <c r="M134" s="23" t="s">
        <v>2265</v>
      </c>
      <c r="N134" t="s">
        <v>1136</v>
      </c>
      <c r="O134" t="s">
        <v>2266</v>
      </c>
      <c r="P134" t="str">
        <f t="shared" si="17"/>
        <v>0214 -  PROCURADURÍA GENERAL DE LA REPUBLICA</v>
      </c>
      <c r="Q134" t="str">
        <f t="shared" si="18"/>
        <v>01 -  PROCURADURIA GENERAL DE LA REPUBLICA</v>
      </c>
      <c r="R134" t="str">
        <f t="shared" si="19"/>
        <v>0001 -  PROCURADURÍA GENERAL DE LA REPÚBLICA DOMINICANA</v>
      </c>
      <c r="Y134" t="str">
        <f t="shared" si="20"/>
        <v>06.99.9999</v>
      </c>
      <c r="Z134" s="23" t="s">
        <v>2084</v>
      </c>
      <c r="AA134" s="23" t="s">
        <v>1419</v>
      </c>
      <c r="AB134" t="s">
        <v>1212</v>
      </c>
      <c r="AC134" t="str">
        <f t="shared" si="21"/>
        <v>06.99.9999 - MULTIMUNICIPAL</v>
      </c>
      <c r="AE134" t="s">
        <v>2267</v>
      </c>
      <c r="AF134" s="23">
        <v>2.2000000000000002</v>
      </c>
      <c r="AG134" s="23" t="s">
        <v>1739</v>
      </c>
      <c r="AH134" s="23" t="s">
        <v>2240</v>
      </c>
      <c r="AI134" s="23" t="s">
        <v>2241</v>
      </c>
      <c r="AJ134" t="s">
        <v>2268</v>
      </c>
      <c r="AK134" t="s">
        <v>2269</v>
      </c>
      <c r="AL134" t="s">
        <v>2267</v>
      </c>
      <c r="AM134" t="s">
        <v>2269</v>
      </c>
      <c r="AX134" t="s">
        <v>2270</v>
      </c>
      <c r="AZ134" s="49"/>
    </row>
    <row r="135" spans="9:52" x14ac:dyDescent="0.25">
      <c r="I135" t="str">
        <f t="shared" si="16"/>
        <v>0215010001</v>
      </c>
      <c r="J135" s="23" t="s">
        <v>2271</v>
      </c>
      <c r="K135" s="23" t="s">
        <v>2272</v>
      </c>
      <c r="L135" s="23" t="s">
        <v>1134</v>
      </c>
      <c r="M135" s="23" t="s">
        <v>2273</v>
      </c>
      <c r="N135" t="s">
        <v>1136</v>
      </c>
      <c r="O135" t="s">
        <v>2272</v>
      </c>
      <c r="P135" t="str">
        <f t="shared" si="17"/>
        <v>0215 -  MINISTERIO DE LA MUJER</v>
      </c>
      <c r="Q135" t="str">
        <f t="shared" si="18"/>
        <v>01 -  MINISTERIO DE LA  MUJER</v>
      </c>
      <c r="R135" t="str">
        <f t="shared" si="19"/>
        <v>0001 -  MINISTERIO DE LA MUJER</v>
      </c>
      <c r="Y135" t="str">
        <f t="shared" si="20"/>
        <v>07.02.0001</v>
      </c>
      <c r="Z135" s="23" t="s">
        <v>2274</v>
      </c>
      <c r="AA135" s="23" t="s">
        <v>2275</v>
      </c>
      <c r="AB135" t="s">
        <v>2276</v>
      </c>
      <c r="AC135" t="str">
        <f t="shared" si="21"/>
        <v>07.02.0001 - AZUA</v>
      </c>
      <c r="AE135" t="s">
        <v>2277</v>
      </c>
      <c r="AF135" s="23">
        <v>2.2000000000000002</v>
      </c>
      <c r="AG135" s="23" t="s">
        <v>1739</v>
      </c>
      <c r="AH135" s="23" t="s">
        <v>2240</v>
      </c>
      <c r="AI135" s="23" t="s">
        <v>2241</v>
      </c>
      <c r="AJ135" t="s">
        <v>2278</v>
      </c>
      <c r="AK135" t="s">
        <v>2279</v>
      </c>
      <c r="AL135" t="s">
        <v>2277</v>
      </c>
      <c r="AM135" t="s">
        <v>2279</v>
      </c>
      <c r="AX135" t="s">
        <v>2280</v>
      </c>
      <c r="AZ135" s="49"/>
    </row>
    <row r="136" spans="9:52" x14ac:dyDescent="0.25">
      <c r="I136" t="str">
        <f t="shared" si="16"/>
        <v>0216010001</v>
      </c>
      <c r="J136" s="23" t="s">
        <v>2281</v>
      </c>
      <c r="K136" s="23" t="s">
        <v>2282</v>
      </c>
      <c r="L136" s="23" t="s">
        <v>1134</v>
      </c>
      <c r="M136" s="23" t="s">
        <v>2282</v>
      </c>
      <c r="N136" t="s">
        <v>1136</v>
      </c>
      <c r="O136" t="s">
        <v>2282</v>
      </c>
      <c r="P136" t="str">
        <f t="shared" si="17"/>
        <v>0216 -  MINISTERIO DE CULTURA</v>
      </c>
      <c r="Q136" t="str">
        <f t="shared" si="18"/>
        <v>01 -  MINISTERIO DE CULTURA</v>
      </c>
      <c r="R136" t="str">
        <f t="shared" si="19"/>
        <v>0001 -  MINISTERIO DE CULTURA</v>
      </c>
      <c r="Y136" t="str">
        <f t="shared" si="20"/>
        <v>07.02.0002</v>
      </c>
      <c r="Z136" s="23" t="s">
        <v>2274</v>
      </c>
      <c r="AA136" s="23" t="s">
        <v>2275</v>
      </c>
      <c r="AB136" t="s">
        <v>2283</v>
      </c>
      <c r="AC136" t="str">
        <f t="shared" si="21"/>
        <v>07.02.0002 - LAS CHARCAS</v>
      </c>
      <c r="AE136" t="s">
        <v>2284</v>
      </c>
      <c r="AF136" s="23">
        <v>2.2000000000000002</v>
      </c>
      <c r="AG136" s="23" t="s">
        <v>1739</v>
      </c>
      <c r="AH136" s="23" t="s">
        <v>2240</v>
      </c>
      <c r="AI136" s="23" t="s">
        <v>2241</v>
      </c>
      <c r="AJ136" t="s">
        <v>2285</v>
      </c>
      <c r="AK136" t="s">
        <v>2286</v>
      </c>
      <c r="AL136" t="s">
        <v>2284</v>
      </c>
      <c r="AM136" t="s">
        <v>2287</v>
      </c>
      <c r="AX136" t="s">
        <v>2288</v>
      </c>
      <c r="AZ136" s="49"/>
    </row>
    <row r="137" spans="9:52" x14ac:dyDescent="0.25">
      <c r="I137" t="str">
        <f t="shared" si="16"/>
        <v>0216010002</v>
      </c>
      <c r="J137" s="23" t="s">
        <v>2281</v>
      </c>
      <c r="K137" s="23" t="s">
        <v>2282</v>
      </c>
      <c r="L137" s="23" t="s">
        <v>1134</v>
      </c>
      <c r="M137" s="23" t="s">
        <v>2282</v>
      </c>
      <c r="N137" t="s">
        <v>1478</v>
      </c>
      <c r="O137" t="s">
        <v>2289</v>
      </c>
      <c r="P137" t="str">
        <f t="shared" si="17"/>
        <v>0216 -  MINISTERIO DE CULTURA</v>
      </c>
      <c r="Q137" t="str">
        <f t="shared" si="18"/>
        <v>01 -  MINISTERIO DE CULTURA</v>
      </c>
      <c r="R137" t="str">
        <f t="shared" si="19"/>
        <v>0002 -  ORQUESTA SINFÓNICA NACIONAL</v>
      </c>
      <c r="Y137" t="str">
        <f t="shared" si="20"/>
        <v>07.02.0003</v>
      </c>
      <c r="Z137" s="23" t="s">
        <v>2274</v>
      </c>
      <c r="AA137" s="23" t="s">
        <v>2275</v>
      </c>
      <c r="AB137" t="s">
        <v>2290</v>
      </c>
      <c r="AC137" t="str">
        <f t="shared" si="21"/>
        <v>07.02.0003 - LAS YAYAS DE VIAJAMA</v>
      </c>
      <c r="AE137" t="s">
        <v>2291</v>
      </c>
      <c r="AF137" s="23">
        <v>2.2000000000000002</v>
      </c>
      <c r="AG137" s="23" t="s">
        <v>1739</v>
      </c>
      <c r="AH137" s="23" t="s">
        <v>2240</v>
      </c>
      <c r="AI137" s="23" t="s">
        <v>2241</v>
      </c>
      <c r="AJ137" t="s">
        <v>2285</v>
      </c>
      <c r="AK137" t="s">
        <v>2286</v>
      </c>
      <c r="AL137" t="s">
        <v>2291</v>
      </c>
      <c r="AM137" t="s">
        <v>2292</v>
      </c>
      <c r="AX137" t="s">
        <v>2293</v>
      </c>
      <c r="AZ137" s="49"/>
    </row>
    <row r="138" spans="9:52" x14ac:dyDescent="0.25">
      <c r="I138" t="str">
        <f t="shared" si="16"/>
        <v>0216010003</v>
      </c>
      <c r="J138" s="23" t="s">
        <v>2281</v>
      </c>
      <c r="K138" s="23" t="s">
        <v>2282</v>
      </c>
      <c r="L138" s="23" t="s">
        <v>1134</v>
      </c>
      <c r="M138" s="23" t="s">
        <v>2282</v>
      </c>
      <c r="N138" t="s">
        <v>1313</v>
      </c>
      <c r="O138" t="s">
        <v>2294</v>
      </c>
      <c r="P138" t="str">
        <f t="shared" si="17"/>
        <v>0216 -  MINISTERIO DE CULTURA</v>
      </c>
      <c r="Q138" t="str">
        <f t="shared" si="18"/>
        <v>01 -  MINISTERIO DE CULTURA</v>
      </c>
      <c r="R138" t="str">
        <f t="shared" si="19"/>
        <v>0003 -  BIBLIOTECA NACIONAL PEDRO HENRÍQUEZ UREÑA</v>
      </c>
      <c r="Y138" t="str">
        <f t="shared" si="20"/>
        <v>07.02.0004</v>
      </c>
      <c r="Z138" s="23" t="s">
        <v>2274</v>
      </c>
      <c r="AA138" s="23" t="s">
        <v>2275</v>
      </c>
      <c r="AB138" t="s">
        <v>2295</v>
      </c>
      <c r="AC138" t="str">
        <f t="shared" si="21"/>
        <v>07.02.0004 - PADRE LAS CASAS</v>
      </c>
      <c r="AE138" t="s">
        <v>2296</v>
      </c>
      <c r="AF138" s="23">
        <v>2.2000000000000002</v>
      </c>
      <c r="AG138" s="23" t="s">
        <v>1739</v>
      </c>
      <c r="AH138" s="23" t="s">
        <v>2240</v>
      </c>
      <c r="AI138" s="23" t="s">
        <v>2241</v>
      </c>
      <c r="AJ138" t="s">
        <v>2285</v>
      </c>
      <c r="AK138" t="s">
        <v>2286</v>
      </c>
      <c r="AL138" t="s">
        <v>2296</v>
      </c>
      <c r="AM138" t="s">
        <v>2297</v>
      </c>
      <c r="AX138" t="s">
        <v>2298</v>
      </c>
      <c r="AZ138" s="49"/>
    </row>
    <row r="139" spans="9:52" x14ac:dyDescent="0.25">
      <c r="I139" t="str">
        <f t="shared" si="16"/>
        <v>0216010005</v>
      </c>
      <c r="J139" s="23" t="s">
        <v>2281</v>
      </c>
      <c r="K139" s="23" t="s">
        <v>2282</v>
      </c>
      <c r="L139" s="23" t="s">
        <v>1134</v>
      </c>
      <c r="M139" s="23" t="s">
        <v>2282</v>
      </c>
      <c r="N139" t="s">
        <v>1178</v>
      </c>
      <c r="O139" t="s">
        <v>2299</v>
      </c>
      <c r="P139" t="str">
        <f t="shared" si="17"/>
        <v>0216 -  MINISTERIO DE CULTURA</v>
      </c>
      <c r="Q139" t="str">
        <f t="shared" si="18"/>
        <v>01 -  MINISTERIO DE CULTURA</v>
      </c>
      <c r="R139" t="str">
        <f t="shared" si="19"/>
        <v>0005 -  DIRECCIÓN GENERAL DE BELLAS ARTES</v>
      </c>
      <c r="Y139" t="str">
        <f t="shared" si="20"/>
        <v>07.02.0005</v>
      </c>
      <c r="Z139" s="23" t="s">
        <v>2274</v>
      </c>
      <c r="AA139" s="23" t="s">
        <v>2275</v>
      </c>
      <c r="AB139" t="s">
        <v>2300</v>
      </c>
      <c r="AC139" t="str">
        <f t="shared" si="21"/>
        <v>07.02.0005 - PERALTA</v>
      </c>
      <c r="AE139" t="s">
        <v>955</v>
      </c>
      <c r="AF139" s="23">
        <v>2.2000000000000002</v>
      </c>
      <c r="AG139" s="23" t="s">
        <v>1739</v>
      </c>
      <c r="AH139" s="23" t="s">
        <v>2240</v>
      </c>
      <c r="AI139" s="23" t="s">
        <v>2241</v>
      </c>
      <c r="AJ139" t="s">
        <v>2301</v>
      </c>
      <c r="AK139" t="s">
        <v>2302</v>
      </c>
      <c r="AL139" t="s">
        <v>955</v>
      </c>
      <c r="AM139" t="s">
        <v>2303</v>
      </c>
      <c r="AX139" t="s">
        <v>2304</v>
      </c>
      <c r="AZ139" s="49"/>
    </row>
    <row r="140" spans="9:52" x14ac:dyDescent="0.25">
      <c r="I140" t="str">
        <f t="shared" si="16"/>
        <v>0216010006</v>
      </c>
      <c r="J140" s="23" t="s">
        <v>2281</v>
      </c>
      <c r="K140" s="23" t="s">
        <v>2282</v>
      </c>
      <c r="L140" s="23" t="s">
        <v>1134</v>
      </c>
      <c r="M140" s="23" t="s">
        <v>2282</v>
      </c>
      <c r="N140" t="s">
        <v>1425</v>
      </c>
      <c r="O140" t="s">
        <v>2305</v>
      </c>
      <c r="P140" t="str">
        <f t="shared" si="17"/>
        <v>0216 -  MINISTERIO DE CULTURA</v>
      </c>
      <c r="Q140" t="str">
        <f t="shared" si="18"/>
        <v>01 -  MINISTERIO DE CULTURA</v>
      </c>
      <c r="R140" t="str">
        <f t="shared" si="19"/>
        <v>0006 -  DIRECCIÓN GENERAL DE MUSEOS</v>
      </c>
      <c r="Y140" t="str">
        <f t="shared" si="20"/>
        <v>07.02.0006</v>
      </c>
      <c r="Z140" s="23" t="s">
        <v>2274</v>
      </c>
      <c r="AA140" s="23" t="s">
        <v>2275</v>
      </c>
      <c r="AB140" t="s">
        <v>2306</v>
      </c>
      <c r="AC140" t="str">
        <f t="shared" si="21"/>
        <v>07.02.0006 - SABANA YEGUA</v>
      </c>
      <c r="AE140" t="s">
        <v>2307</v>
      </c>
      <c r="AF140" s="23">
        <v>2.2000000000000002</v>
      </c>
      <c r="AG140" s="23" t="s">
        <v>1739</v>
      </c>
      <c r="AH140" s="23" t="s">
        <v>2240</v>
      </c>
      <c r="AI140" s="23" t="s">
        <v>2241</v>
      </c>
      <c r="AJ140" t="s">
        <v>2301</v>
      </c>
      <c r="AK140" t="s">
        <v>2302</v>
      </c>
      <c r="AL140" t="s">
        <v>2307</v>
      </c>
      <c r="AM140" t="s">
        <v>2308</v>
      </c>
      <c r="AX140" t="s">
        <v>2309</v>
      </c>
      <c r="AZ140" s="49"/>
    </row>
    <row r="141" spans="9:52" x14ac:dyDescent="0.25">
      <c r="I141" t="str">
        <f t="shared" si="16"/>
        <v>0217010001</v>
      </c>
      <c r="J141" s="23" t="s">
        <v>2310</v>
      </c>
      <c r="K141" s="23" t="s">
        <v>2311</v>
      </c>
      <c r="L141" s="23" t="s">
        <v>1134</v>
      </c>
      <c r="M141" s="23" t="s">
        <v>2311</v>
      </c>
      <c r="N141" t="s">
        <v>1136</v>
      </c>
      <c r="O141" t="s">
        <v>2311</v>
      </c>
      <c r="P141" t="str">
        <f t="shared" si="17"/>
        <v>0217 -  MINISTERIO DE LA JUVENTUD</v>
      </c>
      <c r="Q141" t="str">
        <f t="shared" si="18"/>
        <v>01 -  MINISTERIO DE LA JUVENTUD</v>
      </c>
      <c r="R141" t="str">
        <f t="shared" si="19"/>
        <v>0001 -  MINISTERIO DE LA JUVENTUD</v>
      </c>
      <c r="Y141" t="str">
        <f t="shared" si="20"/>
        <v>07.02.0007</v>
      </c>
      <c r="Z141" s="23" t="s">
        <v>2274</v>
      </c>
      <c r="AA141" s="23" t="s">
        <v>2275</v>
      </c>
      <c r="AB141" t="s">
        <v>2312</v>
      </c>
      <c r="AC141" t="str">
        <f t="shared" si="21"/>
        <v>07.02.0007 - PUEBLO VIEJO</v>
      </c>
      <c r="AE141" t="s">
        <v>2313</v>
      </c>
      <c r="AF141" s="23">
        <v>2.2000000000000002</v>
      </c>
      <c r="AG141" s="23" t="s">
        <v>1739</v>
      </c>
      <c r="AH141" s="23" t="s">
        <v>2240</v>
      </c>
      <c r="AI141" s="23" t="s">
        <v>2241</v>
      </c>
      <c r="AJ141" t="s">
        <v>2301</v>
      </c>
      <c r="AK141" t="s">
        <v>2302</v>
      </c>
      <c r="AL141" t="s">
        <v>2313</v>
      </c>
      <c r="AM141" t="s">
        <v>2314</v>
      </c>
      <c r="AX141" t="s">
        <v>2315</v>
      </c>
      <c r="AZ141" s="49"/>
    </row>
    <row r="142" spans="9:52" x14ac:dyDescent="0.25">
      <c r="I142" t="str">
        <f t="shared" si="16"/>
        <v>0218010001</v>
      </c>
      <c r="J142" s="23" t="s">
        <v>2316</v>
      </c>
      <c r="K142" s="23" t="s">
        <v>2317</v>
      </c>
      <c r="L142" s="23" t="s">
        <v>1134</v>
      </c>
      <c r="M142" s="23" t="s">
        <v>2318</v>
      </c>
      <c r="N142" t="s">
        <v>1136</v>
      </c>
      <c r="O142" t="s">
        <v>2319</v>
      </c>
      <c r="P142" t="str">
        <f t="shared" si="17"/>
        <v>0218 -  MINISTERIO DE MEDIO AMBIENTE Y RECURSOS NATURALES</v>
      </c>
      <c r="Q142" t="str">
        <f t="shared" si="18"/>
        <v>01 -  MINISTERIO DE MEDIO AMBIENTE Y REC. NAT.</v>
      </c>
      <c r="R142" t="str">
        <f t="shared" si="19"/>
        <v>0001 -  MINISTERIO  DE MEDIO AMBIENTE Y RECURSOS NATURALES</v>
      </c>
      <c r="Y142" t="str">
        <f t="shared" si="20"/>
        <v>07.02.0008</v>
      </c>
      <c r="Z142" s="23" t="s">
        <v>2274</v>
      </c>
      <c r="AA142" s="23" t="s">
        <v>2275</v>
      </c>
      <c r="AB142" t="s">
        <v>2320</v>
      </c>
      <c r="AC142" t="str">
        <f t="shared" si="21"/>
        <v>07.02.0008 - TABARA ARRIBA</v>
      </c>
      <c r="AE142" t="s">
        <v>2321</v>
      </c>
      <c r="AF142" s="23">
        <v>2.2000000000000002</v>
      </c>
      <c r="AG142" s="23" t="s">
        <v>1739</v>
      </c>
      <c r="AH142" s="23" t="s">
        <v>2240</v>
      </c>
      <c r="AI142" s="23" t="s">
        <v>2241</v>
      </c>
      <c r="AJ142" t="s">
        <v>2301</v>
      </c>
      <c r="AK142" t="s">
        <v>2302</v>
      </c>
      <c r="AL142" t="s">
        <v>2321</v>
      </c>
      <c r="AM142" t="s">
        <v>2322</v>
      </c>
      <c r="AX142" t="s">
        <v>2323</v>
      </c>
      <c r="AZ142" s="49"/>
    </row>
    <row r="143" spans="9:52" x14ac:dyDescent="0.25">
      <c r="I143" t="str">
        <f t="shared" si="16"/>
        <v>0218010007</v>
      </c>
      <c r="J143" s="23" t="s">
        <v>2316</v>
      </c>
      <c r="K143" s="23" t="s">
        <v>2317</v>
      </c>
      <c r="L143" s="23" t="s">
        <v>1134</v>
      </c>
      <c r="M143" s="23" t="s">
        <v>2318</v>
      </c>
      <c r="N143" t="s">
        <v>1333</v>
      </c>
      <c r="O143" t="s">
        <v>2324</v>
      </c>
      <c r="P143" t="str">
        <f t="shared" si="17"/>
        <v>0218 -  MINISTERIO DE MEDIO AMBIENTE Y RECURSOS NATURALES</v>
      </c>
      <c r="Q143" t="str">
        <f t="shared" si="18"/>
        <v>01 -  MINISTERIO DE MEDIO AMBIENTE Y REC. NAT.</v>
      </c>
      <c r="R143" t="str">
        <f t="shared" si="19"/>
        <v>0007 -  UNIDAD TÉCNICA EJECUTORA DE PROYECTOS DE DESARROLLO AGROFORESTAL</v>
      </c>
      <c r="Y143" t="str">
        <f t="shared" si="20"/>
        <v>07.02.0009</v>
      </c>
      <c r="Z143" s="23" t="s">
        <v>2274</v>
      </c>
      <c r="AA143" s="23" t="s">
        <v>2275</v>
      </c>
      <c r="AB143" t="s">
        <v>2325</v>
      </c>
      <c r="AC143" t="str">
        <f t="shared" si="21"/>
        <v>07.02.0009 - GUAYABAL</v>
      </c>
      <c r="AE143" t="s">
        <v>2326</v>
      </c>
      <c r="AF143" s="23">
        <v>2.2000000000000002</v>
      </c>
      <c r="AG143" s="23" t="s">
        <v>1739</v>
      </c>
      <c r="AH143" s="23" t="s">
        <v>2240</v>
      </c>
      <c r="AI143" s="23" t="s">
        <v>2241</v>
      </c>
      <c r="AJ143" t="s">
        <v>2327</v>
      </c>
      <c r="AK143" t="s">
        <v>2328</v>
      </c>
      <c r="AL143" t="s">
        <v>2326</v>
      </c>
      <c r="AM143" t="s">
        <v>2329</v>
      </c>
      <c r="AX143" t="s">
        <v>2330</v>
      </c>
      <c r="AZ143" s="49"/>
    </row>
    <row r="144" spans="9:52" x14ac:dyDescent="0.25">
      <c r="I144" t="str">
        <f t="shared" si="16"/>
        <v>0219010001</v>
      </c>
      <c r="J144" s="23" t="s">
        <v>2331</v>
      </c>
      <c r="K144" s="23" t="s">
        <v>2332</v>
      </c>
      <c r="L144" s="23" t="s">
        <v>1134</v>
      </c>
      <c r="M144" s="23" t="s">
        <v>2333</v>
      </c>
      <c r="N144" t="s">
        <v>1136</v>
      </c>
      <c r="O144" t="s">
        <v>2334</v>
      </c>
      <c r="P144" t="str">
        <f t="shared" si="17"/>
        <v>0219 -  MINISTERIO DE EDUCACIÓN SUPERIOR CIENCIA Y TECNOLOGÍA</v>
      </c>
      <c r="Q144" t="str">
        <f t="shared" si="18"/>
        <v>01 -  MINISTERIO DE EDUCACION SUPERIOR CIENCIA Y TECNOLOGIA</v>
      </c>
      <c r="R144" t="str">
        <f t="shared" si="19"/>
        <v>0001 -  MINISTERIO DE EDUCACION SUPERIOR, CIENCIA Y TECNOLOGIA</v>
      </c>
      <c r="Y144" t="str">
        <f t="shared" si="20"/>
        <v>07.02.0010</v>
      </c>
      <c r="Z144" s="23" t="s">
        <v>2274</v>
      </c>
      <c r="AA144" s="23" t="s">
        <v>2275</v>
      </c>
      <c r="AB144" t="s">
        <v>2335</v>
      </c>
      <c r="AC144" t="str">
        <f t="shared" si="21"/>
        <v>07.02.0010 - ESTEBANIA</v>
      </c>
      <c r="AE144" t="s">
        <v>2336</v>
      </c>
      <c r="AF144" s="23">
        <v>2.2000000000000002</v>
      </c>
      <c r="AG144" s="23" t="s">
        <v>1739</v>
      </c>
      <c r="AH144" s="23" t="s">
        <v>2240</v>
      </c>
      <c r="AI144" s="23" t="s">
        <v>2241</v>
      </c>
      <c r="AJ144" t="s">
        <v>2327</v>
      </c>
      <c r="AK144" t="s">
        <v>2328</v>
      </c>
      <c r="AL144" t="s">
        <v>2336</v>
      </c>
      <c r="AM144" t="s">
        <v>2337</v>
      </c>
      <c r="AX144" t="s">
        <v>2338</v>
      </c>
      <c r="AZ144" s="49"/>
    </row>
    <row r="145" spans="9:52" x14ac:dyDescent="0.25">
      <c r="I145" t="str">
        <f t="shared" si="16"/>
        <v>0219010002</v>
      </c>
      <c r="J145" s="23" t="s">
        <v>2331</v>
      </c>
      <c r="K145" s="23" t="s">
        <v>2332</v>
      </c>
      <c r="L145" s="23" t="s">
        <v>1134</v>
      </c>
      <c r="M145" s="23" t="s">
        <v>2333</v>
      </c>
      <c r="N145" t="s">
        <v>1478</v>
      </c>
      <c r="O145" t="s">
        <v>2339</v>
      </c>
      <c r="P145" t="str">
        <f t="shared" si="17"/>
        <v>0219 -  MINISTERIO DE EDUCACIÓN SUPERIOR CIENCIA Y TECNOLOGÍA</v>
      </c>
      <c r="Q145" t="str">
        <f t="shared" si="18"/>
        <v>01 -  MINISTERIO DE EDUCACION SUPERIOR CIENCIA Y TECNOLOGIA</v>
      </c>
      <c r="R145" t="str">
        <f t="shared" si="19"/>
        <v>0002 -  INSTITUTO TECNOLÓGICO DE LAS AMÉRICAS</v>
      </c>
      <c r="Y145" t="str">
        <f t="shared" si="20"/>
        <v>07.02.9999</v>
      </c>
      <c r="Z145" s="23" t="s">
        <v>2274</v>
      </c>
      <c r="AA145" s="23" t="s">
        <v>2275</v>
      </c>
      <c r="AB145" t="s">
        <v>1212</v>
      </c>
      <c r="AC145" t="str">
        <f t="shared" si="21"/>
        <v>07.02.9999 - MULTIMUNICIPAL</v>
      </c>
      <c r="AE145" t="s">
        <v>2340</v>
      </c>
      <c r="AF145" s="23">
        <v>2.2000000000000002</v>
      </c>
      <c r="AG145" s="23" t="s">
        <v>1739</v>
      </c>
      <c r="AH145" s="23" t="s">
        <v>2240</v>
      </c>
      <c r="AI145" s="23" t="s">
        <v>2241</v>
      </c>
      <c r="AJ145" t="s">
        <v>2327</v>
      </c>
      <c r="AK145" t="s">
        <v>2328</v>
      </c>
      <c r="AL145" t="s">
        <v>2340</v>
      </c>
      <c r="AM145" t="s">
        <v>2341</v>
      </c>
      <c r="AX145" t="s">
        <v>2342</v>
      </c>
      <c r="AZ145" s="49"/>
    </row>
    <row r="146" spans="9:52" x14ac:dyDescent="0.25">
      <c r="I146" t="str">
        <f t="shared" si="16"/>
        <v>0219010003</v>
      </c>
      <c r="J146" s="23" t="s">
        <v>2331</v>
      </c>
      <c r="K146" s="23" t="s">
        <v>2332</v>
      </c>
      <c r="L146" s="23" t="s">
        <v>1134</v>
      </c>
      <c r="M146" s="23" t="s">
        <v>2333</v>
      </c>
      <c r="N146" t="s">
        <v>1313</v>
      </c>
      <c r="O146" t="s">
        <v>2343</v>
      </c>
      <c r="P146" t="str">
        <f t="shared" si="17"/>
        <v>0219 -  MINISTERIO DE EDUCACIÓN SUPERIOR CIENCIA Y TECNOLOGÍA</v>
      </c>
      <c r="Q146" t="str">
        <f t="shared" si="18"/>
        <v>01 -  MINISTERIO DE EDUCACION SUPERIOR CIENCIA Y TECNOLOGIA</v>
      </c>
      <c r="R146" t="str">
        <f t="shared" si="19"/>
        <v>0003 -  INSTITUTO TECNICO SUPERIOR COMUNITARIO</v>
      </c>
      <c r="Y146" t="str">
        <f t="shared" si="20"/>
        <v>07.07.0001</v>
      </c>
      <c r="Z146" s="23" t="s">
        <v>2274</v>
      </c>
      <c r="AA146" s="23" t="s">
        <v>2344</v>
      </c>
      <c r="AB146" t="s">
        <v>2345</v>
      </c>
      <c r="AC146" t="str">
        <f t="shared" si="21"/>
        <v>07.07.0001 - COMENDADOR</v>
      </c>
      <c r="AE146" t="s">
        <v>2346</v>
      </c>
      <c r="AF146" s="23">
        <v>2.2000000000000002</v>
      </c>
      <c r="AG146" s="23" t="s">
        <v>1739</v>
      </c>
      <c r="AH146" s="23" t="s">
        <v>2240</v>
      </c>
      <c r="AI146" s="23" t="s">
        <v>2241</v>
      </c>
      <c r="AJ146" t="s">
        <v>2327</v>
      </c>
      <c r="AK146" t="s">
        <v>2328</v>
      </c>
      <c r="AL146" t="s">
        <v>2346</v>
      </c>
      <c r="AM146" t="s">
        <v>2347</v>
      </c>
      <c r="AX146" t="s">
        <v>2348</v>
      </c>
      <c r="AZ146" s="49"/>
    </row>
    <row r="147" spans="9:52" x14ac:dyDescent="0.25">
      <c r="I147" t="str">
        <f t="shared" si="16"/>
        <v>0219010004</v>
      </c>
      <c r="J147" s="23" t="s">
        <v>2331</v>
      </c>
      <c r="K147" s="23" t="s">
        <v>2332</v>
      </c>
      <c r="L147" s="23" t="s">
        <v>1134</v>
      </c>
      <c r="M147" s="23" t="s">
        <v>2333</v>
      </c>
      <c r="N147" t="s">
        <v>1322</v>
      </c>
      <c r="O147" t="s">
        <v>2349</v>
      </c>
      <c r="P147" t="str">
        <f t="shared" si="17"/>
        <v>0219 -  MINISTERIO DE EDUCACIÓN SUPERIOR CIENCIA Y TECNOLOGÍA</v>
      </c>
      <c r="Q147" t="str">
        <f t="shared" si="18"/>
        <v>01 -  MINISTERIO DE EDUCACION SUPERIOR CIENCIA Y TECNOLOGIA</v>
      </c>
      <c r="R147" t="str">
        <f t="shared" si="19"/>
        <v>0004 -  COMISIÓN INTERNACIONAL ASESORA CIENCIA Y TECNOLOGÍA</v>
      </c>
      <c r="Y147" t="str">
        <f t="shared" si="20"/>
        <v>07.07.0002</v>
      </c>
      <c r="Z147" s="23" t="s">
        <v>2274</v>
      </c>
      <c r="AA147" s="23" t="s">
        <v>2344</v>
      </c>
      <c r="AB147" t="s">
        <v>2350</v>
      </c>
      <c r="AC147" t="str">
        <f t="shared" si="21"/>
        <v>07.07.0002 - BANICA</v>
      </c>
      <c r="AE147" t="s">
        <v>2351</v>
      </c>
      <c r="AF147" s="23">
        <v>2.2000000000000002</v>
      </c>
      <c r="AG147" s="23" t="s">
        <v>1739</v>
      </c>
      <c r="AH147" s="23" t="s">
        <v>2240</v>
      </c>
      <c r="AI147" s="23" t="s">
        <v>2241</v>
      </c>
      <c r="AJ147" t="s">
        <v>2327</v>
      </c>
      <c r="AK147" t="s">
        <v>2328</v>
      </c>
      <c r="AL147" t="s">
        <v>2351</v>
      </c>
      <c r="AM147" t="s">
        <v>2352</v>
      </c>
      <c r="AX147" t="s">
        <v>2353</v>
      </c>
      <c r="AZ147" s="49"/>
    </row>
    <row r="148" spans="9:52" x14ac:dyDescent="0.25">
      <c r="I148" t="str">
        <f t="shared" si="16"/>
        <v>0220010001</v>
      </c>
      <c r="J148" s="23" t="s">
        <v>2354</v>
      </c>
      <c r="K148" s="23" t="s">
        <v>2355</v>
      </c>
      <c r="L148" s="23" t="s">
        <v>1134</v>
      </c>
      <c r="M148" s="23" t="s">
        <v>2355</v>
      </c>
      <c r="N148" t="s">
        <v>1136</v>
      </c>
      <c r="O148" t="s">
        <v>2355</v>
      </c>
      <c r="P148" t="str">
        <f t="shared" si="17"/>
        <v>0220 -  MINISTERIO DE ECONOMIA, PLANIFICACION Y DESARROLLO</v>
      </c>
      <c r="Q148" t="str">
        <f t="shared" si="18"/>
        <v>01 -  MINISTERIO DE ECONOMIA, PLANIFICACION Y DESARROLLO</v>
      </c>
      <c r="R148" t="str">
        <f t="shared" si="19"/>
        <v>0001 -  MINISTERIO DE ECONOMIA, PLANIFICACION Y DESARROLLO</v>
      </c>
      <c r="Y148" t="str">
        <f t="shared" si="20"/>
        <v>07.07.0003</v>
      </c>
      <c r="Z148" s="23" t="s">
        <v>2274</v>
      </c>
      <c r="AA148" s="23" t="s">
        <v>2344</v>
      </c>
      <c r="AB148" t="s">
        <v>2356</v>
      </c>
      <c r="AC148" t="str">
        <f t="shared" si="21"/>
        <v>07.07.0003 - EL LLANO</v>
      </c>
      <c r="AE148" t="s">
        <v>2357</v>
      </c>
      <c r="AF148" s="23">
        <v>2.2000000000000002</v>
      </c>
      <c r="AG148" s="23" t="s">
        <v>1739</v>
      </c>
      <c r="AH148" s="23" t="s">
        <v>2240</v>
      </c>
      <c r="AI148" s="23" t="s">
        <v>2241</v>
      </c>
      <c r="AJ148" t="s">
        <v>2327</v>
      </c>
      <c r="AK148" t="s">
        <v>2328</v>
      </c>
      <c r="AL148" t="s">
        <v>2357</v>
      </c>
      <c r="AM148" t="s">
        <v>2358</v>
      </c>
      <c r="AX148" t="s">
        <v>2359</v>
      </c>
      <c r="AZ148" s="49"/>
    </row>
    <row r="149" spans="9:52" x14ac:dyDescent="0.25">
      <c r="I149" t="str">
        <f t="shared" si="16"/>
        <v>0220010005</v>
      </c>
      <c r="J149" s="23" t="s">
        <v>2354</v>
      </c>
      <c r="K149" s="23" t="s">
        <v>2355</v>
      </c>
      <c r="L149" s="23" t="s">
        <v>1134</v>
      </c>
      <c r="M149" s="23" t="s">
        <v>2355</v>
      </c>
      <c r="N149" t="s">
        <v>1178</v>
      </c>
      <c r="O149" t="s">
        <v>2360</v>
      </c>
      <c r="P149" t="str">
        <f t="shared" si="17"/>
        <v>0220 -  MINISTERIO DE ECONOMIA, PLANIFICACION Y DESARROLLO</v>
      </c>
      <c r="Q149" t="str">
        <f t="shared" si="18"/>
        <v>01 -  MINISTERIO DE ECONOMIA, PLANIFICACION Y DESARROLLO</v>
      </c>
      <c r="R149" t="str">
        <f t="shared" si="19"/>
        <v>0005 -  DIRECCIÓN GENERAL DE COOPERACIÓN MULTILATERAL</v>
      </c>
      <c r="Y149" t="str">
        <f t="shared" si="20"/>
        <v>07.07.0004</v>
      </c>
      <c r="Z149" s="23" t="s">
        <v>2274</v>
      </c>
      <c r="AA149" s="23" t="s">
        <v>2344</v>
      </c>
      <c r="AB149" t="s">
        <v>2361</v>
      </c>
      <c r="AC149" t="str">
        <f t="shared" si="21"/>
        <v>07.07.0004 - HONDO VALLE</v>
      </c>
      <c r="AE149" t="s">
        <v>2362</v>
      </c>
      <c r="AF149" s="23">
        <v>2.2000000000000002</v>
      </c>
      <c r="AG149" s="23" t="s">
        <v>1739</v>
      </c>
      <c r="AH149" s="23" t="s">
        <v>2240</v>
      </c>
      <c r="AI149" s="23" t="s">
        <v>2241</v>
      </c>
      <c r="AJ149" t="s">
        <v>2363</v>
      </c>
      <c r="AK149" t="s">
        <v>2364</v>
      </c>
      <c r="AL149" t="s">
        <v>2362</v>
      </c>
      <c r="AM149" t="s">
        <v>2365</v>
      </c>
      <c r="AX149" t="s">
        <v>2366</v>
      </c>
      <c r="AZ149" s="49"/>
    </row>
    <row r="150" spans="9:52" x14ac:dyDescent="0.25">
      <c r="I150" t="str">
        <f t="shared" si="16"/>
        <v>0220010009</v>
      </c>
      <c r="J150" s="23" t="s">
        <v>2354</v>
      </c>
      <c r="K150" s="23" t="s">
        <v>2355</v>
      </c>
      <c r="L150" s="23" t="s">
        <v>1134</v>
      </c>
      <c r="M150" s="23" t="s">
        <v>2355</v>
      </c>
      <c r="N150" t="s">
        <v>1189</v>
      </c>
      <c r="O150" t="s">
        <v>2367</v>
      </c>
      <c r="P150" t="str">
        <f t="shared" si="17"/>
        <v>0220 -  MINISTERIO DE ECONOMIA, PLANIFICACION Y DESARROLLO</v>
      </c>
      <c r="Q150" t="str">
        <f t="shared" si="18"/>
        <v>01 -  MINISTERIO DE ECONOMIA, PLANIFICACION Y DESARROLLO</v>
      </c>
      <c r="R150" t="str">
        <f t="shared" si="19"/>
        <v>0009 -  OFICINA NACIONAL DE ESTADISTICAS</v>
      </c>
      <c r="Y150" t="str">
        <f t="shared" si="20"/>
        <v>07.07.0005</v>
      </c>
      <c r="Z150" s="23" t="s">
        <v>2274</v>
      </c>
      <c r="AA150" s="23" t="s">
        <v>2344</v>
      </c>
      <c r="AB150" t="s">
        <v>2368</v>
      </c>
      <c r="AC150" t="str">
        <f t="shared" si="21"/>
        <v>07.07.0005 - PEDRO SANTANA</v>
      </c>
      <c r="AE150" t="s">
        <v>2369</v>
      </c>
      <c r="AF150" s="23">
        <v>2.2000000000000002</v>
      </c>
      <c r="AG150" s="23" t="s">
        <v>1739</v>
      </c>
      <c r="AH150" s="23" t="s">
        <v>2240</v>
      </c>
      <c r="AI150" s="23" t="s">
        <v>2241</v>
      </c>
      <c r="AJ150" t="s">
        <v>2363</v>
      </c>
      <c r="AK150" t="s">
        <v>2364</v>
      </c>
      <c r="AL150" t="s">
        <v>2369</v>
      </c>
      <c r="AM150" t="s">
        <v>2370</v>
      </c>
      <c r="AX150" t="s">
        <v>2371</v>
      </c>
      <c r="AZ150" s="49"/>
    </row>
    <row r="151" spans="9:52" x14ac:dyDescent="0.25">
      <c r="I151" t="str">
        <f t="shared" si="16"/>
        <v>0220010017</v>
      </c>
      <c r="J151" s="23" t="s">
        <v>2354</v>
      </c>
      <c r="K151" s="23" t="s">
        <v>2355</v>
      </c>
      <c r="L151" s="23" t="s">
        <v>1134</v>
      </c>
      <c r="M151" s="23" t="s">
        <v>2355</v>
      </c>
      <c r="N151" t="s">
        <v>1735</v>
      </c>
      <c r="O151" t="s">
        <v>2372</v>
      </c>
      <c r="P151" t="str">
        <f t="shared" si="17"/>
        <v>0220 -  MINISTERIO DE ECONOMIA, PLANIFICACION Y DESARROLLO</v>
      </c>
      <c r="Q151" t="str">
        <f t="shared" si="18"/>
        <v>01 -  MINISTERIO DE ECONOMIA, PLANIFICACION Y DESARROLLO</v>
      </c>
      <c r="R151" t="str">
        <f t="shared" si="19"/>
        <v>0017 -  GOBERNACIÓN DEL EDIFICIO DE OFICINAS GUBERNAMENTALES</v>
      </c>
      <c r="Y151" t="str">
        <f t="shared" si="20"/>
        <v>07.07.0006</v>
      </c>
      <c r="Z151" s="23" t="s">
        <v>2274</v>
      </c>
      <c r="AA151" s="23" t="s">
        <v>2344</v>
      </c>
      <c r="AB151" t="s">
        <v>2373</v>
      </c>
      <c r="AC151" t="str">
        <f t="shared" si="21"/>
        <v>07.07.0006 - JUAN SANTIAGO</v>
      </c>
      <c r="AE151" t="s">
        <v>2374</v>
      </c>
      <c r="AF151" s="23">
        <v>2.2000000000000002</v>
      </c>
      <c r="AG151" s="23" t="s">
        <v>1739</v>
      </c>
      <c r="AH151" s="23" t="s">
        <v>2240</v>
      </c>
      <c r="AI151" s="23" t="s">
        <v>2241</v>
      </c>
      <c r="AJ151" t="s">
        <v>2363</v>
      </c>
      <c r="AK151" t="s">
        <v>2364</v>
      </c>
      <c r="AL151" t="s">
        <v>2374</v>
      </c>
      <c r="AM151" t="s">
        <v>2375</v>
      </c>
      <c r="AX151" t="s">
        <v>2376</v>
      </c>
      <c r="AZ151" s="49"/>
    </row>
    <row r="152" spans="9:52" x14ac:dyDescent="0.25">
      <c r="I152" t="str">
        <f t="shared" si="16"/>
        <v>0220010018</v>
      </c>
      <c r="J152" s="23" t="s">
        <v>2354</v>
      </c>
      <c r="K152" s="23" t="s">
        <v>2355</v>
      </c>
      <c r="L152" s="23" t="s">
        <v>1134</v>
      </c>
      <c r="M152" s="23" t="s">
        <v>2355</v>
      </c>
      <c r="N152" t="s">
        <v>1229</v>
      </c>
      <c r="O152" t="s">
        <v>2377</v>
      </c>
      <c r="P152" t="str">
        <f t="shared" si="17"/>
        <v>0220 -  MINISTERIO DE ECONOMIA, PLANIFICACION Y DESARROLLO</v>
      </c>
      <c r="Q152" t="str">
        <f t="shared" si="18"/>
        <v>01 -  MINISTERIO DE ECONOMIA, PLANIFICACION Y DESARROLLO</v>
      </c>
      <c r="R152" t="str">
        <f t="shared" si="19"/>
        <v>0018 -  SISTEMA ÚNICO DE BENEFICIARIOS</v>
      </c>
      <c r="Y152" t="str">
        <f t="shared" si="20"/>
        <v>07.07.9999</v>
      </c>
      <c r="Z152" s="23" t="s">
        <v>2274</v>
      </c>
      <c r="AA152" s="23" t="s">
        <v>2344</v>
      </c>
      <c r="AB152" t="s">
        <v>1212</v>
      </c>
      <c r="AC152" t="str">
        <f t="shared" si="21"/>
        <v>07.07.9999 - MULTIMUNICIPAL</v>
      </c>
      <c r="AE152" t="s">
        <v>2378</v>
      </c>
      <c r="AF152" s="23">
        <v>2.2000000000000002</v>
      </c>
      <c r="AG152" s="23" t="s">
        <v>1739</v>
      </c>
      <c r="AH152" s="23" t="s">
        <v>2240</v>
      </c>
      <c r="AI152" s="23" t="s">
        <v>2241</v>
      </c>
      <c r="AJ152" t="s">
        <v>2379</v>
      </c>
      <c r="AK152" t="s">
        <v>2380</v>
      </c>
      <c r="AL152" t="s">
        <v>2378</v>
      </c>
      <c r="AM152" t="s">
        <v>2381</v>
      </c>
      <c r="AX152" t="s">
        <v>2382</v>
      </c>
      <c r="AZ152" s="49"/>
    </row>
    <row r="153" spans="9:52" x14ac:dyDescent="0.25">
      <c r="I153" t="str">
        <f t="shared" si="16"/>
        <v>0221010001</v>
      </c>
      <c r="J153" s="23" t="s">
        <v>2383</v>
      </c>
      <c r="K153" s="23" t="s">
        <v>2384</v>
      </c>
      <c r="L153" s="23" t="s">
        <v>1134</v>
      </c>
      <c r="M153" s="23" t="s">
        <v>2385</v>
      </c>
      <c r="N153" t="s">
        <v>1136</v>
      </c>
      <c r="O153" t="s">
        <v>2386</v>
      </c>
      <c r="P153" t="str">
        <f t="shared" si="17"/>
        <v>0221 -  MINISTERIO DE ADMINISTRACION PUBLICA</v>
      </c>
      <c r="Q153" t="str">
        <f t="shared" si="18"/>
        <v>01 -  MINISTERIO DE ADMINISTRACION PUBLICA (MAP)</v>
      </c>
      <c r="R153" t="str">
        <f t="shared" si="19"/>
        <v>0001 -  MINISTERIO DE ADMINISTRACIÓN PÚBLICA</v>
      </c>
      <c r="Y153" t="str">
        <f t="shared" si="20"/>
        <v>07.22.0001</v>
      </c>
      <c r="Z153" s="23" t="s">
        <v>2274</v>
      </c>
      <c r="AA153" s="23" t="s">
        <v>2387</v>
      </c>
      <c r="AB153" t="s">
        <v>2388</v>
      </c>
      <c r="AC153" t="str">
        <f t="shared" si="21"/>
        <v>07.22.0001 - SAN JUAN</v>
      </c>
      <c r="AE153" t="s">
        <v>2389</v>
      </c>
      <c r="AF153" s="23">
        <v>2.2000000000000002</v>
      </c>
      <c r="AG153" s="23" t="s">
        <v>1739</v>
      </c>
      <c r="AH153" s="23" t="s">
        <v>2240</v>
      </c>
      <c r="AI153" s="23" t="s">
        <v>2241</v>
      </c>
      <c r="AJ153" t="s">
        <v>2379</v>
      </c>
      <c r="AK153" t="s">
        <v>2380</v>
      </c>
      <c r="AL153" t="s">
        <v>2389</v>
      </c>
      <c r="AM153" t="s">
        <v>2390</v>
      </c>
      <c r="AX153" t="s">
        <v>2391</v>
      </c>
      <c r="AZ153" s="49"/>
    </row>
    <row r="154" spans="9:52" x14ac:dyDescent="0.25">
      <c r="I154" t="str">
        <f t="shared" si="16"/>
        <v>0221010002</v>
      </c>
      <c r="J154" s="23" t="s">
        <v>2383</v>
      </c>
      <c r="K154" s="23" t="s">
        <v>2384</v>
      </c>
      <c r="L154" s="23" t="s">
        <v>1134</v>
      </c>
      <c r="M154" s="23" t="s">
        <v>2385</v>
      </c>
      <c r="N154" t="s">
        <v>1478</v>
      </c>
      <c r="O154" t="s">
        <v>2392</v>
      </c>
      <c r="P154" t="str">
        <f t="shared" si="17"/>
        <v>0221 -  MINISTERIO DE ADMINISTRACION PUBLICA</v>
      </c>
      <c r="Q154" t="str">
        <f t="shared" si="18"/>
        <v>01 -  MINISTERIO DE ADMINISTRACION PUBLICA (MAP)</v>
      </c>
      <c r="R154" t="str">
        <f t="shared" si="19"/>
        <v>0002 -  INSTITUTO NACIONAL DE ADMINISTRACIÓN PÚBLICA</v>
      </c>
      <c r="Y154" t="str">
        <f t="shared" si="20"/>
        <v>07.22.0002</v>
      </c>
      <c r="Z154" s="23" t="s">
        <v>2274</v>
      </c>
      <c r="AA154" s="23" t="s">
        <v>2387</v>
      </c>
      <c r="AB154" t="s">
        <v>2393</v>
      </c>
      <c r="AC154" t="str">
        <f t="shared" si="21"/>
        <v>07.22.0002 - BOHECHIO</v>
      </c>
      <c r="AE154" t="s">
        <v>2394</v>
      </c>
      <c r="AF154" s="23">
        <v>2.2000000000000002</v>
      </c>
      <c r="AG154" s="23" t="s">
        <v>1739</v>
      </c>
      <c r="AH154" s="23" t="s">
        <v>2240</v>
      </c>
      <c r="AI154" s="23" t="s">
        <v>2241</v>
      </c>
      <c r="AJ154" t="s">
        <v>2379</v>
      </c>
      <c r="AK154" t="s">
        <v>2380</v>
      </c>
      <c r="AL154" t="s">
        <v>2394</v>
      </c>
      <c r="AM154" t="s">
        <v>2395</v>
      </c>
      <c r="AX154" t="s">
        <v>2396</v>
      </c>
      <c r="AZ154" s="49"/>
    </row>
    <row r="155" spans="9:52" x14ac:dyDescent="0.25">
      <c r="I155" t="str">
        <f t="shared" si="16"/>
        <v>0221010003</v>
      </c>
      <c r="J155" s="23" t="s">
        <v>2383</v>
      </c>
      <c r="K155" s="23" t="s">
        <v>2384</v>
      </c>
      <c r="L155" s="23" t="s">
        <v>1134</v>
      </c>
      <c r="M155" s="23" t="s">
        <v>2385</v>
      </c>
      <c r="N155" t="s">
        <v>1313</v>
      </c>
      <c r="O155" t="s">
        <v>2397</v>
      </c>
      <c r="P155" t="str">
        <f t="shared" si="17"/>
        <v>0221 -  MINISTERIO DE ADMINISTRACION PUBLICA</v>
      </c>
      <c r="Q155" t="str">
        <f t="shared" si="18"/>
        <v>01 -  MINISTERIO DE ADMINISTRACION PUBLICA (MAP)</v>
      </c>
      <c r="R155" t="str">
        <f t="shared" si="19"/>
        <v>0003 -  OFICINA GUBERNAMENTAL DE TECNOLOGIA DE LA INFORMACION Y LA COMUNICACION (OGTIC)</v>
      </c>
      <c r="Y155" t="str">
        <f t="shared" si="20"/>
        <v>07.22.0003</v>
      </c>
      <c r="Z155" s="23" t="s">
        <v>2274</v>
      </c>
      <c r="AA155" s="23" t="s">
        <v>2387</v>
      </c>
      <c r="AB155" t="s">
        <v>2398</v>
      </c>
      <c r="AC155" t="str">
        <f t="shared" si="21"/>
        <v>07.22.0003 - EL CERCADO</v>
      </c>
      <c r="AE155" t="s">
        <v>2399</v>
      </c>
      <c r="AF155" s="23">
        <v>2.2000000000000002</v>
      </c>
      <c r="AG155" s="23" t="s">
        <v>1739</v>
      </c>
      <c r="AH155" s="23" t="s">
        <v>2240</v>
      </c>
      <c r="AI155" s="23" t="s">
        <v>2241</v>
      </c>
      <c r="AJ155" t="s">
        <v>2379</v>
      </c>
      <c r="AK155" t="s">
        <v>2380</v>
      </c>
      <c r="AL155" t="s">
        <v>2399</v>
      </c>
      <c r="AM155" t="s">
        <v>2400</v>
      </c>
      <c r="AX155" t="s">
        <v>2401</v>
      </c>
      <c r="AZ155" s="49"/>
    </row>
    <row r="156" spans="9:52" x14ac:dyDescent="0.25">
      <c r="I156" t="str">
        <f t="shared" si="16"/>
        <v>0222010001</v>
      </c>
      <c r="J156" s="23" t="s">
        <v>2402</v>
      </c>
      <c r="K156" s="23" t="s">
        <v>2403</v>
      </c>
      <c r="L156" s="23" t="s">
        <v>1134</v>
      </c>
      <c r="M156" s="23" t="s">
        <v>2403</v>
      </c>
      <c r="N156" t="s">
        <v>1136</v>
      </c>
      <c r="O156" t="s">
        <v>2403</v>
      </c>
      <c r="P156" t="str">
        <f t="shared" si="17"/>
        <v>0222 -  MINISTERIO DE ENERGIA Y MINAS</v>
      </c>
      <c r="Q156" t="str">
        <f t="shared" si="18"/>
        <v>01 -  MINISTERIO DE ENERGIA Y MINAS</v>
      </c>
      <c r="R156" t="str">
        <f t="shared" si="19"/>
        <v>0001 -  MINISTERIO DE ENERGIA Y MINAS</v>
      </c>
      <c r="Y156" t="str">
        <f t="shared" si="20"/>
        <v>07.22.0004</v>
      </c>
      <c r="Z156" s="23" t="s">
        <v>2274</v>
      </c>
      <c r="AA156" s="23" t="s">
        <v>2387</v>
      </c>
      <c r="AB156" t="s">
        <v>2404</v>
      </c>
      <c r="AC156" t="str">
        <f t="shared" si="21"/>
        <v>07.22.0004 - JUAN DE HERRERA</v>
      </c>
      <c r="AE156" t="s">
        <v>2405</v>
      </c>
      <c r="AF156" s="23">
        <v>2.2000000000000002</v>
      </c>
      <c r="AG156" s="23" t="s">
        <v>1739</v>
      </c>
      <c r="AH156" s="23" t="s">
        <v>2240</v>
      </c>
      <c r="AI156" s="23" t="s">
        <v>2241</v>
      </c>
      <c r="AJ156" t="s">
        <v>2379</v>
      </c>
      <c r="AK156" t="s">
        <v>2380</v>
      </c>
      <c r="AL156" t="s">
        <v>2405</v>
      </c>
      <c r="AM156" t="s">
        <v>2406</v>
      </c>
      <c r="AX156" t="s">
        <v>2407</v>
      </c>
      <c r="AZ156" s="49"/>
    </row>
    <row r="157" spans="9:52" x14ac:dyDescent="0.25">
      <c r="I157" t="str">
        <f t="shared" si="16"/>
        <v>0222010002</v>
      </c>
      <c r="J157" s="23" t="s">
        <v>2402</v>
      </c>
      <c r="K157" s="23" t="s">
        <v>2403</v>
      </c>
      <c r="L157" s="23" t="s">
        <v>1134</v>
      </c>
      <c r="M157" s="23" t="s">
        <v>2403</v>
      </c>
      <c r="N157" t="s">
        <v>1478</v>
      </c>
      <c r="O157" t="s">
        <v>2408</v>
      </c>
      <c r="P157" t="str">
        <f t="shared" si="17"/>
        <v>0222 -  MINISTERIO DE ENERGIA Y MINAS</v>
      </c>
      <c r="Q157" t="str">
        <f t="shared" si="18"/>
        <v>01 -  MINISTERIO DE ENERGIA Y MINAS</v>
      </c>
      <c r="R157" t="str">
        <f t="shared" si="19"/>
        <v>0002 -  DIRECCION GENERAL DE MINERIA</v>
      </c>
      <c r="Y157" t="str">
        <f t="shared" si="20"/>
        <v>07.22.0005</v>
      </c>
      <c r="Z157" s="23" t="s">
        <v>2274</v>
      </c>
      <c r="AA157" s="23" t="s">
        <v>2387</v>
      </c>
      <c r="AB157" t="s">
        <v>2409</v>
      </c>
      <c r="AC157" t="str">
        <f t="shared" si="21"/>
        <v>07.22.0005 - LAS MATAS DE FARFAN</v>
      </c>
      <c r="AE157" t="s">
        <v>2410</v>
      </c>
      <c r="AF157" s="23">
        <v>2.2000000000000002</v>
      </c>
      <c r="AG157" s="23" t="s">
        <v>1739</v>
      </c>
      <c r="AH157" s="23" t="s">
        <v>2240</v>
      </c>
      <c r="AI157" s="23" t="s">
        <v>2241</v>
      </c>
      <c r="AJ157" t="s">
        <v>2379</v>
      </c>
      <c r="AK157" t="s">
        <v>2380</v>
      </c>
      <c r="AL157" t="s">
        <v>2410</v>
      </c>
      <c r="AM157" t="s">
        <v>2411</v>
      </c>
      <c r="AX157" t="s">
        <v>2412</v>
      </c>
      <c r="AZ157" s="49"/>
    </row>
    <row r="158" spans="9:52" x14ac:dyDescent="0.25">
      <c r="I158" t="str">
        <f t="shared" si="16"/>
        <v>0223010001</v>
      </c>
      <c r="J158" s="23" t="s">
        <v>2413</v>
      </c>
      <c r="K158" s="23" t="s">
        <v>2414</v>
      </c>
      <c r="L158" s="23" t="s">
        <v>1134</v>
      </c>
      <c r="M158" s="23" t="s">
        <v>2414</v>
      </c>
      <c r="N158" t="s">
        <v>1136</v>
      </c>
      <c r="O158" t="s">
        <v>2414</v>
      </c>
      <c r="P158" t="str">
        <f t="shared" si="17"/>
        <v>0223 -  MINISTERIO DE LA VIVIENDA, HABITAT Y EDIFICACIONES (MIVHED)</v>
      </c>
      <c r="Q158" t="str">
        <f t="shared" si="18"/>
        <v>01 -  MINISTERIO DE LA VIVIENDA, HABITAT Y EDIFICACIONES (MIVHED)</v>
      </c>
      <c r="R158" t="str">
        <f t="shared" si="19"/>
        <v>0001 -  MINISTERIO DE LA VIVIENDA, HABITAT Y EDIFICACIONES (MIVHED)</v>
      </c>
      <c r="Y158" t="str">
        <f t="shared" si="20"/>
        <v>07.22.0006</v>
      </c>
      <c r="Z158" s="23" t="s">
        <v>2274</v>
      </c>
      <c r="AA158" s="23" t="s">
        <v>2387</v>
      </c>
      <c r="AB158" t="s">
        <v>2415</v>
      </c>
      <c r="AC158" t="str">
        <f t="shared" si="21"/>
        <v>07.22.0006 - VALLEJUELO</v>
      </c>
      <c r="AE158" t="s">
        <v>2416</v>
      </c>
      <c r="AF158" s="23">
        <v>2.2000000000000002</v>
      </c>
      <c r="AG158" s="23" t="s">
        <v>1739</v>
      </c>
      <c r="AH158" s="23" t="s">
        <v>2240</v>
      </c>
      <c r="AI158" s="23" t="s">
        <v>2241</v>
      </c>
      <c r="AJ158" t="s">
        <v>2379</v>
      </c>
      <c r="AK158" t="s">
        <v>2380</v>
      </c>
      <c r="AL158" t="s">
        <v>2416</v>
      </c>
      <c r="AM158" t="s">
        <v>2417</v>
      </c>
      <c r="AX158" t="s">
        <v>2418</v>
      </c>
      <c r="AZ158" s="49"/>
    </row>
    <row r="159" spans="9:52" x14ac:dyDescent="0.25">
      <c r="I159" t="str">
        <f t="shared" si="16"/>
        <v>0301010001</v>
      </c>
      <c r="J159" s="23" t="s">
        <v>2419</v>
      </c>
      <c r="K159" s="23" t="s">
        <v>2420</v>
      </c>
      <c r="L159" s="23" t="s">
        <v>1134</v>
      </c>
      <c r="M159" s="23" t="s">
        <v>2420</v>
      </c>
      <c r="N159" t="s">
        <v>1136</v>
      </c>
      <c r="O159" t="s">
        <v>2421</v>
      </c>
      <c r="P159" t="str">
        <f t="shared" si="17"/>
        <v>0301 -  PODER JUDICIAL</v>
      </c>
      <c r="Q159" t="str">
        <f t="shared" si="18"/>
        <v>01 -  PODER JUDICIAL</v>
      </c>
      <c r="R159" t="str">
        <f t="shared" si="19"/>
        <v>0001 -  CONSEJO DEL PODER JUDICIAL</v>
      </c>
      <c r="Y159" t="str">
        <f t="shared" si="20"/>
        <v>07.22.9999</v>
      </c>
      <c r="Z159" s="23" t="s">
        <v>2274</v>
      </c>
      <c r="AA159" s="23" t="s">
        <v>2387</v>
      </c>
      <c r="AB159" t="s">
        <v>1212</v>
      </c>
      <c r="AC159" t="str">
        <f t="shared" si="21"/>
        <v>07.22.9999 - MULTIMUNICIPAL</v>
      </c>
      <c r="AE159" t="s">
        <v>2422</v>
      </c>
      <c r="AF159" s="23">
        <v>2.2000000000000002</v>
      </c>
      <c r="AG159" s="23" t="s">
        <v>1739</v>
      </c>
      <c r="AH159" s="23" t="s">
        <v>2423</v>
      </c>
      <c r="AI159" s="23" t="s">
        <v>2424</v>
      </c>
      <c r="AJ159" t="s">
        <v>2425</v>
      </c>
      <c r="AK159" t="s">
        <v>2426</v>
      </c>
      <c r="AL159" t="s">
        <v>2422</v>
      </c>
      <c r="AM159" t="s">
        <v>2426</v>
      </c>
      <c r="AX159" t="s">
        <v>2427</v>
      </c>
      <c r="AZ159" s="49"/>
    </row>
    <row r="160" spans="9:52" x14ac:dyDescent="0.25">
      <c r="I160" t="str">
        <f t="shared" si="16"/>
        <v>0401010001</v>
      </c>
      <c r="J160" s="23" t="s">
        <v>2428</v>
      </c>
      <c r="K160" s="23" t="s">
        <v>2429</v>
      </c>
      <c r="L160" s="23" t="s">
        <v>1134</v>
      </c>
      <c r="M160" s="23" t="s">
        <v>2429</v>
      </c>
      <c r="N160" t="s">
        <v>1136</v>
      </c>
      <c r="O160" t="s">
        <v>2429</v>
      </c>
      <c r="P160" t="str">
        <f t="shared" si="17"/>
        <v>0401 -  JUNTA CENTRAL ELECTORAL</v>
      </c>
      <c r="Q160" t="str">
        <f t="shared" si="18"/>
        <v>01 -  JUNTA CENTRAL ELECTORAL</v>
      </c>
      <c r="R160" t="str">
        <f t="shared" si="19"/>
        <v>0001 -  JUNTA CENTRAL ELECTORAL</v>
      </c>
      <c r="Y160" t="str">
        <f t="shared" si="20"/>
        <v>07.99.9999</v>
      </c>
      <c r="Z160" s="23" t="s">
        <v>2274</v>
      </c>
      <c r="AA160" s="23" t="s">
        <v>1419</v>
      </c>
      <c r="AB160" t="s">
        <v>1212</v>
      </c>
      <c r="AC160" t="str">
        <f t="shared" si="21"/>
        <v>07.99.9999 - MULTIMUNICIPAL</v>
      </c>
      <c r="AE160" t="s">
        <v>2430</v>
      </c>
      <c r="AF160" s="23">
        <v>2.2000000000000002</v>
      </c>
      <c r="AG160" s="23" t="s">
        <v>1739</v>
      </c>
      <c r="AH160" s="23" t="s">
        <v>2423</v>
      </c>
      <c r="AI160" s="23" t="s">
        <v>2424</v>
      </c>
      <c r="AJ160" t="s">
        <v>2425</v>
      </c>
      <c r="AK160" t="s">
        <v>2426</v>
      </c>
      <c r="AL160" t="s">
        <v>2430</v>
      </c>
      <c r="AM160" t="s">
        <v>2431</v>
      </c>
      <c r="AX160" t="s">
        <v>2432</v>
      </c>
      <c r="AZ160" s="49"/>
    </row>
    <row r="161" spans="9:52" x14ac:dyDescent="0.25">
      <c r="I161" t="str">
        <f t="shared" si="16"/>
        <v>0402010001</v>
      </c>
      <c r="J161" s="23" t="s">
        <v>2433</v>
      </c>
      <c r="K161" s="23" t="s">
        <v>2434</v>
      </c>
      <c r="L161" s="23" t="s">
        <v>1134</v>
      </c>
      <c r="M161" s="23" t="s">
        <v>2435</v>
      </c>
      <c r="N161" t="s">
        <v>1136</v>
      </c>
      <c r="O161" t="s">
        <v>2436</v>
      </c>
      <c r="P161" t="str">
        <f t="shared" si="17"/>
        <v>0402 -  CÁMARA DE CUENTAS</v>
      </c>
      <c r="Q161" t="str">
        <f t="shared" si="18"/>
        <v>01 -  CAMARA DE CUENTAS</v>
      </c>
      <c r="R161" t="str">
        <f t="shared" si="19"/>
        <v>0001 -  CÁMARA DE CUENTAS DE LA REPÚBLICA DOMINICANA</v>
      </c>
      <c r="Y161" t="str">
        <f t="shared" si="20"/>
        <v>08.08.0001</v>
      </c>
      <c r="Z161" s="23" t="s">
        <v>2437</v>
      </c>
      <c r="AA161" s="23" t="s">
        <v>2438</v>
      </c>
      <c r="AB161" t="s">
        <v>2439</v>
      </c>
      <c r="AC161" t="str">
        <f t="shared" si="21"/>
        <v>08.08.0001 - EL SEIBO</v>
      </c>
      <c r="AE161" t="s">
        <v>2440</v>
      </c>
      <c r="AF161" s="23">
        <v>2.2000000000000002</v>
      </c>
      <c r="AG161" s="23" t="s">
        <v>1739</v>
      </c>
      <c r="AH161" s="23" t="s">
        <v>2423</v>
      </c>
      <c r="AI161" s="23" t="s">
        <v>2424</v>
      </c>
      <c r="AJ161" t="s">
        <v>2441</v>
      </c>
      <c r="AK161" t="s">
        <v>2442</v>
      </c>
      <c r="AL161" t="s">
        <v>2440</v>
      </c>
      <c r="AM161" t="s">
        <v>2442</v>
      </c>
      <c r="AX161" t="s">
        <v>2443</v>
      </c>
      <c r="AZ161" s="49"/>
    </row>
    <row r="162" spans="9:52" x14ac:dyDescent="0.25">
      <c r="I162" t="str">
        <f t="shared" si="16"/>
        <v>0403010001</v>
      </c>
      <c r="J162" s="23" t="s">
        <v>2444</v>
      </c>
      <c r="K162" s="23" t="s">
        <v>2445</v>
      </c>
      <c r="L162" s="23" t="s">
        <v>1134</v>
      </c>
      <c r="M162" s="23" t="s">
        <v>2445</v>
      </c>
      <c r="N162" t="s">
        <v>1136</v>
      </c>
      <c r="O162" t="s">
        <v>2445</v>
      </c>
      <c r="P162" t="str">
        <f t="shared" si="17"/>
        <v>0403 -  TRIBUNAL CONSTITUCIONAL</v>
      </c>
      <c r="Q162" t="str">
        <f t="shared" si="18"/>
        <v>01 -  TRIBUNAL CONSTITUCIONAL</v>
      </c>
      <c r="R162" t="str">
        <f t="shared" si="19"/>
        <v>0001 -  TRIBUNAL CONSTITUCIONAL</v>
      </c>
      <c r="Y162" t="str">
        <f t="shared" si="20"/>
        <v>08.08.0002</v>
      </c>
      <c r="Z162" s="23" t="s">
        <v>2437</v>
      </c>
      <c r="AA162" s="23" t="s">
        <v>2438</v>
      </c>
      <c r="AB162" t="s">
        <v>2446</v>
      </c>
      <c r="AC162" t="str">
        <f t="shared" si="21"/>
        <v>08.08.0002 - MICHES</v>
      </c>
      <c r="AE162" t="s">
        <v>2447</v>
      </c>
      <c r="AF162" s="23">
        <v>2.2000000000000002</v>
      </c>
      <c r="AG162" s="23" t="s">
        <v>1739</v>
      </c>
      <c r="AH162" s="23" t="s">
        <v>2423</v>
      </c>
      <c r="AI162" s="23" t="s">
        <v>2424</v>
      </c>
      <c r="AJ162" t="s">
        <v>2441</v>
      </c>
      <c r="AK162" t="s">
        <v>2442</v>
      </c>
      <c r="AL162" t="s">
        <v>2447</v>
      </c>
      <c r="AM162" t="s">
        <v>2448</v>
      </c>
      <c r="AX162" t="s">
        <v>2449</v>
      </c>
      <c r="AZ162" s="49"/>
    </row>
    <row r="163" spans="9:52" x14ac:dyDescent="0.25">
      <c r="I163" t="str">
        <f t="shared" si="16"/>
        <v>0404010001</v>
      </c>
      <c r="J163" s="23" t="s">
        <v>2450</v>
      </c>
      <c r="K163" s="23" t="s">
        <v>2451</v>
      </c>
      <c r="L163" s="23" t="s">
        <v>1134</v>
      </c>
      <c r="M163" s="23" t="s">
        <v>2451</v>
      </c>
      <c r="N163" t="s">
        <v>1136</v>
      </c>
      <c r="O163" t="s">
        <v>2451</v>
      </c>
      <c r="P163" t="str">
        <f t="shared" si="17"/>
        <v>0404 -  DEFENSOR DEL PUEBLO</v>
      </c>
      <c r="Q163" t="str">
        <f t="shared" si="18"/>
        <v>01 -  DEFENSOR DEL PUEBLO</v>
      </c>
      <c r="R163" t="str">
        <f t="shared" si="19"/>
        <v>0001 -  DEFENSOR DEL PUEBLO</v>
      </c>
      <c r="Y163" t="str">
        <f t="shared" si="20"/>
        <v>08.08.9999</v>
      </c>
      <c r="Z163" s="23" t="s">
        <v>2437</v>
      </c>
      <c r="AA163" s="23" t="s">
        <v>2438</v>
      </c>
      <c r="AB163" t="s">
        <v>1212</v>
      </c>
      <c r="AC163" t="str">
        <f t="shared" si="21"/>
        <v>08.08.9999 - MULTIMUNICIPAL</v>
      </c>
      <c r="AE163" t="s">
        <v>966</v>
      </c>
      <c r="AF163" s="23">
        <v>2.2000000000000002</v>
      </c>
      <c r="AG163" s="23" t="s">
        <v>1739</v>
      </c>
      <c r="AH163" s="23" t="s">
        <v>2423</v>
      </c>
      <c r="AI163" s="23" t="s">
        <v>2424</v>
      </c>
      <c r="AJ163" t="s">
        <v>2441</v>
      </c>
      <c r="AK163" t="s">
        <v>2442</v>
      </c>
      <c r="AL163" t="s">
        <v>966</v>
      </c>
      <c r="AM163" t="s">
        <v>2452</v>
      </c>
      <c r="AX163" t="s">
        <v>2453</v>
      </c>
      <c r="AZ163" s="49"/>
    </row>
    <row r="164" spans="9:52" x14ac:dyDescent="0.25">
      <c r="I164" t="str">
        <f t="shared" si="16"/>
        <v>0405010001</v>
      </c>
      <c r="J164" s="23" t="s">
        <v>2454</v>
      </c>
      <c r="K164" s="23" t="s">
        <v>2455</v>
      </c>
      <c r="L164" s="23" t="s">
        <v>1134</v>
      </c>
      <c r="M164" s="23" t="s">
        <v>2455</v>
      </c>
      <c r="N164" t="s">
        <v>1136</v>
      </c>
      <c r="O164" t="s">
        <v>2456</v>
      </c>
      <c r="P164" t="str">
        <f t="shared" si="17"/>
        <v>0405 -  TRIBUNAL SUPERIOR  ELECTORAL ( TSE)</v>
      </c>
      <c r="Q164" t="str">
        <f t="shared" si="18"/>
        <v>01 -  TRIBUNAL SUPERIOR  ELECTORAL ( TSE)</v>
      </c>
      <c r="R164" t="str">
        <f t="shared" si="19"/>
        <v>0001 -  TRIBUNAL SUPERIOR  ELECTORAL TSE</v>
      </c>
      <c r="Y164" t="str">
        <f t="shared" si="20"/>
        <v>08.11.0001</v>
      </c>
      <c r="Z164" s="23" t="s">
        <v>2437</v>
      </c>
      <c r="AA164" s="23" t="s">
        <v>2457</v>
      </c>
      <c r="AB164" t="s">
        <v>2458</v>
      </c>
      <c r="AC164" t="str">
        <f t="shared" si="21"/>
        <v>08.11.0001 - HIGUEY</v>
      </c>
      <c r="AE164" t="s">
        <v>2459</v>
      </c>
      <c r="AF164" s="23">
        <v>2.2999999999999998</v>
      </c>
      <c r="AG164" s="23" t="s">
        <v>2460</v>
      </c>
      <c r="AH164" s="23" t="s">
        <v>2461</v>
      </c>
      <c r="AI164" s="23" t="s">
        <v>2462</v>
      </c>
      <c r="AJ164" t="s">
        <v>2463</v>
      </c>
      <c r="AK164" t="s">
        <v>2464</v>
      </c>
      <c r="AL164" t="s">
        <v>2459</v>
      </c>
      <c r="AM164" t="s">
        <v>2464</v>
      </c>
      <c r="AX164" t="s">
        <v>2465</v>
      </c>
      <c r="AZ164" s="49"/>
    </row>
    <row r="165" spans="9:52" x14ac:dyDescent="0.25">
      <c r="I165" t="str">
        <f t="shared" si="16"/>
        <v>0406010001</v>
      </c>
      <c r="J165" s="23" t="s">
        <v>2466</v>
      </c>
      <c r="K165" s="23" t="s">
        <v>2467</v>
      </c>
      <c r="L165" s="23" t="s">
        <v>1134</v>
      </c>
      <c r="M165" s="23" t="s">
        <v>2467</v>
      </c>
      <c r="N165" t="s">
        <v>1136</v>
      </c>
      <c r="O165" t="s">
        <v>2468</v>
      </c>
      <c r="P165" t="str">
        <f t="shared" si="17"/>
        <v>0406 -  OFICINA NACIONAL DE DEFENSA PUBLICA</v>
      </c>
      <c r="Q165" t="str">
        <f t="shared" si="18"/>
        <v>01 -  OFICINA NACIONAL DE DEFENSA PUBLICA</v>
      </c>
      <c r="R165" t="str">
        <f t="shared" si="19"/>
        <v>0001 -  OFICINA NACIONAL DE DEFENSA PÚBLICA</v>
      </c>
      <c r="Y165" t="str">
        <f t="shared" si="20"/>
        <v>08.11.0002</v>
      </c>
      <c r="Z165" s="23" t="s">
        <v>2437</v>
      </c>
      <c r="AA165" s="23" t="s">
        <v>2457</v>
      </c>
      <c r="AB165" t="s">
        <v>2469</v>
      </c>
      <c r="AC165" t="str">
        <f t="shared" si="21"/>
        <v>08.11.0002 - SAN RAFAEL DEL YUMA</v>
      </c>
      <c r="AE165" t="s">
        <v>2470</v>
      </c>
      <c r="AF165" s="23">
        <v>2.2999999999999998</v>
      </c>
      <c r="AG165" s="23" t="s">
        <v>2460</v>
      </c>
      <c r="AH165" s="23" t="s">
        <v>2461</v>
      </c>
      <c r="AI165" s="23" t="s">
        <v>2462</v>
      </c>
      <c r="AJ165" t="s">
        <v>2463</v>
      </c>
      <c r="AK165" t="s">
        <v>2464</v>
      </c>
      <c r="AL165" t="s">
        <v>2470</v>
      </c>
      <c r="AM165" t="s">
        <v>2471</v>
      </c>
      <c r="AX165" t="s">
        <v>2472</v>
      </c>
      <c r="AZ165" s="49"/>
    </row>
    <row r="166" spans="9:52" x14ac:dyDescent="0.25">
      <c r="I166" t="str">
        <f t="shared" si="16"/>
        <v>0998010001</v>
      </c>
      <c r="J166" s="23" t="s">
        <v>2473</v>
      </c>
      <c r="K166" s="23" t="s">
        <v>2474</v>
      </c>
      <c r="L166" s="23" t="s">
        <v>1134</v>
      </c>
      <c r="M166" s="23" t="s">
        <v>2475</v>
      </c>
      <c r="N166" t="s">
        <v>1136</v>
      </c>
      <c r="O166" t="s">
        <v>2476</v>
      </c>
      <c r="P166" t="str">
        <f t="shared" si="17"/>
        <v>0998 -  ADMINISTRACION DE DEUDA PUBLICA Y ACTIVOS FINANCIEROS</v>
      </c>
      <c r="Q166" t="str">
        <f t="shared" si="18"/>
        <v>01 -  DEUDA PUBLICA Y OTRAS OPERACIONES FINANCIERAS</v>
      </c>
      <c r="R166" t="str">
        <f t="shared" si="19"/>
        <v>0001 -  MINISTERIO  DE HACIENDA (DEUDA PUBLICA)</v>
      </c>
      <c r="Y166" t="str">
        <f t="shared" si="20"/>
        <v>08.11.9999</v>
      </c>
      <c r="Z166" s="23" t="s">
        <v>2437</v>
      </c>
      <c r="AA166" s="23" t="s">
        <v>2457</v>
      </c>
      <c r="AB166" t="s">
        <v>1212</v>
      </c>
      <c r="AC166" t="str">
        <f t="shared" si="21"/>
        <v>08.11.9999 - MULTIMUNICIPAL</v>
      </c>
      <c r="AE166" t="s">
        <v>2477</v>
      </c>
      <c r="AF166" s="23">
        <v>2.2999999999999998</v>
      </c>
      <c r="AG166" s="23" t="s">
        <v>2460</v>
      </c>
      <c r="AH166" s="23" t="s">
        <v>2461</v>
      </c>
      <c r="AI166" s="23" t="s">
        <v>2462</v>
      </c>
      <c r="AJ166" t="s">
        <v>2478</v>
      </c>
      <c r="AK166" t="s">
        <v>2479</v>
      </c>
      <c r="AL166" t="s">
        <v>2477</v>
      </c>
      <c r="AM166" t="s">
        <v>2479</v>
      </c>
      <c r="AX166" t="s">
        <v>2480</v>
      </c>
      <c r="AZ166" s="49"/>
    </row>
    <row r="167" spans="9:52" x14ac:dyDescent="0.25">
      <c r="I167" t="str">
        <f t="shared" si="16"/>
        <v>0999010001</v>
      </c>
      <c r="J167" s="23" t="s">
        <v>2481</v>
      </c>
      <c r="K167" s="23" t="s">
        <v>2482</v>
      </c>
      <c r="L167" s="23" t="s">
        <v>1134</v>
      </c>
      <c r="M167" s="23" t="s">
        <v>2483</v>
      </c>
      <c r="N167" t="s">
        <v>1136</v>
      </c>
      <c r="O167" t="s">
        <v>2484</v>
      </c>
      <c r="P167" t="str">
        <f t="shared" si="17"/>
        <v>0999 -  ADMINISTRACION DE OBLIGACIONES DEL TESORO NACIONAL</v>
      </c>
      <c r="Q167" t="str">
        <f t="shared" si="18"/>
        <v>01 -  ADM. DE OBLIGACIONES DEL TESORO</v>
      </c>
      <c r="R167" t="str">
        <f t="shared" si="19"/>
        <v>0001 -  MINISTERIO DE HACIENDA (OBLIGACIONES DEL TESORO)</v>
      </c>
      <c r="Y167" t="str">
        <f t="shared" si="20"/>
        <v>08.12.0001</v>
      </c>
      <c r="Z167" s="23" t="s">
        <v>2437</v>
      </c>
      <c r="AA167" s="23" t="s">
        <v>2485</v>
      </c>
      <c r="AB167" t="s">
        <v>2486</v>
      </c>
      <c r="AC167" t="str">
        <f t="shared" si="21"/>
        <v>08.12.0001 - LA ROMANA</v>
      </c>
      <c r="AE167" t="s">
        <v>2487</v>
      </c>
      <c r="AF167" s="23">
        <v>2.2999999999999998</v>
      </c>
      <c r="AG167" s="23" t="s">
        <v>2460</v>
      </c>
      <c r="AH167" s="23" t="s">
        <v>2461</v>
      </c>
      <c r="AI167" s="23" t="s">
        <v>2462</v>
      </c>
      <c r="AJ167" t="s">
        <v>2488</v>
      </c>
      <c r="AK167" t="s">
        <v>2489</v>
      </c>
      <c r="AL167" t="s">
        <v>2487</v>
      </c>
      <c r="AM167" t="s">
        <v>2490</v>
      </c>
      <c r="AX167" t="s">
        <v>2491</v>
      </c>
      <c r="AZ167" s="49"/>
    </row>
    <row r="168" spans="9:52" x14ac:dyDescent="0.25">
      <c r="I168" t="str">
        <f t="shared" si="16"/>
        <v>5001010001</v>
      </c>
      <c r="J168" s="23" t="s">
        <v>2492</v>
      </c>
      <c r="K168" s="23" t="s">
        <v>2493</v>
      </c>
      <c r="L168" s="23" t="s">
        <v>1134</v>
      </c>
      <c r="M168" s="23" t="s">
        <v>2493</v>
      </c>
      <c r="N168" t="s">
        <v>1136</v>
      </c>
      <c r="O168" t="s">
        <v>2494</v>
      </c>
      <c r="P168" t="str">
        <f t="shared" si="17"/>
        <v>5001 -  BANCO AGRICOLA DE LA REPUBLICA DOMINICANA</v>
      </c>
      <c r="Q168" t="str">
        <f t="shared" si="18"/>
        <v>01 -  BANCO AGRICOLA DE LA REPUBLICA DOMINICANA</v>
      </c>
      <c r="R168" t="str">
        <f t="shared" si="19"/>
        <v>0001 -  BANCO AGRICOLA  DE LA REPUBLICA DOMINICANA</v>
      </c>
      <c r="Y168" t="str">
        <f t="shared" si="20"/>
        <v>08.12.0002</v>
      </c>
      <c r="Z168" s="23" t="s">
        <v>2437</v>
      </c>
      <c r="AA168" s="23" t="s">
        <v>2485</v>
      </c>
      <c r="AB168" t="s">
        <v>2495</v>
      </c>
      <c r="AC168" t="str">
        <f t="shared" si="21"/>
        <v>08.12.0002 - GUAYMATE</v>
      </c>
      <c r="AE168" t="s">
        <v>2496</v>
      </c>
      <c r="AF168" s="23">
        <v>2.2999999999999998</v>
      </c>
      <c r="AG168" s="23" t="s">
        <v>2460</v>
      </c>
      <c r="AH168" s="23" t="s">
        <v>2461</v>
      </c>
      <c r="AI168" s="23" t="s">
        <v>2462</v>
      </c>
      <c r="AJ168" t="s">
        <v>2488</v>
      </c>
      <c r="AK168" t="s">
        <v>2489</v>
      </c>
      <c r="AL168" t="s">
        <v>2496</v>
      </c>
      <c r="AM168" t="s">
        <v>2497</v>
      </c>
      <c r="AX168" t="s">
        <v>2498</v>
      </c>
      <c r="AZ168" s="49"/>
    </row>
    <row r="169" spans="9:52" x14ac:dyDescent="0.25">
      <c r="I169" t="str">
        <f t="shared" si="16"/>
        <v>5003010001</v>
      </c>
      <c r="J169" s="23" t="s">
        <v>2499</v>
      </c>
      <c r="K169" s="23" t="s">
        <v>2500</v>
      </c>
      <c r="L169" s="23" t="s">
        <v>1134</v>
      </c>
      <c r="M169" s="23" t="s">
        <v>2500</v>
      </c>
      <c r="N169" t="s">
        <v>1136</v>
      </c>
      <c r="O169" t="s">
        <v>2500</v>
      </c>
      <c r="P169" t="str">
        <f t="shared" si="17"/>
        <v>5003 -  BANCO NACIONAL DE LAS EXPORTACIONES (BANDEX)</v>
      </c>
      <c r="Q169" t="str">
        <f t="shared" si="18"/>
        <v>01 -  BANCO NACIONAL DE LAS EXPORTACIONES (BANDEX)</v>
      </c>
      <c r="R169" t="str">
        <f t="shared" si="19"/>
        <v>0001 -  BANCO NACIONAL DE LAS EXPORTACIONES (BANDEX)</v>
      </c>
      <c r="Y169" t="str">
        <f t="shared" si="20"/>
        <v>08.12.0003</v>
      </c>
      <c r="Z169" s="23" t="s">
        <v>2437</v>
      </c>
      <c r="AA169" s="23" t="s">
        <v>2485</v>
      </c>
      <c r="AB169" t="s">
        <v>2501</v>
      </c>
      <c r="AC169" t="str">
        <f t="shared" si="21"/>
        <v>08.12.0003 - VILLA HERMOSA</v>
      </c>
      <c r="AE169" t="s">
        <v>2502</v>
      </c>
      <c r="AF169" s="23">
        <v>2.2999999999999998</v>
      </c>
      <c r="AG169" s="23" t="s">
        <v>2460</v>
      </c>
      <c r="AH169" s="23" t="s">
        <v>2461</v>
      </c>
      <c r="AI169" s="23" t="s">
        <v>2462</v>
      </c>
      <c r="AJ169" t="s">
        <v>2488</v>
      </c>
      <c r="AK169" t="s">
        <v>2489</v>
      </c>
      <c r="AL169" t="s">
        <v>2502</v>
      </c>
      <c r="AM169" t="s">
        <v>2503</v>
      </c>
      <c r="AX169" t="s">
        <v>2504</v>
      </c>
      <c r="AZ169" s="49"/>
    </row>
    <row r="170" spans="9:52" x14ac:dyDescent="0.25">
      <c r="I170" t="str">
        <f t="shared" si="16"/>
        <v>5004010001</v>
      </c>
      <c r="J170" s="23" t="s">
        <v>2505</v>
      </c>
      <c r="K170" s="23" t="s">
        <v>2506</v>
      </c>
      <c r="L170" s="23" t="s">
        <v>1134</v>
      </c>
      <c r="M170" s="23" t="s">
        <v>2506</v>
      </c>
      <c r="N170" t="s">
        <v>1136</v>
      </c>
      <c r="O170" t="s">
        <v>2506</v>
      </c>
      <c r="P170" t="str">
        <f t="shared" si="17"/>
        <v>5004 -  BANCO DE RESERVAS DE LA REPUBLICA DOMINICANA</v>
      </c>
      <c r="Q170" t="str">
        <f t="shared" si="18"/>
        <v>01 -  BANCO DE RESERVAS DE LA REPUBLICA DOMINICANA</v>
      </c>
      <c r="R170" t="str">
        <f t="shared" si="19"/>
        <v>0001 -  BANCO DE RESERVAS DE LA REPUBLICA DOMINICANA</v>
      </c>
      <c r="Y170" t="str">
        <f t="shared" si="20"/>
        <v>08.12.9999</v>
      </c>
      <c r="Z170" s="23" t="s">
        <v>2437</v>
      </c>
      <c r="AA170" s="23" t="s">
        <v>2485</v>
      </c>
      <c r="AB170" t="s">
        <v>1212</v>
      </c>
      <c r="AC170" t="str">
        <f t="shared" si="21"/>
        <v>08.12.9999 - MULTIMUNICIPAL</v>
      </c>
      <c r="AE170" t="s">
        <v>2507</v>
      </c>
      <c r="AF170" s="23">
        <v>2.2999999999999998</v>
      </c>
      <c r="AG170" s="23" t="s">
        <v>2460</v>
      </c>
      <c r="AH170" s="23" t="s">
        <v>2461</v>
      </c>
      <c r="AI170" s="23" t="s">
        <v>2462</v>
      </c>
      <c r="AJ170" t="s">
        <v>2508</v>
      </c>
      <c r="AK170" t="s">
        <v>2509</v>
      </c>
      <c r="AL170" t="s">
        <v>2507</v>
      </c>
      <c r="AM170" t="s">
        <v>2509</v>
      </c>
      <c r="AX170" t="s">
        <v>2510</v>
      </c>
      <c r="AZ170" s="49"/>
    </row>
    <row r="171" spans="9:52" x14ac:dyDescent="0.25">
      <c r="I171" t="str">
        <f t="shared" si="16"/>
        <v>5005010001</v>
      </c>
      <c r="J171" s="23" t="s">
        <v>2511</v>
      </c>
      <c r="K171" s="23" t="s">
        <v>2512</v>
      </c>
      <c r="L171" s="23" t="s">
        <v>1134</v>
      </c>
      <c r="M171" s="23" t="s">
        <v>2513</v>
      </c>
      <c r="N171" t="s">
        <v>1136</v>
      </c>
      <c r="O171" t="s">
        <v>2513</v>
      </c>
      <c r="P171" t="str">
        <f t="shared" si="17"/>
        <v>5005 -  CAJA DE AHORROS PARA OBREROS Y MONTE DE PIEDAD</v>
      </c>
      <c r="Q171" t="str">
        <f t="shared" si="18"/>
        <v>01 -  CAJAS DE AHORROS PARA OBREROS Y MONTE DE PIEDAD</v>
      </c>
      <c r="R171" t="str">
        <f t="shared" si="19"/>
        <v>0001 -  CAJAS DE AHORROS PARA OBREROS Y MONTE DE PIEDAD</v>
      </c>
      <c r="Y171" t="str">
        <f t="shared" si="20"/>
        <v>08.99.9999</v>
      </c>
      <c r="Z171" s="23" t="s">
        <v>2437</v>
      </c>
      <c r="AA171" s="23" t="s">
        <v>1419</v>
      </c>
      <c r="AB171" t="s">
        <v>1212</v>
      </c>
      <c r="AC171" t="str">
        <f t="shared" si="21"/>
        <v>08.99.9999 - MULTIMUNICIPAL</v>
      </c>
      <c r="AE171" t="s">
        <v>2514</v>
      </c>
      <c r="AF171" s="23">
        <v>2.2999999999999998</v>
      </c>
      <c r="AG171" s="23" t="s">
        <v>2460</v>
      </c>
      <c r="AH171" s="23" t="s">
        <v>2515</v>
      </c>
      <c r="AI171" s="23" t="s">
        <v>2516</v>
      </c>
      <c r="AJ171" t="s">
        <v>2517</v>
      </c>
      <c r="AK171" t="s">
        <v>2518</v>
      </c>
      <c r="AL171" t="s">
        <v>2514</v>
      </c>
      <c r="AM171" t="s">
        <v>2518</v>
      </c>
      <c r="AX171" t="s">
        <v>2519</v>
      </c>
      <c r="AZ171" s="49"/>
    </row>
    <row r="172" spans="9:52" x14ac:dyDescent="0.25">
      <c r="I172" t="str">
        <f t="shared" si="16"/>
        <v>5006010001</v>
      </c>
      <c r="J172" s="23" t="s">
        <v>2520</v>
      </c>
      <c r="K172" s="23" t="s">
        <v>2521</v>
      </c>
      <c r="L172" s="23" t="s">
        <v>1134</v>
      </c>
      <c r="M172" s="23" t="s">
        <v>2521</v>
      </c>
      <c r="N172" t="s">
        <v>1136</v>
      </c>
      <c r="O172" t="s">
        <v>2522</v>
      </c>
      <c r="P172" t="str">
        <f t="shared" si="17"/>
        <v>5006 -  CENTRO DE DESARROLLO Y COMPETITIVIDAD INDUSTRIAL (PROINDUSTRIA)</v>
      </c>
      <c r="Q172" t="str">
        <f t="shared" si="18"/>
        <v>01 -  CENTRO DE DESARROLLO Y COMPETITIVIDAD INDUSTRIAL (PROINDUSTRIA)</v>
      </c>
      <c r="R172" t="str">
        <f t="shared" si="19"/>
        <v>0001 -  CENTRO DE DESARROLLO Y COMPETITIVIDAD INDUSTRIAL (PRO-INDUSTRIA)</v>
      </c>
      <c r="Y172" t="str">
        <f t="shared" si="20"/>
        <v>09.23.0001</v>
      </c>
      <c r="Z172" s="23" t="s">
        <v>2523</v>
      </c>
      <c r="AA172" s="23" t="s">
        <v>2524</v>
      </c>
      <c r="AB172" t="s">
        <v>2525</v>
      </c>
      <c r="AC172" t="str">
        <f t="shared" si="21"/>
        <v>09.23.0001 - SAN PEDRO DE MACORIS</v>
      </c>
      <c r="AE172" t="s">
        <v>2526</v>
      </c>
      <c r="AF172" s="23">
        <v>2.2999999999999998</v>
      </c>
      <c r="AG172" s="23" t="s">
        <v>2460</v>
      </c>
      <c r="AH172" s="23" t="s">
        <v>2515</v>
      </c>
      <c r="AI172" s="23" t="s">
        <v>2516</v>
      </c>
      <c r="AJ172" t="s">
        <v>2527</v>
      </c>
      <c r="AK172" t="s">
        <v>2528</v>
      </c>
      <c r="AL172" t="s">
        <v>2526</v>
      </c>
      <c r="AM172" t="s">
        <v>2528</v>
      </c>
      <c r="AX172" t="s">
        <v>2529</v>
      </c>
      <c r="AZ172" s="49"/>
    </row>
    <row r="173" spans="9:52" x14ac:dyDescent="0.25">
      <c r="I173" t="str">
        <f t="shared" si="16"/>
        <v>5007010001</v>
      </c>
      <c r="J173" s="23" t="s">
        <v>2530</v>
      </c>
      <c r="K173" s="23" t="s">
        <v>2531</v>
      </c>
      <c r="L173" s="23" t="s">
        <v>1134</v>
      </c>
      <c r="M173" s="23" t="s">
        <v>2532</v>
      </c>
      <c r="N173" t="s">
        <v>1136</v>
      </c>
      <c r="O173" t="s">
        <v>2533</v>
      </c>
      <c r="P173" t="str">
        <f t="shared" si="17"/>
        <v>5007 -  CONS. NAC. PROM. Y APOYO A LA MICRO, PEQ. Y MEDIANA EMPRESA-PROMIPYME</v>
      </c>
      <c r="Q173" t="str">
        <f t="shared" si="18"/>
        <v>01 -  CONSEJO NAC. DE PROM. Y APOYO A LA  MICRO, PEQ. Y MED. EMP. PROMIPYME</v>
      </c>
      <c r="R173" t="str">
        <f t="shared" si="19"/>
        <v>0001 -  CONS. NAC. DE PROM Y AP. A LA MIC. PEQ. Y MED EMPRESAS</v>
      </c>
      <c r="Y173" t="str">
        <f t="shared" si="20"/>
        <v>09.23.0002</v>
      </c>
      <c r="Z173" s="23" t="s">
        <v>2523</v>
      </c>
      <c r="AA173" s="23" t="s">
        <v>2524</v>
      </c>
      <c r="AB173" t="s">
        <v>2534</v>
      </c>
      <c r="AC173" t="str">
        <f t="shared" si="21"/>
        <v>09.23.0002 - LOS LLANOS</v>
      </c>
      <c r="AE173" t="s">
        <v>2535</v>
      </c>
      <c r="AF173" s="23">
        <v>2.2999999999999998</v>
      </c>
      <c r="AG173" s="23" t="s">
        <v>2460</v>
      </c>
      <c r="AH173" s="23" t="s">
        <v>2515</v>
      </c>
      <c r="AI173" s="23" t="s">
        <v>2516</v>
      </c>
      <c r="AJ173" t="s">
        <v>2536</v>
      </c>
      <c r="AK173" t="s">
        <v>2537</v>
      </c>
      <c r="AL173" t="s">
        <v>2535</v>
      </c>
      <c r="AM173" t="s">
        <v>2537</v>
      </c>
      <c r="AX173" t="s">
        <v>2538</v>
      </c>
      <c r="AZ173" s="49"/>
    </row>
    <row r="174" spans="9:52" x14ac:dyDescent="0.25">
      <c r="I174" t="str">
        <f t="shared" si="16"/>
        <v>5008010001</v>
      </c>
      <c r="J174" s="23" t="s">
        <v>2539</v>
      </c>
      <c r="K174" s="23" t="s">
        <v>2540</v>
      </c>
      <c r="L174" s="23" t="s">
        <v>1134</v>
      </c>
      <c r="M174" s="23" t="s">
        <v>2540</v>
      </c>
      <c r="N174" t="s">
        <v>1136</v>
      </c>
      <c r="O174" t="s">
        <v>2540</v>
      </c>
      <c r="P174" t="str">
        <f t="shared" si="17"/>
        <v>5008 -  SUPERINTENDENCIA DEL MERCADO DE VALORES</v>
      </c>
      <c r="Q174" t="str">
        <f t="shared" si="18"/>
        <v>01 -  SUPERINTENDENCIA DEL MERCADO DE VALORES</v>
      </c>
      <c r="R174" t="str">
        <f t="shared" si="19"/>
        <v>0001 -  SUPERINTENDENCIA DEL MERCADO DE VALORES</v>
      </c>
      <c r="Y174" t="str">
        <f t="shared" si="20"/>
        <v>09.23.0003</v>
      </c>
      <c r="Z174" s="23" t="s">
        <v>2523</v>
      </c>
      <c r="AA174" s="23" t="s">
        <v>2524</v>
      </c>
      <c r="AB174" t="s">
        <v>2541</v>
      </c>
      <c r="AC174" t="str">
        <f t="shared" si="21"/>
        <v>09.23.0003 - RAMON SANTANA</v>
      </c>
      <c r="AE174" t="s">
        <v>2542</v>
      </c>
      <c r="AF174" s="23">
        <v>2.2999999999999998</v>
      </c>
      <c r="AG174" s="23" t="s">
        <v>2460</v>
      </c>
      <c r="AH174" s="23" t="s">
        <v>2515</v>
      </c>
      <c r="AI174" s="23" t="s">
        <v>2516</v>
      </c>
      <c r="AJ174" t="s">
        <v>2543</v>
      </c>
      <c r="AK174" t="s">
        <v>2544</v>
      </c>
      <c r="AL174" t="s">
        <v>2542</v>
      </c>
      <c r="AM174" t="s">
        <v>2544</v>
      </c>
      <c r="AX174" t="s">
        <v>2545</v>
      </c>
      <c r="AZ174" s="49"/>
    </row>
    <row r="175" spans="9:52" x14ac:dyDescent="0.25">
      <c r="I175" t="str">
        <f t="shared" si="16"/>
        <v>5102010001</v>
      </c>
      <c r="J175" s="23" t="s">
        <v>2546</v>
      </c>
      <c r="K175" s="23" t="s">
        <v>2547</v>
      </c>
      <c r="L175" s="23" t="s">
        <v>1134</v>
      </c>
      <c r="M175" s="23" t="s">
        <v>2548</v>
      </c>
      <c r="N175" t="s">
        <v>1136</v>
      </c>
      <c r="O175" t="s">
        <v>2548</v>
      </c>
      <c r="P175" t="str">
        <f t="shared" si="17"/>
        <v>5102 -  CENTRO DE EXPORTACIONES E INVERSIONES DE LA REP. DOM.</v>
      </c>
      <c r="Q175" t="str">
        <f t="shared" si="18"/>
        <v>01 -  CENTRO DE EXPORTACION E INVERSION DE LA REPUBLICA DOMINICANA</v>
      </c>
      <c r="R175" t="str">
        <f t="shared" si="19"/>
        <v>0001 -  CENTRO DE EXPORTACION E INVERSION DE LA REPUBLICA DOMINICANA</v>
      </c>
      <c r="Y175" t="str">
        <f t="shared" si="20"/>
        <v>09.23.0004</v>
      </c>
      <c r="Z175" s="23" t="s">
        <v>2523</v>
      </c>
      <c r="AA175" s="23" t="s">
        <v>2524</v>
      </c>
      <c r="AB175" t="s">
        <v>2549</v>
      </c>
      <c r="AC175" t="str">
        <f t="shared" si="21"/>
        <v>09.23.0004 - CONSUELO</v>
      </c>
      <c r="AE175" t="s">
        <v>2550</v>
      </c>
      <c r="AF175" s="23">
        <v>2.2999999999999998</v>
      </c>
      <c r="AG175" s="23" t="s">
        <v>2460</v>
      </c>
      <c r="AH175" s="23" t="s">
        <v>2551</v>
      </c>
      <c r="AI175" s="23" t="s">
        <v>2552</v>
      </c>
      <c r="AJ175" t="s">
        <v>2553</v>
      </c>
      <c r="AK175" t="s">
        <v>2554</v>
      </c>
      <c r="AL175" t="s">
        <v>2550</v>
      </c>
      <c r="AM175" t="s">
        <v>2554</v>
      </c>
      <c r="AX175" t="s">
        <v>2555</v>
      </c>
      <c r="AZ175" s="49"/>
    </row>
    <row r="176" spans="9:52" x14ac:dyDescent="0.25">
      <c r="I176" t="str">
        <f t="shared" si="16"/>
        <v>5103010001</v>
      </c>
      <c r="J176" s="23" t="s">
        <v>2556</v>
      </c>
      <c r="K176" s="23" t="s">
        <v>2557</v>
      </c>
      <c r="L176" s="23" t="s">
        <v>1134</v>
      </c>
      <c r="M176" s="23" t="s">
        <v>2558</v>
      </c>
      <c r="N176" t="s">
        <v>1136</v>
      </c>
      <c r="O176" t="s">
        <v>2558</v>
      </c>
      <c r="P176" t="str">
        <f t="shared" si="17"/>
        <v>5103 -  CONSEJO NACIONAL DE POBLACIÓN Y FAMILIA</v>
      </c>
      <c r="Q176" t="str">
        <f t="shared" si="18"/>
        <v>01 -  CONSEJO NACIONAL DE POBLACION Y FAMILIA</v>
      </c>
      <c r="R176" t="str">
        <f t="shared" si="19"/>
        <v>0001 -  CONSEJO NACIONAL DE POBLACION Y FAMILIA</v>
      </c>
      <c r="Y176" t="str">
        <f t="shared" si="20"/>
        <v>09.23.0005</v>
      </c>
      <c r="Z176" s="23" t="s">
        <v>2523</v>
      </c>
      <c r="AA176" s="23" t="s">
        <v>2524</v>
      </c>
      <c r="AB176" t="s">
        <v>2559</v>
      </c>
      <c r="AC176" t="str">
        <f t="shared" si="21"/>
        <v>09.23.0005 - QUISQUEYA</v>
      </c>
      <c r="AE176" t="s">
        <v>962</v>
      </c>
      <c r="AF176" s="23">
        <v>2.2999999999999998</v>
      </c>
      <c r="AG176" s="23" t="s">
        <v>2460</v>
      </c>
      <c r="AH176" s="23" t="s">
        <v>2551</v>
      </c>
      <c r="AI176" s="23" t="s">
        <v>2552</v>
      </c>
      <c r="AJ176" t="s">
        <v>2560</v>
      </c>
      <c r="AK176" t="s">
        <v>2561</v>
      </c>
      <c r="AL176" t="s">
        <v>962</v>
      </c>
      <c r="AM176" t="s">
        <v>2561</v>
      </c>
      <c r="AX176" t="s">
        <v>2562</v>
      </c>
      <c r="AZ176" s="49"/>
    </row>
    <row r="177" spans="9:52" x14ac:dyDescent="0.25">
      <c r="I177" t="str">
        <f t="shared" si="16"/>
        <v>5104010001</v>
      </c>
      <c r="J177" s="23" t="s">
        <v>2563</v>
      </c>
      <c r="K177" s="23" t="s">
        <v>2564</v>
      </c>
      <c r="L177" s="23" t="s">
        <v>1134</v>
      </c>
      <c r="M177" s="23" t="s">
        <v>2564</v>
      </c>
      <c r="N177" t="s">
        <v>1136</v>
      </c>
      <c r="O177" t="s">
        <v>2564</v>
      </c>
      <c r="P177" t="str">
        <f t="shared" si="17"/>
        <v>5104 -  DEPARTAMENTO AEROPORTUARIO</v>
      </c>
      <c r="Q177" t="str">
        <f t="shared" si="18"/>
        <v>01 -  DEPARTAMENTO AEROPORTUARIO</v>
      </c>
      <c r="R177" t="str">
        <f t="shared" si="19"/>
        <v>0001 -  DEPARTAMENTO AEROPORTUARIO</v>
      </c>
      <c r="Y177" t="str">
        <f t="shared" si="20"/>
        <v>09.23.0006</v>
      </c>
      <c r="Z177" s="23" t="s">
        <v>2523</v>
      </c>
      <c r="AA177" s="23" t="s">
        <v>2524</v>
      </c>
      <c r="AB177" t="s">
        <v>2565</v>
      </c>
      <c r="AC177" t="str">
        <f t="shared" si="21"/>
        <v>09.23.0006 - GUAYACANES</v>
      </c>
      <c r="AE177" t="s">
        <v>959</v>
      </c>
      <c r="AF177" s="23">
        <v>2.2999999999999998</v>
      </c>
      <c r="AG177" s="23" t="s">
        <v>2460</v>
      </c>
      <c r="AH177" s="23" t="s">
        <v>2551</v>
      </c>
      <c r="AI177" s="23" t="s">
        <v>2552</v>
      </c>
      <c r="AJ177" t="s">
        <v>2566</v>
      </c>
      <c r="AK177" t="s">
        <v>2567</v>
      </c>
      <c r="AL177" t="s">
        <v>959</v>
      </c>
      <c r="AM177" t="s">
        <v>2567</v>
      </c>
      <c r="AX177" t="s">
        <v>2568</v>
      </c>
      <c r="AZ177" s="49"/>
    </row>
    <row r="178" spans="9:52" x14ac:dyDescent="0.25">
      <c r="I178" t="str">
        <f t="shared" si="16"/>
        <v>5109010001</v>
      </c>
      <c r="J178" s="23" t="s">
        <v>2569</v>
      </c>
      <c r="K178" s="23" t="s">
        <v>2570</v>
      </c>
      <c r="L178" s="23" t="s">
        <v>1134</v>
      </c>
      <c r="M178" s="23" t="s">
        <v>2570</v>
      </c>
      <c r="N178" t="s">
        <v>1136</v>
      </c>
      <c r="O178" t="s">
        <v>2570</v>
      </c>
      <c r="P178" t="str">
        <f t="shared" si="17"/>
        <v>5109 -  DEFENSA CIVIL</v>
      </c>
      <c r="Q178" t="str">
        <f t="shared" si="18"/>
        <v>01 -  DEFENSA CIVIL</v>
      </c>
      <c r="R178" t="str">
        <f t="shared" si="19"/>
        <v>0001 -  DEFENSA CIVIL</v>
      </c>
      <c r="Y178" t="str">
        <f t="shared" si="20"/>
        <v>09.23.9999</v>
      </c>
      <c r="Z178" s="23" t="s">
        <v>2523</v>
      </c>
      <c r="AA178" s="23" t="s">
        <v>2524</v>
      </c>
      <c r="AB178" t="s">
        <v>1212</v>
      </c>
      <c r="AC178" t="str">
        <f t="shared" si="21"/>
        <v>09.23.9999 - MULTIMUNICIPAL</v>
      </c>
      <c r="AE178" t="s">
        <v>2571</v>
      </c>
      <c r="AF178" s="23">
        <v>2.2999999999999998</v>
      </c>
      <c r="AG178" s="23" t="s">
        <v>2460</v>
      </c>
      <c r="AH178" s="23" t="s">
        <v>2551</v>
      </c>
      <c r="AI178" s="23" t="s">
        <v>2552</v>
      </c>
      <c r="AJ178" t="s">
        <v>2572</v>
      </c>
      <c r="AK178" t="s">
        <v>2573</v>
      </c>
      <c r="AL178" t="s">
        <v>2571</v>
      </c>
      <c r="AM178" t="s">
        <v>2573</v>
      </c>
      <c r="AX178" t="s">
        <v>2574</v>
      </c>
      <c r="AZ178" s="49"/>
    </row>
    <row r="179" spans="9:52" x14ac:dyDescent="0.25">
      <c r="I179" t="str">
        <f t="shared" si="16"/>
        <v>5111010001</v>
      </c>
      <c r="J179" s="23" t="s">
        <v>2575</v>
      </c>
      <c r="K179" s="23" t="s">
        <v>2576</v>
      </c>
      <c r="L179" s="23" t="s">
        <v>1134</v>
      </c>
      <c r="M179" s="23" t="s">
        <v>2576</v>
      </c>
      <c r="N179" t="s">
        <v>1136</v>
      </c>
      <c r="O179" t="s">
        <v>2576</v>
      </c>
      <c r="P179" t="str">
        <f t="shared" si="17"/>
        <v>5111 -  INSTITUTO AGRARIO DOMINICANO</v>
      </c>
      <c r="Q179" t="str">
        <f t="shared" si="18"/>
        <v>01 -  INSTITUTO AGRARIO DOMINICANO</v>
      </c>
      <c r="R179" t="str">
        <f t="shared" si="19"/>
        <v>0001 -  INSTITUTO AGRARIO DOMINICANO</v>
      </c>
      <c r="Y179" t="str">
        <f t="shared" si="20"/>
        <v>09.29.0001</v>
      </c>
      <c r="Z179" s="23" t="s">
        <v>2523</v>
      </c>
      <c r="AA179" s="23" t="s">
        <v>2577</v>
      </c>
      <c r="AB179" t="s">
        <v>2578</v>
      </c>
      <c r="AC179" t="str">
        <f t="shared" si="21"/>
        <v>09.29.0001 - MONTE PLATA</v>
      </c>
      <c r="AE179" t="s">
        <v>933</v>
      </c>
      <c r="AF179" s="23">
        <v>2.2999999999999998</v>
      </c>
      <c r="AG179" s="23" t="s">
        <v>2460</v>
      </c>
      <c r="AH179" s="23" t="s">
        <v>2551</v>
      </c>
      <c r="AI179" s="23" t="s">
        <v>2552</v>
      </c>
      <c r="AJ179" t="s">
        <v>2579</v>
      </c>
      <c r="AK179" t="s">
        <v>2580</v>
      </c>
      <c r="AL179" t="s">
        <v>933</v>
      </c>
      <c r="AM179" t="s">
        <v>2580</v>
      </c>
      <c r="AX179" t="s">
        <v>2581</v>
      </c>
      <c r="AZ179" s="49"/>
    </row>
    <row r="180" spans="9:52" x14ac:dyDescent="0.25">
      <c r="I180" t="str">
        <f t="shared" si="16"/>
        <v>5112010001</v>
      </c>
      <c r="J180" s="23" t="s">
        <v>2582</v>
      </c>
      <c r="K180" s="23" t="s">
        <v>2583</v>
      </c>
      <c r="L180" s="23" t="s">
        <v>1134</v>
      </c>
      <c r="M180" s="23" t="s">
        <v>2583</v>
      </c>
      <c r="N180" t="s">
        <v>1136</v>
      </c>
      <c r="O180" t="s">
        <v>2583</v>
      </c>
      <c r="P180" t="str">
        <f t="shared" si="17"/>
        <v>5112 -  INSTITUTO AZUCARERO DOMINICANO</v>
      </c>
      <c r="Q180" t="str">
        <f t="shared" si="18"/>
        <v>01 -  INSTITUTO AZUCARERO DOMINICANO</v>
      </c>
      <c r="R180" t="str">
        <f t="shared" si="19"/>
        <v>0001 -  INSTITUTO AZUCARERO DOMINICANO</v>
      </c>
      <c r="Y180" t="str">
        <f t="shared" si="20"/>
        <v>09.29.0002</v>
      </c>
      <c r="Z180" s="23" t="s">
        <v>2523</v>
      </c>
      <c r="AA180" s="23" t="s">
        <v>2577</v>
      </c>
      <c r="AB180" t="s">
        <v>2584</v>
      </c>
      <c r="AC180" t="str">
        <f t="shared" si="21"/>
        <v>09.29.0002 - BAYAGUANA</v>
      </c>
      <c r="AE180" t="s">
        <v>2585</v>
      </c>
      <c r="AF180" s="23">
        <v>2.2999999999999998</v>
      </c>
      <c r="AG180" s="23" t="s">
        <v>2460</v>
      </c>
      <c r="AH180" s="23" t="s">
        <v>2551</v>
      </c>
      <c r="AI180" s="23" t="s">
        <v>2552</v>
      </c>
      <c r="AJ180" t="s">
        <v>2586</v>
      </c>
      <c r="AK180" t="s">
        <v>2587</v>
      </c>
      <c r="AL180" t="s">
        <v>2585</v>
      </c>
      <c r="AM180" t="s">
        <v>2588</v>
      </c>
      <c r="AX180" t="s">
        <v>2589</v>
      </c>
      <c r="AZ180" s="49"/>
    </row>
    <row r="181" spans="9:52" x14ac:dyDescent="0.25">
      <c r="I181" t="str">
        <f t="shared" si="16"/>
        <v>5118010001</v>
      </c>
      <c r="J181" s="23" t="s">
        <v>2590</v>
      </c>
      <c r="K181" s="23" t="s">
        <v>2591</v>
      </c>
      <c r="L181" s="23" t="s">
        <v>1134</v>
      </c>
      <c r="M181" s="23" t="s">
        <v>2592</v>
      </c>
      <c r="N181" t="s">
        <v>1136</v>
      </c>
      <c r="O181" t="s">
        <v>2592</v>
      </c>
      <c r="P181" t="str">
        <f t="shared" si="17"/>
        <v>5118 -  INSTITUTO NACIONAL DE RECURSOS HIDRAÚLICOS (INDRHI)</v>
      </c>
      <c r="Q181" t="str">
        <f t="shared" si="18"/>
        <v>01 -  INSTITUTO NACIONAL DE RECURSOS HIDRAULICOS -INDRHI</v>
      </c>
      <c r="R181" t="str">
        <f t="shared" si="19"/>
        <v>0001 -  INSTITUTO NACIONAL DE RECURSOS HIDRAULICOS -INDRHI</v>
      </c>
      <c r="Y181" t="str">
        <f t="shared" si="20"/>
        <v>09.29.0003</v>
      </c>
      <c r="Z181" s="23" t="s">
        <v>2523</v>
      </c>
      <c r="AA181" s="23" t="s">
        <v>2577</v>
      </c>
      <c r="AB181" t="s">
        <v>2593</v>
      </c>
      <c r="AC181" t="str">
        <f t="shared" si="21"/>
        <v>09.29.0003 - SABANA GRANDE DE BOYA</v>
      </c>
      <c r="AE181" t="s">
        <v>2594</v>
      </c>
      <c r="AF181" s="23">
        <v>2.2999999999999998</v>
      </c>
      <c r="AG181" s="23" t="s">
        <v>2460</v>
      </c>
      <c r="AH181" s="23" t="s">
        <v>2595</v>
      </c>
      <c r="AI181" s="23" t="s">
        <v>2596</v>
      </c>
      <c r="AJ181" t="s">
        <v>2597</v>
      </c>
      <c r="AK181" t="s">
        <v>2598</v>
      </c>
      <c r="AL181" t="s">
        <v>2594</v>
      </c>
      <c r="AM181" t="s">
        <v>2598</v>
      </c>
      <c r="AX181" t="s">
        <v>2599</v>
      </c>
      <c r="AZ181" s="49"/>
    </row>
    <row r="182" spans="9:52" x14ac:dyDescent="0.25">
      <c r="I182" t="str">
        <f t="shared" si="16"/>
        <v>5119010001</v>
      </c>
      <c r="J182" s="23" t="s">
        <v>2600</v>
      </c>
      <c r="K182" s="23" t="s">
        <v>2601</v>
      </c>
      <c r="L182" s="23" t="s">
        <v>1134</v>
      </c>
      <c r="M182" s="23" t="s">
        <v>2602</v>
      </c>
      <c r="N182" t="s">
        <v>1136</v>
      </c>
      <c r="O182" t="s">
        <v>2602</v>
      </c>
      <c r="P182" t="str">
        <f t="shared" si="17"/>
        <v>5119 -  INSTITUTO PARA EL DESARROLLO DEL SUROESTE</v>
      </c>
      <c r="Q182" t="str">
        <f t="shared" si="18"/>
        <v>01 -  INSTITUTO PARA EL DESARROLLO DEL SUROESTE -INDESUR</v>
      </c>
      <c r="R182" t="str">
        <f t="shared" si="19"/>
        <v>0001 -  INSTITUTO PARA EL DESARROLLO DEL SUROESTE -INDESUR</v>
      </c>
      <c r="Y182" t="str">
        <f t="shared" si="20"/>
        <v>09.29.0004</v>
      </c>
      <c r="Z182" s="23" t="s">
        <v>2523</v>
      </c>
      <c r="AA182" s="23" t="s">
        <v>2577</v>
      </c>
      <c r="AB182" t="s">
        <v>2603</v>
      </c>
      <c r="AC182" t="str">
        <f t="shared" si="21"/>
        <v>09.29.0004 - YAMASA</v>
      </c>
      <c r="AE182" t="s">
        <v>2604</v>
      </c>
      <c r="AF182" s="23">
        <v>2.2999999999999998</v>
      </c>
      <c r="AG182" s="23" t="s">
        <v>2460</v>
      </c>
      <c r="AH182" s="23" t="s">
        <v>2595</v>
      </c>
      <c r="AI182" s="23" t="s">
        <v>2596</v>
      </c>
      <c r="AJ182" t="s">
        <v>2605</v>
      </c>
      <c r="AK182" t="s">
        <v>2606</v>
      </c>
      <c r="AL182" t="s">
        <v>2604</v>
      </c>
      <c r="AM182" t="s">
        <v>2606</v>
      </c>
      <c r="AX182" t="s">
        <v>2607</v>
      </c>
      <c r="AZ182" s="49"/>
    </row>
    <row r="183" spans="9:52" x14ac:dyDescent="0.25">
      <c r="I183" t="str">
        <f t="shared" si="16"/>
        <v>5120010001</v>
      </c>
      <c r="J183" s="23" t="s">
        <v>2608</v>
      </c>
      <c r="K183" s="23" t="s">
        <v>2609</v>
      </c>
      <c r="L183" s="23" t="s">
        <v>1134</v>
      </c>
      <c r="M183" s="23" t="s">
        <v>2610</v>
      </c>
      <c r="N183" t="s">
        <v>1136</v>
      </c>
      <c r="O183" t="s">
        <v>2610</v>
      </c>
      <c r="P183" t="str">
        <f t="shared" si="17"/>
        <v>5120 -  JARDÍN BOTÁNICO</v>
      </c>
      <c r="Q183" t="str">
        <f t="shared" si="18"/>
        <v>01 -  JARDIN BOTANICO NACIONAL</v>
      </c>
      <c r="R183" t="str">
        <f t="shared" si="19"/>
        <v>0001 -  JARDIN BOTANICO NACIONAL</v>
      </c>
      <c r="Y183" t="str">
        <f t="shared" si="20"/>
        <v>09.29.0005</v>
      </c>
      <c r="Z183" s="23" t="s">
        <v>2523</v>
      </c>
      <c r="AA183" s="23" t="s">
        <v>2577</v>
      </c>
      <c r="AB183" t="s">
        <v>2611</v>
      </c>
      <c r="AC183" t="str">
        <f t="shared" si="21"/>
        <v>09.29.0005 - PERALVILLO</v>
      </c>
      <c r="AE183" t="s">
        <v>2612</v>
      </c>
      <c r="AF183" s="23">
        <v>2.2999999999999998</v>
      </c>
      <c r="AG183" s="23" t="s">
        <v>2460</v>
      </c>
      <c r="AH183" s="23" t="s">
        <v>2613</v>
      </c>
      <c r="AI183" s="23" t="s">
        <v>2614</v>
      </c>
      <c r="AJ183" t="s">
        <v>2615</v>
      </c>
      <c r="AK183" t="s">
        <v>2616</v>
      </c>
      <c r="AL183" t="s">
        <v>2612</v>
      </c>
      <c r="AM183" t="s">
        <v>2616</v>
      </c>
      <c r="AX183" t="s">
        <v>2617</v>
      </c>
      <c r="AZ183" s="49"/>
    </row>
    <row r="184" spans="9:52" x14ac:dyDescent="0.25">
      <c r="I184" t="str">
        <f t="shared" si="16"/>
        <v>5121010001</v>
      </c>
      <c r="J184" s="23" t="s">
        <v>2618</v>
      </c>
      <c r="K184" s="23" t="s">
        <v>2619</v>
      </c>
      <c r="L184" s="23" t="s">
        <v>1134</v>
      </c>
      <c r="M184" s="23" t="s">
        <v>2619</v>
      </c>
      <c r="N184" t="s">
        <v>1136</v>
      </c>
      <c r="O184" t="s">
        <v>2619</v>
      </c>
      <c r="P184" t="str">
        <f t="shared" si="17"/>
        <v>5121 -  LIGA MUNICIPAL DOMINICANA</v>
      </c>
      <c r="Q184" t="str">
        <f t="shared" si="18"/>
        <v>01 -  LIGA MUNICIPAL DOMINICANA</v>
      </c>
      <c r="R184" t="str">
        <f t="shared" si="19"/>
        <v>0001 -  LIGA MUNICIPAL DOMINICANA</v>
      </c>
      <c r="Y184" t="str">
        <f t="shared" si="20"/>
        <v>09.29.9999</v>
      </c>
      <c r="Z184" s="23" t="s">
        <v>2523</v>
      </c>
      <c r="AA184" s="23" t="s">
        <v>2577</v>
      </c>
      <c r="AB184" t="s">
        <v>1212</v>
      </c>
      <c r="AC184" t="str">
        <f t="shared" si="21"/>
        <v>09.29.9999 - MULTIMUNICIPAL</v>
      </c>
      <c r="AE184" t="s">
        <v>2620</v>
      </c>
      <c r="AF184" s="23">
        <v>2.2999999999999998</v>
      </c>
      <c r="AG184" s="23" t="s">
        <v>2460</v>
      </c>
      <c r="AH184" s="23" t="s">
        <v>2613</v>
      </c>
      <c r="AI184" s="23" t="s">
        <v>2614</v>
      </c>
      <c r="AJ184" t="s">
        <v>2621</v>
      </c>
      <c r="AK184" t="s">
        <v>2622</v>
      </c>
      <c r="AL184" t="s">
        <v>2620</v>
      </c>
      <c r="AM184" t="s">
        <v>2623</v>
      </c>
      <c r="AX184" t="s">
        <v>2624</v>
      </c>
      <c r="AZ184" s="49"/>
    </row>
    <row r="185" spans="9:52" x14ac:dyDescent="0.25">
      <c r="I185" t="str">
        <f t="shared" si="16"/>
        <v>5127010001</v>
      </c>
      <c r="J185" s="23" t="s">
        <v>2625</v>
      </c>
      <c r="K185" s="23" t="s">
        <v>2626</v>
      </c>
      <c r="L185" s="23" t="s">
        <v>1134</v>
      </c>
      <c r="M185" s="23" t="s">
        <v>2626</v>
      </c>
      <c r="N185" t="s">
        <v>1136</v>
      </c>
      <c r="O185" t="s">
        <v>2626</v>
      </c>
      <c r="P185" t="str">
        <f t="shared" si="17"/>
        <v>5127 -  SUPERINTENDENCIA DE SEGUROS</v>
      </c>
      <c r="Q185" t="str">
        <f t="shared" si="18"/>
        <v>01 -  SUPERINTENDENCIA DE SEGUROS</v>
      </c>
      <c r="R185" t="str">
        <f t="shared" si="19"/>
        <v>0001 -  SUPERINTENDENCIA DE SEGUROS</v>
      </c>
      <c r="Y185" t="str">
        <f t="shared" si="20"/>
        <v>09.30.0001</v>
      </c>
      <c r="Z185" s="23" t="s">
        <v>2523</v>
      </c>
      <c r="AA185" s="23" t="s">
        <v>2627</v>
      </c>
      <c r="AB185" t="s">
        <v>2628</v>
      </c>
      <c r="AC185" t="str">
        <f t="shared" si="21"/>
        <v>09.30.0001 - HATO MAYOR</v>
      </c>
      <c r="AE185" t="s">
        <v>2629</v>
      </c>
      <c r="AF185" s="23">
        <v>2.2999999999999998</v>
      </c>
      <c r="AG185" s="23" t="s">
        <v>2460</v>
      </c>
      <c r="AH185" s="23" t="s">
        <v>2613</v>
      </c>
      <c r="AI185" s="23" t="s">
        <v>2614</v>
      </c>
      <c r="AJ185" t="s">
        <v>2630</v>
      </c>
      <c r="AK185" t="s">
        <v>2631</v>
      </c>
      <c r="AL185" t="s">
        <v>2629</v>
      </c>
      <c r="AM185" t="s">
        <v>2631</v>
      </c>
      <c r="AX185" t="s">
        <v>2632</v>
      </c>
      <c r="AZ185" s="49"/>
    </row>
    <row r="186" spans="9:52" x14ac:dyDescent="0.25">
      <c r="I186" t="str">
        <f t="shared" si="16"/>
        <v>5128010001</v>
      </c>
      <c r="J186" s="23" t="s">
        <v>2633</v>
      </c>
      <c r="K186" s="23" t="s">
        <v>2634</v>
      </c>
      <c r="L186" s="23" t="s">
        <v>1134</v>
      </c>
      <c r="M186" s="23" t="s">
        <v>2635</v>
      </c>
      <c r="N186" t="s">
        <v>1136</v>
      </c>
      <c r="O186" t="s">
        <v>2635</v>
      </c>
      <c r="P186" t="str">
        <f t="shared" si="17"/>
        <v>5128 -  UNIVERSIDAD AUTÓNOMA DE SANTO DOMINGO</v>
      </c>
      <c r="Q186" t="str">
        <f t="shared" si="18"/>
        <v>01 -  UNIVERSIDAD AUTONOMA DE SANTO DOMINGO</v>
      </c>
      <c r="R186" t="str">
        <f t="shared" si="19"/>
        <v>0001 -  UNIVERSIDAD AUTONOMA DE SANTO DOMINGO</v>
      </c>
      <c r="Y186" t="str">
        <f t="shared" si="20"/>
        <v>09.30.0002</v>
      </c>
      <c r="Z186" s="23" t="s">
        <v>2523</v>
      </c>
      <c r="AA186" s="23" t="s">
        <v>2627</v>
      </c>
      <c r="AB186" t="s">
        <v>2636</v>
      </c>
      <c r="AC186" t="str">
        <f t="shared" si="21"/>
        <v>09.30.0002 - SABANA DE LA MAR</v>
      </c>
      <c r="AE186" t="s">
        <v>2637</v>
      </c>
      <c r="AF186" s="23">
        <v>2.2999999999999998</v>
      </c>
      <c r="AG186" s="23" t="s">
        <v>2460</v>
      </c>
      <c r="AH186" s="23" t="s">
        <v>2613</v>
      </c>
      <c r="AI186" s="23" t="s">
        <v>2614</v>
      </c>
      <c r="AJ186" t="s">
        <v>2638</v>
      </c>
      <c r="AK186" t="s">
        <v>2639</v>
      </c>
      <c r="AL186" t="s">
        <v>2637</v>
      </c>
      <c r="AM186" t="s">
        <v>2639</v>
      </c>
      <c r="AX186" t="s">
        <v>2640</v>
      </c>
      <c r="AZ186" s="49"/>
    </row>
    <row r="187" spans="9:52" x14ac:dyDescent="0.25">
      <c r="I187" t="str">
        <f t="shared" si="16"/>
        <v>5130010001</v>
      </c>
      <c r="J187" s="23" t="s">
        <v>2641</v>
      </c>
      <c r="K187" s="23" t="s">
        <v>2642</v>
      </c>
      <c r="L187" s="23" t="s">
        <v>1134</v>
      </c>
      <c r="M187" s="23" t="s">
        <v>2643</v>
      </c>
      <c r="N187" t="s">
        <v>1136</v>
      </c>
      <c r="O187" t="s">
        <v>2643</v>
      </c>
      <c r="P187" t="str">
        <f t="shared" si="17"/>
        <v>5130 -  PARQUE ZOOLÓGICO NACIONAL</v>
      </c>
      <c r="Q187" t="str">
        <f t="shared" si="18"/>
        <v>01 -  PARQUE ZOOLOGICO NACIONAL</v>
      </c>
      <c r="R187" t="str">
        <f t="shared" si="19"/>
        <v>0001 -  PARQUE ZOOLOGICO NACIONAL</v>
      </c>
      <c r="Y187" t="str">
        <f t="shared" si="20"/>
        <v>09.30.0003</v>
      </c>
      <c r="Z187" s="23" t="s">
        <v>2523</v>
      </c>
      <c r="AA187" s="23" t="s">
        <v>2627</v>
      </c>
      <c r="AB187" t="s">
        <v>2644</v>
      </c>
      <c r="AC187" t="str">
        <f t="shared" si="21"/>
        <v>09.30.0003 - EL VALLE</v>
      </c>
      <c r="AE187" t="s">
        <v>2645</v>
      </c>
      <c r="AF187" s="23">
        <v>2.2999999999999998</v>
      </c>
      <c r="AG187" s="23" t="s">
        <v>2460</v>
      </c>
      <c r="AH187" s="23" t="s">
        <v>2613</v>
      </c>
      <c r="AI187" s="23" t="s">
        <v>2614</v>
      </c>
      <c r="AJ187" t="s">
        <v>2646</v>
      </c>
      <c r="AK187" t="s">
        <v>2647</v>
      </c>
      <c r="AL187" t="s">
        <v>2645</v>
      </c>
      <c r="AM187" t="s">
        <v>2647</v>
      </c>
      <c r="AX187" t="s">
        <v>2648</v>
      </c>
      <c r="AZ187" s="49"/>
    </row>
    <row r="188" spans="9:52" x14ac:dyDescent="0.25">
      <c r="I188" t="str">
        <f t="shared" si="16"/>
        <v>5131010001</v>
      </c>
      <c r="J188" s="23" t="s">
        <v>2649</v>
      </c>
      <c r="K188" s="23" t="s">
        <v>2650</v>
      </c>
      <c r="L188" s="23" t="s">
        <v>1134</v>
      </c>
      <c r="M188" s="23" t="s">
        <v>2651</v>
      </c>
      <c r="N188" t="s">
        <v>1136</v>
      </c>
      <c r="O188" t="s">
        <v>2651</v>
      </c>
      <c r="P188" t="str">
        <f t="shared" si="17"/>
        <v>5131 -  INSTITUTO DOMINICANO DE LAS TELECOMUNICACIONES</v>
      </c>
      <c r="Q188" t="str">
        <f t="shared" si="18"/>
        <v>01 -  INSTITUTO DOMINICANO DE LA TELECOMUNICACIONES</v>
      </c>
      <c r="R188" t="str">
        <f t="shared" si="19"/>
        <v>0001 -  INSTITUTO DOMINICANO DE LA TELECOMUNICACIONES</v>
      </c>
      <c r="Y188" t="str">
        <f t="shared" si="20"/>
        <v>09.30.9999</v>
      </c>
      <c r="Z188" s="23" t="s">
        <v>2523</v>
      </c>
      <c r="AA188" s="23" t="s">
        <v>2627</v>
      </c>
      <c r="AB188" t="s">
        <v>1212</v>
      </c>
      <c r="AC188" t="str">
        <f t="shared" si="21"/>
        <v>09.30.9999 - MULTIMUNICIPAL</v>
      </c>
      <c r="AE188" t="s">
        <v>2652</v>
      </c>
      <c r="AF188" s="23">
        <v>2.2999999999999998</v>
      </c>
      <c r="AG188" s="23" t="s">
        <v>2460</v>
      </c>
      <c r="AH188" s="23" t="s">
        <v>2653</v>
      </c>
      <c r="AI188" s="23" t="s">
        <v>2654</v>
      </c>
      <c r="AJ188" t="s">
        <v>2655</v>
      </c>
      <c r="AK188" t="s">
        <v>2656</v>
      </c>
      <c r="AL188" t="s">
        <v>2652</v>
      </c>
      <c r="AM188" t="s">
        <v>2657</v>
      </c>
      <c r="AX188" t="s">
        <v>2658</v>
      </c>
      <c r="AZ188" s="49"/>
    </row>
    <row r="189" spans="9:52" x14ac:dyDescent="0.25">
      <c r="I189" t="str">
        <f t="shared" si="16"/>
        <v>5132010001</v>
      </c>
      <c r="J189" s="23" t="s">
        <v>2659</v>
      </c>
      <c r="K189" s="23" t="s">
        <v>2660</v>
      </c>
      <c r="L189" s="23" t="s">
        <v>1134</v>
      </c>
      <c r="M189" s="23" t="s">
        <v>2660</v>
      </c>
      <c r="N189" t="s">
        <v>1136</v>
      </c>
      <c r="O189" t="s">
        <v>2660</v>
      </c>
      <c r="P189" t="str">
        <f t="shared" si="17"/>
        <v>5132 -  INSTITUTO DOMINICANO DE INVESTIGACIONES AGROPECUARIAS Y FORESTALES</v>
      </c>
      <c r="Q189" t="str">
        <f t="shared" si="18"/>
        <v>01 -  INSTITUTO DOMINICANO DE INVESTIGACIONES AGROPECUARIAS Y FORESTALES</v>
      </c>
      <c r="R189" t="str">
        <f t="shared" si="19"/>
        <v>0001 -  INSTITUTO DOMINICANO DE INVESTIGACIONES AGROPECUARIAS Y FORESTALES</v>
      </c>
      <c r="Y189" t="str">
        <f t="shared" si="20"/>
        <v>09.99.9999</v>
      </c>
      <c r="Z189" s="23" t="s">
        <v>2523</v>
      </c>
      <c r="AA189" s="23" t="s">
        <v>1419</v>
      </c>
      <c r="AB189" t="s">
        <v>1212</v>
      </c>
      <c r="AC189" t="str">
        <f t="shared" si="21"/>
        <v>09.99.9999 - MULTIMUNICIPAL</v>
      </c>
      <c r="AE189" t="s">
        <v>2661</v>
      </c>
      <c r="AF189" s="23">
        <v>2.2999999999999998</v>
      </c>
      <c r="AG189" s="23" t="s">
        <v>2460</v>
      </c>
      <c r="AH189" s="23" t="s">
        <v>2653</v>
      </c>
      <c r="AI189" s="23" t="s">
        <v>2654</v>
      </c>
      <c r="AJ189" t="s">
        <v>2655</v>
      </c>
      <c r="AK189" t="s">
        <v>2656</v>
      </c>
      <c r="AL189" t="s">
        <v>2661</v>
      </c>
      <c r="AM189" t="s">
        <v>2662</v>
      </c>
      <c r="AX189" t="s">
        <v>2663</v>
      </c>
      <c r="AZ189" s="49"/>
    </row>
    <row r="190" spans="9:52" x14ac:dyDescent="0.25">
      <c r="I190" t="str">
        <f t="shared" si="16"/>
        <v>5133010001</v>
      </c>
      <c r="J190" s="23" t="s">
        <v>2664</v>
      </c>
      <c r="K190" s="23" t="s">
        <v>2665</v>
      </c>
      <c r="L190" s="23" t="s">
        <v>1134</v>
      </c>
      <c r="M190" s="23" t="s">
        <v>2665</v>
      </c>
      <c r="N190" t="s">
        <v>1136</v>
      </c>
      <c r="O190" t="s">
        <v>2665</v>
      </c>
      <c r="P190" t="str">
        <f t="shared" si="17"/>
        <v>5133 -  MUSEO DE HISTORIA NATURAL</v>
      </c>
      <c r="Q190" t="str">
        <f t="shared" si="18"/>
        <v>01 -  MUSEO DE HISTORIA NATURAL</v>
      </c>
      <c r="R190" t="str">
        <f t="shared" si="19"/>
        <v>0001 -  MUSEO DE HISTORIA NATURAL</v>
      </c>
      <c r="Y190" t="str">
        <f t="shared" si="20"/>
        <v>10.01.0001</v>
      </c>
      <c r="Z190" s="23" t="s">
        <v>2666</v>
      </c>
      <c r="AA190" s="23" t="s">
        <v>2667</v>
      </c>
      <c r="AB190" t="s">
        <v>2668</v>
      </c>
      <c r="AC190" t="str">
        <f t="shared" si="21"/>
        <v>10.01.0001 - SANTO DOMINGO DE GUZMAN</v>
      </c>
      <c r="AE190" t="s">
        <v>2669</v>
      </c>
      <c r="AF190" s="23">
        <v>2.2999999999999998</v>
      </c>
      <c r="AG190" s="23" t="s">
        <v>2460</v>
      </c>
      <c r="AH190" s="23" t="s">
        <v>2653</v>
      </c>
      <c r="AI190" s="23" t="s">
        <v>2654</v>
      </c>
      <c r="AJ190" t="s">
        <v>2655</v>
      </c>
      <c r="AK190" t="s">
        <v>2656</v>
      </c>
      <c r="AL190" t="s">
        <v>2669</v>
      </c>
      <c r="AM190" t="s">
        <v>2670</v>
      </c>
      <c r="AX190" t="s">
        <v>2671</v>
      </c>
      <c r="AZ190" s="49"/>
    </row>
    <row r="191" spans="9:52" x14ac:dyDescent="0.25">
      <c r="I191" t="str">
        <f t="shared" si="16"/>
        <v>5134010001</v>
      </c>
      <c r="J191" s="23" t="s">
        <v>2672</v>
      </c>
      <c r="K191" s="23" t="s">
        <v>2673</v>
      </c>
      <c r="L191" s="23" t="s">
        <v>1134</v>
      </c>
      <c r="M191" s="23" t="s">
        <v>2673</v>
      </c>
      <c r="N191" t="s">
        <v>1136</v>
      </c>
      <c r="O191" t="s">
        <v>2673</v>
      </c>
      <c r="P191" t="str">
        <f t="shared" si="17"/>
        <v>5134 -  ACUARIO NACIONAL</v>
      </c>
      <c r="Q191" t="str">
        <f t="shared" si="18"/>
        <v>01 -  ACUARIO NACIONAL</v>
      </c>
      <c r="R191" t="str">
        <f t="shared" si="19"/>
        <v>0001 -  ACUARIO NACIONAL</v>
      </c>
      <c r="Y191" t="str">
        <f t="shared" si="20"/>
        <v>10.01.9999</v>
      </c>
      <c r="Z191" s="23" t="s">
        <v>2666</v>
      </c>
      <c r="AA191" s="23" t="s">
        <v>2667</v>
      </c>
      <c r="AB191" t="s">
        <v>1212</v>
      </c>
      <c r="AC191" t="str">
        <f t="shared" si="21"/>
        <v>10.01.9999 - MULTIMUNICIPAL</v>
      </c>
      <c r="AE191" t="s">
        <v>2674</v>
      </c>
      <c r="AF191" s="23">
        <v>2.2999999999999998</v>
      </c>
      <c r="AG191" s="23" t="s">
        <v>2460</v>
      </c>
      <c r="AH191" s="23" t="s">
        <v>2653</v>
      </c>
      <c r="AI191" s="23" t="s">
        <v>2654</v>
      </c>
      <c r="AJ191" t="s">
        <v>2655</v>
      </c>
      <c r="AK191" t="s">
        <v>2656</v>
      </c>
      <c r="AL191" t="s">
        <v>2674</v>
      </c>
      <c r="AM191" t="s">
        <v>2675</v>
      </c>
      <c r="AX191" t="s">
        <v>2676</v>
      </c>
      <c r="AZ191" s="49"/>
    </row>
    <row r="192" spans="9:52" x14ac:dyDescent="0.25">
      <c r="I192" t="str">
        <f t="shared" si="16"/>
        <v>5135010001</v>
      </c>
      <c r="J192" s="23" t="s">
        <v>2677</v>
      </c>
      <c r="K192" s="23" t="s">
        <v>2678</v>
      </c>
      <c r="L192" s="23" t="s">
        <v>1134</v>
      </c>
      <c r="M192" s="23" t="s">
        <v>2679</v>
      </c>
      <c r="N192" t="s">
        <v>1136</v>
      </c>
      <c r="O192" t="s">
        <v>2679</v>
      </c>
      <c r="P192" t="str">
        <f t="shared" si="17"/>
        <v>5135 -  OFICINA NACIONAL DE PROPIEDAD INDUSTRIAL</v>
      </c>
      <c r="Q192" t="str">
        <f t="shared" si="18"/>
        <v>01 -  OFICINA NACIONAL DE LA PROPIEDAD INDUSTRIAL</v>
      </c>
      <c r="R192" t="str">
        <f t="shared" si="19"/>
        <v>0001 -  OFICINA NACIONAL DE LA PROPIEDAD INDUSTRIAL</v>
      </c>
      <c r="Y192" t="str">
        <f t="shared" si="20"/>
        <v>10.32.0001</v>
      </c>
      <c r="Z192" s="23" t="s">
        <v>2666</v>
      </c>
      <c r="AA192" s="23" t="s">
        <v>2680</v>
      </c>
      <c r="AB192" t="s">
        <v>2681</v>
      </c>
      <c r="AC192" t="str">
        <f t="shared" si="21"/>
        <v>10.32.0001 - SANTO DOMINGO ESTE</v>
      </c>
      <c r="AE192" t="s">
        <v>2682</v>
      </c>
      <c r="AF192" s="23">
        <v>2.2999999999999998</v>
      </c>
      <c r="AG192" s="23" t="s">
        <v>2460</v>
      </c>
      <c r="AH192" s="23" t="s">
        <v>2653</v>
      </c>
      <c r="AI192" s="23" t="s">
        <v>2654</v>
      </c>
      <c r="AJ192" t="s">
        <v>2655</v>
      </c>
      <c r="AK192" t="s">
        <v>2656</v>
      </c>
      <c r="AL192" t="s">
        <v>2682</v>
      </c>
      <c r="AM192" t="s">
        <v>2683</v>
      </c>
      <c r="AX192" t="s">
        <v>2684</v>
      </c>
      <c r="AZ192" s="49"/>
    </row>
    <row r="193" spans="9:52" x14ac:dyDescent="0.25">
      <c r="I193" t="str">
        <f t="shared" si="16"/>
        <v>5136010001</v>
      </c>
      <c r="J193" s="23" t="s">
        <v>2685</v>
      </c>
      <c r="K193" s="23" t="s">
        <v>2686</v>
      </c>
      <c r="L193" s="23" t="s">
        <v>1134</v>
      </c>
      <c r="M193" s="23" t="s">
        <v>2686</v>
      </c>
      <c r="N193" t="s">
        <v>1136</v>
      </c>
      <c r="O193" t="s">
        <v>2686</v>
      </c>
      <c r="P193" t="str">
        <f t="shared" si="17"/>
        <v>5136 -  INSTITUTO DOMINICANO DEL CAFÉ</v>
      </c>
      <c r="Q193" t="str">
        <f t="shared" si="18"/>
        <v>01 -  INSTITUTO DOMINICANO DEL CAFÉ</v>
      </c>
      <c r="R193" t="str">
        <f t="shared" si="19"/>
        <v>0001 -  INSTITUTO DOMINICANO DEL CAFÉ</v>
      </c>
      <c r="Y193" t="str">
        <f t="shared" si="20"/>
        <v>10.32.0002</v>
      </c>
      <c r="Z193" s="23" t="s">
        <v>2666</v>
      </c>
      <c r="AA193" s="23" t="s">
        <v>2680</v>
      </c>
      <c r="AB193" t="s">
        <v>2687</v>
      </c>
      <c r="AC193" t="str">
        <f t="shared" si="21"/>
        <v>10.32.0002 - SAN ANTONIO DE GUERRA</v>
      </c>
      <c r="AE193" t="s">
        <v>2688</v>
      </c>
      <c r="AF193" s="23">
        <v>2.2999999999999998</v>
      </c>
      <c r="AG193" s="23" t="s">
        <v>2460</v>
      </c>
      <c r="AH193" s="23" t="s">
        <v>2653</v>
      </c>
      <c r="AI193" s="23" t="s">
        <v>2654</v>
      </c>
      <c r="AJ193" t="s">
        <v>2689</v>
      </c>
      <c r="AK193" t="s">
        <v>2690</v>
      </c>
      <c r="AL193" t="s">
        <v>2688</v>
      </c>
      <c r="AM193" t="s">
        <v>2691</v>
      </c>
      <c r="AX193" t="s">
        <v>2692</v>
      </c>
      <c r="AZ193" s="49"/>
    </row>
    <row r="194" spans="9:52" x14ac:dyDescent="0.25">
      <c r="I194" t="str">
        <f t="shared" ref="I194:I257" si="22">+J194&amp;L194&amp;N194</f>
        <v>5137010001</v>
      </c>
      <c r="J194" s="23" t="s">
        <v>2693</v>
      </c>
      <c r="K194" s="23" t="s">
        <v>2694</v>
      </c>
      <c r="L194" s="23" t="s">
        <v>1134</v>
      </c>
      <c r="M194" s="23" t="s">
        <v>2694</v>
      </c>
      <c r="N194" t="s">
        <v>1136</v>
      </c>
      <c r="O194" t="s">
        <v>2694</v>
      </c>
      <c r="P194" t="str">
        <f t="shared" ref="P194:P257" si="23">+J194&amp;" - "&amp;K194</f>
        <v>5137 -  INSTITUTO DUARTIANO</v>
      </c>
      <c r="Q194" t="str">
        <f t="shared" ref="Q194:Q257" si="24">+L194&amp;" - "&amp;M194</f>
        <v>01 -  INSTITUTO DUARTIANO</v>
      </c>
      <c r="R194" t="str">
        <f t="shared" ref="R194:R257" si="25">+N194&amp;" - "&amp;O194</f>
        <v>0001 -  INSTITUTO DUARTIANO</v>
      </c>
      <c r="Y194" t="str">
        <f t="shared" ref="Y194:Y205" si="26">+LEFT(Z194,2)&amp;"."&amp;LEFT(AA194,2)&amp;"."&amp;LEFT(AB194,4)</f>
        <v>10.32.0003</v>
      </c>
      <c r="Z194" s="23" t="s">
        <v>2666</v>
      </c>
      <c r="AA194" s="23" t="s">
        <v>2680</v>
      </c>
      <c r="AB194" t="s">
        <v>2695</v>
      </c>
      <c r="AC194" t="str">
        <f t="shared" ref="AC194:AC205" si="27">+LEFT(Y194,6)&amp;AB194</f>
        <v>10.32.0003 - SANTO DOMINGO OESTE</v>
      </c>
      <c r="AE194" t="s">
        <v>2696</v>
      </c>
      <c r="AF194" s="23">
        <v>2.2999999999999998</v>
      </c>
      <c r="AG194" s="23" t="s">
        <v>2460</v>
      </c>
      <c r="AH194" s="23" t="s">
        <v>2653</v>
      </c>
      <c r="AI194" s="23" t="s">
        <v>2654</v>
      </c>
      <c r="AJ194" t="s">
        <v>2689</v>
      </c>
      <c r="AK194" t="s">
        <v>2690</v>
      </c>
      <c r="AL194" t="s">
        <v>2696</v>
      </c>
      <c r="AM194" t="s">
        <v>2697</v>
      </c>
      <c r="AX194" t="s">
        <v>2698</v>
      </c>
      <c r="AZ194" s="49"/>
    </row>
    <row r="195" spans="9:52" x14ac:dyDescent="0.25">
      <c r="I195" t="str">
        <f t="shared" si="22"/>
        <v>5138010001</v>
      </c>
      <c r="J195" s="23" t="s">
        <v>2699</v>
      </c>
      <c r="K195" s="23" t="s">
        <v>2700</v>
      </c>
      <c r="L195" s="23" t="s">
        <v>1134</v>
      </c>
      <c r="M195" s="23" t="s">
        <v>2701</v>
      </c>
      <c r="N195" t="s">
        <v>1136</v>
      </c>
      <c r="O195" t="s">
        <v>2701</v>
      </c>
      <c r="P195" t="str">
        <f t="shared" si="23"/>
        <v>5138 -  COMISIÓN NACIONAL DE ENERGÍA</v>
      </c>
      <c r="Q195" t="str">
        <f t="shared" si="24"/>
        <v>01 -  COMISION NACIONAL DE ENERGIA</v>
      </c>
      <c r="R195" t="str">
        <f t="shared" si="25"/>
        <v>0001 -  COMISION NACIONAL DE ENERGIA</v>
      </c>
      <c r="Y195" t="str">
        <f t="shared" si="26"/>
        <v>10.32.0004</v>
      </c>
      <c r="Z195" s="23" t="s">
        <v>2666</v>
      </c>
      <c r="AA195" s="23" t="s">
        <v>2680</v>
      </c>
      <c r="AB195" t="s">
        <v>2702</v>
      </c>
      <c r="AC195" t="str">
        <f t="shared" si="27"/>
        <v>10.32.0004 - SANTO DOMINGO NORTE</v>
      </c>
      <c r="AE195" t="s">
        <v>2703</v>
      </c>
      <c r="AF195" s="23">
        <v>2.2999999999999998</v>
      </c>
      <c r="AG195" s="23" t="s">
        <v>2460</v>
      </c>
      <c r="AH195" s="23" t="s">
        <v>2653</v>
      </c>
      <c r="AI195" s="23" t="s">
        <v>2654</v>
      </c>
      <c r="AJ195" t="s">
        <v>2689</v>
      </c>
      <c r="AK195" t="s">
        <v>2690</v>
      </c>
      <c r="AL195" t="s">
        <v>2703</v>
      </c>
      <c r="AM195" t="s">
        <v>2704</v>
      </c>
      <c r="AX195" t="s">
        <v>2705</v>
      </c>
      <c r="AZ195" s="49"/>
    </row>
    <row r="196" spans="9:52" x14ac:dyDescent="0.25">
      <c r="I196" t="str">
        <f t="shared" si="22"/>
        <v>5139010001</v>
      </c>
      <c r="J196" s="23" t="s">
        <v>2706</v>
      </c>
      <c r="K196" s="23" t="s">
        <v>2707</v>
      </c>
      <c r="L196" s="23" t="s">
        <v>1134</v>
      </c>
      <c r="M196" s="23" t="s">
        <v>2707</v>
      </c>
      <c r="N196" t="s">
        <v>1136</v>
      </c>
      <c r="O196" t="s">
        <v>2707</v>
      </c>
      <c r="P196" t="str">
        <f t="shared" si="23"/>
        <v>5139 -  SUPERINTENDENCIA DE ELECTRICIDAD</v>
      </c>
      <c r="Q196" t="str">
        <f t="shared" si="24"/>
        <v>01 -  SUPERINTENDENCIA DE ELECTRICIDAD</v>
      </c>
      <c r="R196" t="str">
        <f t="shared" si="25"/>
        <v>0001 -  SUPERINTENDENCIA DE ELECTRICIDAD</v>
      </c>
      <c r="Y196" t="str">
        <f t="shared" si="26"/>
        <v>10.32.0005</v>
      </c>
      <c r="Z196" s="23" t="s">
        <v>2666</v>
      </c>
      <c r="AA196" s="23" t="s">
        <v>2680</v>
      </c>
      <c r="AB196" t="s">
        <v>2708</v>
      </c>
      <c r="AC196" t="str">
        <f t="shared" si="27"/>
        <v>10.32.0005 - BOCA CHICA</v>
      </c>
      <c r="AE196" t="s">
        <v>2709</v>
      </c>
      <c r="AF196" s="23">
        <v>2.2999999999999998</v>
      </c>
      <c r="AG196" s="23" t="s">
        <v>2460</v>
      </c>
      <c r="AH196" s="23" t="s">
        <v>2653</v>
      </c>
      <c r="AI196" s="23" t="s">
        <v>2654</v>
      </c>
      <c r="AJ196" t="s">
        <v>2710</v>
      </c>
      <c r="AK196" t="s">
        <v>2711</v>
      </c>
      <c r="AL196" t="s">
        <v>2709</v>
      </c>
      <c r="AM196" t="s">
        <v>2712</v>
      </c>
      <c r="AX196" t="s">
        <v>2713</v>
      </c>
      <c r="AZ196" s="49"/>
    </row>
    <row r="197" spans="9:52" x14ac:dyDescent="0.25">
      <c r="I197" t="str">
        <f t="shared" si="22"/>
        <v>5140010001</v>
      </c>
      <c r="J197" s="23" t="s">
        <v>2714</v>
      </c>
      <c r="K197" s="23" t="s">
        <v>2715</v>
      </c>
      <c r="L197" s="23" t="s">
        <v>1134</v>
      </c>
      <c r="M197" s="23" t="s">
        <v>2715</v>
      </c>
      <c r="N197" t="s">
        <v>1136</v>
      </c>
      <c r="O197" t="s">
        <v>2715</v>
      </c>
      <c r="P197" t="str">
        <f t="shared" si="23"/>
        <v>5140 -  INSTITUTO DEL TABACO DE LA REPÚBLICA DOMINICANA</v>
      </c>
      <c r="Q197" t="str">
        <f t="shared" si="24"/>
        <v>01 -  INSTITUTO DEL TABACO DE LA REPÚBLICA DOMINICANA</v>
      </c>
      <c r="R197" t="str">
        <f t="shared" si="25"/>
        <v>0001 -  INSTITUTO DEL TABACO DE LA REPÚBLICA DOMINICANA</v>
      </c>
      <c r="Y197" t="str">
        <f t="shared" si="26"/>
        <v>10.32.0006</v>
      </c>
      <c r="Z197" s="23" t="s">
        <v>2666</v>
      </c>
      <c r="AA197" s="23" t="s">
        <v>2680</v>
      </c>
      <c r="AB197" t="s">
        <v>2716</v>
      </c>
      <c r="AC197" t="str">
        <f t="shared" si="27"/>
        <v>10.32.0006 - LOS ALCARRIZOS</v>
      </c>
      <c r="AE197" t="s">
        <v>2717</v>
      </c>
      <c r="AF197" s="23">
        <v>2.2999999999999998</v>
      </c>
      <c r="AG197" s="23" t="s">
        <v>2460</v>
      </c>
      <c r="AH197" s="23" t="s">
        <v>2653</v>
      </c>
      <c r="AI197" s="23" t="s">
        <v>2654</v>
      </c>
      <c r="AJ197" t="s">
        <v>2710</v>
      </c>
      <c r="AK197" t="s">
        <v>2711</v>
      </c>
      <c r="AL197" t="s">
        <v>2717</v>
      </c>
      <c r="AM197" t="s">
        <v>2718</v>
      </c>
      <c r="AX197" t="s">
        <v>2719</v>
      </c>
      <c r="AZ197" s="49"/>
    </row>
    <row r="198" spans="9:52" x14ac:dyDescent="0.25">
      <c r="I198" t="str">
        <f t="shared" si="22"/>
        <v>5142010001</v>
      </c>
      <c r="J198" s="23" t="s">
        <v>2720</v>
      </c>
      <c r="K198" s="23" t="s">
        <v>2721</v>
      </c>
      <c r="L198" s="23" t="s">
        <v>1134</v>
      </c>
      <c r="M198" s="23" t="s">
        <v>2722</v>
      </c>
      <c r="N198" t="s">
        <v>1136</v>
      </c>
      <c r="O198" t="s">
        <v>2722</v>
      </c>
      <c r="P198" t="str">
        <f t="shared" si="23"/>
        <v>5142 -  FONDO PATRIMONIAL DE LAS EMPRESAS REFORMADAS</v>
      </c>
      <c r="Q198" t="str">
        <f t="shared" si="24"/>
        <v>01 -  FONDO PATRIMONIAL DE EMPRESAS REFORMADAS</v>
      </c>
      <c r="R198" t="str">
        <f t="shared" si="25"/>
        <v>0001 -  FONDO PATRIMONIAL DE EMPRESAS REFORMADAS</v>
      </c>
      <c r="Y198" t="str">
        <f t="shared" si="26"/>
        <v>10.32.0007</v>
      </c>
      <c r="Z198" s="23" t="s">
        <v>2666</v>
      </c>
      <c r="AA198" s="23" t="s">
        <v>2680</v>
      </c>
      <c r="AB198" t="s">
        <v>2723</v>
      </c>
      <c r="AC198" t="str">
        <f t="shared" si="27"/>
        <v>10.32.0007 - PEDRO BRAND</v>
      </c>
      <c r="AE198" t="s">
        <v>2724</v>
      </c>
      <c r="AF198" s="23">
        <v>2.2999999999999998</v>
      </c>
      <c r="AG198" s="23" t="s">
        <v>2460</v>
      </c>
      <c r="AH198" s="23" t="s">
        <v>2653</v>
      </c>
      <c r="AI198" s="23" t="s">
        <v>2654</v>
      </c>
      <c r="AJ198" t="s">
        <v>2710</v>
      </c>
      <c r="AK198" t="s">
        <v>2711</v>
      </c>
      <c r="AL198" t="s">
        <v>2724</v>
      </c>
      <c r="AM198" t="s">
        <v>2725</v>
      </c>
      <c r="AX198" t="s">
        <v>2726</v>
      </c>
      <c r="AZ198" s="49"/>
    </row>
    <row r="199" spans="9:52" x14ac:dyDescent="0.25">
      <c r="I199" t="str">
        <f t="shared" si="22"/>
        <v>5143010001</v>
      </c>
      <c r="J199" s="23" t="s">
        <v>2727</v>
      </c>
      <c r="K199" s="23" t="s">
        <v>2728</v>
      </c>
      <c r="L199" s="23" t="s">
        <v>1134</v>
      </c>
      <c r="M199" s="23" t="s">
        <v>2729</v>
      </c>
      <c r="N199" t="s">
        <v>1136</v>
      </c>
      <c r="O199" t="s">
        <v>2729</v>
      </c>
      <c r="P199" t="str">
        <f t="shared" si="23"/>
        <v>5143 -  INSTITUTO DE DESARROLLO Y CRÉDITO COOPERATIVO</v>
      </c>
      <c r="Q199" t="str">
        <f t="shared" si="24"/>
        <v>01 -  INSTITUTO DE DESARROLLO Y CREDITO COOPERATIVO</v>
      </c>
      <c r="R199" t="str">
        <f t="shared" si="25"/>
        <v>0001 -  INSTITUTO DE DESARROLLO Y CREDITO COOPERATIVO</v>
      </c>
      <c r="Y199" t="str">
        <f t="shared" si="26"/>
        <v>10.32.9999</v>
      </c>
      <c r="Z199" s="23" t="s">
        <v>2666</v>
      </c>
      <c r="AA199" s="23" t="s">
        <v>2680</v>
      </c>
      <c r="AB199" t="s">
        <v>1212</v>
      </c>
      <c r="AC199" t="str">
        <f t="shared" si="27"/>
        <v>10.32.9999 - MULTIMUNICIPAL</v>
      </c>
      <c r="AE199" t="s">
        <v>2730</v>
      </c>
      <c r="AF199" s="23">
        <v>2.2999999999999998</v>
      </c>
      <c r="AG199" s="23" t="s">
        <v>2460</v>
      </c>
      <c r="AH199" s="23" t="s">
        <v>2653</v>
      </c>
      <c r="AI199" s="23" t="s">
        <v>2654</v>
      </c>
      <c r="AJ199" t="s">
        <v>2710</v>
      </c>
      <c r="AK199" t="s">
        <v>2711</v>
      </c>
      <c r="AL199" t="s">
        <v>2730</v>
      </c>
      <c r="AM199" t="s">
        <v>2731</v>
      </c>
      <c r="AX199" t="s">
        <v>2732</v>
      </c>
      <c r="AZ199" s="49"/>
    </row>
    <row r="200" spans="9:52" x14ac:dyDescent="0.25">
      <c r="I200" t="str">
        <f t="shared" si="22"/>
        <v>5144010001</v>
      </c>
      <c r="J200" s="23" t="s">
        <v>2733</v>
      </c>
      <c r="K200" s="23" t="s">
        <v>2734</v>
      </c>
      <c r="L200" s="23" t="s">
        <v>1134</v>
      </c>
      <c r="M200" s="23" t="s">
        <v>2734</v>
      </c>
      <c r="N200" t="s">
        <v>1136</v>
      </c>
      <c r="O200" t="s">
        <v>2734</v>
      </c>
      <c r="P200" t="str">
        <f t="shared" si="23"/>
        <v>5144 -  FONDO ESPECIAL PARA EL DESARROLLO AGROPECUARIO</v>
      </c>
      <c r="Q200" t="str">
        <f t="shared" si="24"/>
        <v>01 -  FONDO ESPECIAL PARA EL DESARROLLO AGROPECUARIO</v>
      </c>
      <c r="R200" t="str">
        <f t="shared" si="25"/>
        <v>0001 -  FONDO ESPECIAL PARA EL DESARROLLO AGROPECUARIO</v>
      </c>
      <c r="Y200" t="str">
        <f t="shared" si="26"/>
        <v>10.99.9999</v>
      </c>
      <c r="Z200" s="23" t="s">
        <v>2666</v>
      </c>
      <c r="AA200" s="23" t="s">
        <v>1419</v>
      </c>
      <c r="AB200" t="s">
        <v>1212</v>
      </c>
      <c r="AC200" t="str">
        <f t="shared" si="27"/>
        <v>10.99.9999 - MULTIMUNICIPAL</v>
      </c>
      <c r="AE200" t="s">
        <v>2735</v>
      </c>
      <c r="AF200" s="23">
        <v>2.2999999999999998</v>
      </c>
      <c r="AG200" s="23" t="s">
        <v>2460</v>
      </c>
      <c r="AH200" s="23" t="s">
        <v>2653</v>
      </c>
      <c r="AI200" s="23" t="s">
        <v>2654</v>
      </c>
      <c r="AJ200" t="s">
        <v>2710</v>
      </c>
      <c r="AK200" t="s">
        <v>2711</v>
      </c>
      <c r="AL200" t="s">
        <v>2735</v>
      </c>
      <c r="AM200" t="s">
        <v>2736</v>
      </c>
      <c r="AX200" t="s">
        <v>2737</v>
      </c>
      <c r="AZ200" s="49"/>
    </row>
    <row r="201" spans="9:52" x14ac:dyDescent="0.25">
      <c r="I201" t="str">
        <f t="shared" si="22"/>
        <v>5147010001</v>
      </c>
      <c r="J201" s="23" t="s">
        <v>2738</v>
      </c>
      <c r="K201" s="23" t="s">
        <v>2739</v>
      </c>
      <c r="L201" s="23" t="s">
        <v>1134</v>
      </c>
      <c r="M201" s="23" t="s">
        <v>2739</v>
      </c>
      <c r="N201" t="s">
        <v>1136</v>
      </c>
      <c r="O201" t="s">
        <v>2739</v>
      </c>
      <c r="P201" t="str">
        <f t="shared" si="23"/>
        <v>5147 -  INSTITUTO NACIONAL DE LA UVA</v>
      </c>
      <c r="Q201" t="str">
        <f t="shared" si="24"/>
        <v>01 -  INSTITUTO NACIONAL DE LA UVA</v>
      </c>
      <c r="R201" t="str">
        <f t="shared" si="25"/>
        <v>0001 -  INSTITUTO NACIONAL DE LA UVA</v>
      </c>
      <c r="Y201" t="str">
        <f t="shared" si="26"/>
        <v>88.99.9999</v>
      </c>
      <c r="Z201" s="23" t="s">
        <v>2740</v>
      </c>
      <c r="AA201" s="23" t="s">
        <v>1419</v>
      </c>
      <c r="AB201" t="s">
        <v>1212</v>
      </c>
      <c r="AC201" t="str">
        <f t="shared" si="27"/>
        <v>88.99.9999 - MULTIMUNICIPAL</v>
      </c>
      <c r="AE201" t="s">
        <v>2741</v>
      </c>
      <c r="AF201" s="23">
        <v>2.2999999999999998</v>
      </c>
      <c r="AG201" s="23" t="s">
        <v>2460</v>
      </c>
      <c r="AH201" s="23" t="s">
        <v>2653</v>
      </c>
      <c r="AI201" s="23" t="s">
        <v>2654</v>
      </c>
      <c r="AJ201" t="s">
        <v>2710</v>
      </c>
      <c r="AK201" t="s">
        <v>2711</v>
      </c>
      <c r="AL201" t="s">
        <v>2741</v>
      </c>
      <c r="AM201" t="s">
        <v>2742</v>
      </c>
      <c r="AX201" t="s">
        <v>2743</v>
      </c>
      <c r="AZ201" s="49"/>
    </row>
    <row r="202" spans="9:52" x14ac:dyDescent="0.25">
      <c r="I202" t="str">
        <f t="shared" si="22"/>
        <v>5150010001</v>
      </c>
      <c r="J202" s="23" t="s">
        <v>2744</v>
      </c>
      <c r="K202" s="23" t="s">
        <v>2745</v>
      </c>
      <c r="L202" s="23" t="s">
        <v>1134</v>
      </c>
      <c r="M202" s="23" t="s">
        <v>2745</v>
      </c>
      <c r="N202" t="s">
        <v>1136</v>
      </c>
      <c r="O202" t="s">
        <v>2746</v>
      </c>
      <c r="P202" t="str">
        <f t="shared" si="23"/>
        <v>5150 -  CONSEJO NACIONAL DE ZONAS FRANCAS</v>
      </c>
      <c r="Q202" t="str">
        <f t="shared" si="24"/>
        <v>01 -  CONSEJO NACIONAL DE ZONAS FRANCAS</v>
      </c>
      <c r="R202" t="str">
        <f t="shared" si="25"/>
        <v>0001 -  Consejo Nacional de Zonas Francas</v>
      </c>
      <c r="Y202" t="str">
        <f t="shared" si="26"/>
        <v>98.99.9996</v>
      </c>
      <c r="Z202" s="23" t="s">
        <v>2747</v>
      </c>
      <c r="AA202" s="23" t="s">
        <v>1419</v>
      </c>
      <c r="AB202" t="s">
        <v>2748</v>
      </c>
      <c r="AC202" t="str">
        <f t="shared" si="27"/>
        <v>98.99.9996 - MULTIMUNICIPAL</v>
      </c>
      <c r="AE202" t="s">
        <v>2749</v>
      </c>
      <c r="AF202" s="23">
        <v>2.2999999999999998</v>
      </c>
      <c r="AG202" s="23" t="s">
        <v>2460</v>
      </c>
      <c r="AH202" s="23" t="s">
        <v>2653</v>
      </c>
      <c r="AI202" s="23" t="s">
        <v>2654</v>
      </c>
      <c r="AJ202" t="s">
        <v>2710</v>
      </c>
      <c r="AK202" t="s">
        <v>2711</v>
      </c>
      <c r="AL202" t="s">
        <v>2749</v>
      </c>
      <c r="AM202" t="s">
        <v>2750</v>
      </c>
      <c r="AX202" t="s">
        <v>2751</v>
      </c>
      <c r="AZ202" s="49"/>
    </row>
    <row r="203" spans="9:52" x14ac:dyDescent="0.25">
      <c r="I203" t="str">
        <f t="shared" si="22"/>
        <v>5151010001</v>
      </c>
      <c r="J203" s="23" t="s">
        <v>2752</v>
      </c>
      <c r="K203" s="23" t="s">
        <v>2753</v>
      </c>
      <c r="L203" s="23" t="s">
        <v>1134</v>
      </c>
      <c r="M203" s="23" t="s">
        <v>2753</v>
      </c>
      <c r="N203" t="s">
        <v>1136</v>
      </c>
      <c r="O203" t="s">
        <v>2753</v>
      </c>
      <c r="P203" t="str">
        <f t="shared" si="23"/>
        <v>5151 -  CONSEJO NACIONAL PARA LA NIÑEZ Y LA ADOLESCENCIA</v>
      </c>
      <c r="Q203" t="str">
        <f t="shared" si="24"/>
        <v>01 -  CONSEJO NACIONAL PARA LA NIÑEZ Y LA ADOLESCENCIA</v>
      </c>
      <c r="R203" t="str">
        <f t="shared" si="25"/>
        <v>0001 -  CONSEJO NACIONAL PARA LA NIÑEZ Y LA ADOLESCENCIA</v>
      </c>
      <c r="Y203" t="str">
        <f t="shared" si="26"/>
        <v>98.99.9997</v>
      </c>
      <c r="Z203" s="23" t="s">
        <v>2747</v>
      </c>
      <c r="AA203" s="23" t="s">
        <v>1419</v>
      </c>
      <c r="AB203" t="s">
        <v>2754</v>
      </c>
      <c r="AC203" t="str">
        <f t="shared" si="27"/>
        <v>98.99.9997 - MULTIPROVINCIAL</v>
      </c>
      <c r="AE203" t="s">
        <v>2755</v>
      </c>
      <c r="AF203" s="23">
        <v>2.2999999999999998</v>
      </c>
      <c r="AG203" s="23" t="s">
        <v>2460</v>
      </c>
      <c r="AH203" s="23" t="s">
        <v>2653</v>
      </c>
      <c r="AI203" s="23" t="s">
        <v>2654</v>
      </c>
      <c r="AJ203" t="s">
        <v>2756</v>
      </c>
      <c r="AK203" t="s">
        <v>2757</v>
      </c>
      <c r="AL203" t="s">
        <v>2755</v>
      </c>
      <c r="AM203" t="s">
        <v>2758</v>
      </c>
      <c r="AX203" t="s">
        <v>2759</v>
      </c>
      <c r="AZ203" s="49"/>
    </row>
    <row r="204" spans="9:52" x14ac:dyDescent="0.25">
      <c r="I204" t="str">
        <f t="shared" si="22"/>
        <v>5154010001</v>
      </c>
      <c r="J204" s="23" t="s">
        <v>2760</v>
      </c>
      <c r="K204" s="23" t="s">
        <v>2761</v>
      </c>
      <c r="L204" s="23" t="s">
        <v>1134</v>
      </c>
      <c r="M204" s="23" t="s">
        <v>2762</v>
      </c>
      <c r="N204" t="s">
        <v>1136</v>
      </c>
      <c r="O204" t="s">
        <v>2763</v>
      </c>
      <c r="P204" t="str">
        <f t="shared" si="23"/>
        <v>5154 -  INSTITUTO DE INNOVACION EN BIOTECNOLOGIA E INDUSTRIAL (IIBI)</v>
      </c>
      <c r="Q204" t="str">
        <f t="shared" si="24"/>
        <v>01 -  INSTITUTO NACIONAL DE INNOVACION EN BIOTECNOLOGIA E INDUSTRIA</v>
      </c>
      <c r="R204" t="str">
        <f t="shared" si="25"/>
        <v>0001 -  INSTITUTO  DE INNOVACION EN BIOTECNOLOGIA E INDUSTRIA</v>
      </c>
      <c r="Y204" t="str">
        <f t="shared" si="26"/>
        <v>98.99.9998</v>
      </c>
      <c r="Z204" s="23" t="s">
        <v>2747</v>
      </c>
      <c r="AA204" s="23" t="s">
        <v>1419</v>
      </c>
      <c r="AB204" t="s">
        <v>2764</v>
      </c>
      <c r="AC204" t="str">
        <f t="shared" si="27"/>
        <v>98.99.9998 - MULTIREGIONAL</v>
      </c>
      <c r="AE204" t="s">
        <v>2765</v>
      </c>
      <c r="AF204" s="23">
        <v>2.2999999999999998</v>
      </c>
      <c r="AG204" s="23" t="s">
        <v>2460</v>
      </c>
      <c r="AH204" s="23" t="s">
        <v>2653</v>
      </c>
      <c r="AI204" s="23" t="s">
        <v>2654</v>
      </c>
      <c r="AJ204" t="s">
        <v>2756</v>
      </c>
      <c r="AK204" t="s">
        <v>2757</v>
      </c>
      <c r="AL204" t="s">
        <v>2765</v>
      </c>
      <c r="AM204" t="s">
        <v>2766</v>
      </c>
      <c r="AX204" t="s">
        <v>2767</v>
      </c>
      <c r="AZ204" s="49"/>
    </row>
    <row r="205" spans="9:52" x14ac:dyDescent="0.25">
      <c r="I205" t="str">
        <f t="shared" si="22"/>
        <v>5155010001</v>
      </c>
      <c r="J205" s="23" t="s">
        <v>2768</v>
      </c>
      <c r="K205" s="23" t="s">
        <v>2769</v>
      </c>
      <c r="L205" s="23" t="s">
        <v>1134</v>
      </c>
      <c r="M205" s="23" t="s">
        <v>2770</v>
      </c>
      <c r="N205" t="s">
        <v>1136</v>
      </c>
      <c r="O205" t="s">
        <v>2770</v>
      </c>
      <c r="P205" t="str">
        <f t="shared" si="23"/>
        <v>5155 -  INSTITUTO DE FORMACIÓN TÉCNICO PROFESIONAL (INFOTEP)</v>
      </c>
      <c r="Q205" t="str">
        <f t="shared" si="24"/>
        <v>01 -  INSTITUTO NACIONAL DE FORMACION TECNICO PROFESIONAL - INFOTEP</v>
      </c>
      <c r="R205" t="str">
        <f t="shared" si="25"/>
        <v>0001 -  INSTITUTO NACIONAL DE FORMACION TECNICO PROFESIONAL - INFOTEP</v>
      </c>
      <c r="Y205" t="str">
        <f t="shared" si="26"/>
        <v>98.99.9999</v>
      </c>
      <c r="Z205" s="23" t="s">
        <v>2747</v>
      </c>
      <c r="AA205" s="23" t="s">
        <v>1419</v>
      </c>
      <c r="AB205" t="s">
        <v>2771</v>
      </c>
      <c r="AC205" t="str">
        <f t="shared" si="27"/>
        <v>98.99.9999 - NACIONAL</v>
      </c>
      <c r="AE205" t="s">
        <v>2772</v>
      </c>
      <c r="AF205" s="23">
        <v>2.2999999999999998</v>
      </c>
      <c r="AG205" s="23" t="s">
        <v>2460</v>
      </c>
      <c r="AH205" s="23" t="s">
        <v>2653</v>
      </c>
      <c r="AI205" s="23" t="s">
        <v>2654</v>
      </c>
      <c r="AJ205" t="s">
        <v>2756</v>
      </c>
      <c r="AK205" t="s">
        <v>2757</v>
      </c>
      <c r="AL205" t="s">
        <v>2772</v>
      </c>
      <c r="AM205" t="s">
        <v>2773</v>
      </c>
      <c r="AX205" t="s">
        <v>2774</v>
      </c>
      <c r="AZ205" s="49"/>
    </row>
    <row r="206" spans="9:52" x14ac:dyDescent="0.25">
      <c r="I206" t="str">
        <f t="shared" si="22"/>
        <v>5157010001</v>
      </c>
      <c r="J206" s="23" t="s">
        <v>2775</v>
      </c>
      <c r="K206" s="23" t="s">
        <v>2776</v>
      </c>
      <c r="L206" s="23" t="s">
        <v>1134</v>
      </c>
      <c r="M206" s="23" t="s">
        <v>2777</v>
      </c>
      <c r="N206" t="s">
        <v>1136</v>
      </c>
      <c r="O206" t="s">
        <v>2776</v>
      </c>
      <c r="P206" t="str">
        <f t="shared" si="23"/>
        <v>5157 -  CORPORACION DOMICANA DE EMPRESAS ESTATALES (CORDE</v>
      </c>
      <c r="Q206" t="str">
        <f t="shared" si="24"/>
        <v>01 -  CORPORACION DOMICANA DE EMPRESAS ESTATALES (CORDE)</v>
      </c>
      <c r="R206" t="str">
        <f t="shared" si="25"/>
        <v>0001 -  CORPORACION DOMICANA DE EMPRESAS ESTATALES (CORDE</v>
      </c>
      <c r="Z206" s="23"/>
      <c r="AA206" s="23"/>
      <c r="AB206" s="23"/>
      <c r="AE206" t="s">
        <v>2778</v>
      </c>
      <c r="AF206" s="23">
        <v>2.2999999999999998</v>
      </c>
      <c r="AG206" s="23" t="s">
        <v>2460</v>
      </c>
      <c r="AH206" s="23" t="s">
        <v>2653</v>
      </c>
      <c r="AI206" s="23" t="s">
        <v>2654</v>
      </c>
      <c r="AJ206" t="s">
        <v>2756</v>
      </c>
      <c r="AK206" t="s">
        <v>2757</v>
      </c>
      <c r="AL206" t="s">
        <v>2778</v>
      </c>
      <c r="AM206" t="s">
        <v>2779</v>
      </c>
      <c r="AX206" t="s">
        <v>2780</v>
      </c>
      <c r="AZ206" s="49"/>
    </row>
    <row r="207" spans="9:52" x14ac:dyDescent="0.25">
      <c r="I207" t="str">
        <f t="shared" si="22"/>
        <v>5158010001</v>
      </c>
      <c r="J207" s="23" t="s">
        <v>2781</v>
      </c>
      <c r="K207" s="23" t="s">
        <v>2782</v>
      </c>
      <c r="L207" s="23" t="s">
        <v>1134</v>
      </c>
      <c r="M207" s="23" t="s">
        <v>2782</v>
      </c>
      <c r="N207" t="s">
        <v>1136</v>
      </c>
      <c r="O207" t="s">
        <v>2783</v>
      </c>
      <c r="P207" t="str">
        <f t="shared" si="23"/>
        <v>5158 -  DIRECCION GENERAL DE ADUANAS</v>
      </c>
      <c r="Q207" t="str">
        <f t="shared" si="24"/>
        <v>01 -  DIRECCION GENERAL DE ADUANAS</v>
      </c>
      <c r="R207" t="str">
        <f t="shared" si="25"/>
        <v>0001 -  DIRECCIÓN GENERAL DE ADUANAS</v>
      </c>
      <c r="Z207" s="23"/>
      <c r="AA207" s="23"/>
      <c r="AB207" s="23"/>
      <c r="AE207" t="s">
        <v>2784</v>
      </c>
      <c r="AF207" s="23">
        <v>2.2999999999999998</v>
      </c>
      <c r="AG207" s="23" t="s">
        <v>2460</v>
      </c>
      <c r="AH207" s="23" t="s">
        <v>2653</v>
      </c>
      <c r="AI207" s="23" t="s">
        <v>2654</v>
      </c>
      <c r="AJ207" t="s">
        <v>2756</v>
      </c>
      <c r="AK207" t="s">
        <v>2757</v>
      </c>
      <c r="AL207" t="s">
        <v>2784</v>
      </c>
      <c r="AM207" t="s">
        <v>2785</v>
      </c>
      <c r="AX207" t="s">
        <v>2786</v>
      </c>
      <c r="AZ207" s="49"/>
    </row>
    <row r="208" spans="9:52" x14ac:dyDescent="0.25">
      <c r="I208" t="str">
        <f t="shared" si="22"/>
        <v>5159010001</v>
      </c>
      <c r="J208" s="23" t="s">
        <v>2787</v>
      </c>
      <c r="K208" s="23" t="s">
        <v>2788</v>
      </c>
      <c r="L208" s="23" t="s">
        <v>1134</v>
      </c>
      <c r="M208" s="23" t="s">
        <v>2788</v>
      </c>
      <c r="N208" t="s">
        <v>1136</v>
      </c>
      <c r="O208" t="s">
        <v>2788</v>
      </c>
      <c r="P208" t="str">
        <f t="shared" si="23"/>
        <v>5159 -  DIRECCION GENERAL DE IMPUESTOS INTERNOS</v>
      </c>
      <c r="Q208" t="str">
        <f t="shared" si="24"/>
        <v>01 -  DIRECCION GENERAL DE IMPUESTOS INTERNOS</v>
      </c>
      <c r="R208" t="str">
        <f t="shared" si="25"/>
        <v>0001 -  DIRECCION GENERAL DE IMPUESTOS INTERNOS</v>
      </c>
      <c r="Z208" s="23"/>
      <c r="AA208" s="23"/>
      <c r="AB208" s="23"/>
      <c r="AE208" t="s">
        <v>2789</v>
      </c>
      <c r="AF208" s="23">
        <v>2.2999999999999998</v>
      </c>
      <c r="AG208" s="23" t="s">
        <v>2460</v>
      </c>
      <c r="AH208" s="23" t="s">
        <v>2653</v>
      </c>
      <c r="AI208" s="23" t="s">
        <v>2654</v>
      </c>
      <c r="AJ208" t="s">
        <v>2756</v>
      </c>
      <c r="AK208" t="s">
        <v>2757</v>
      </c>
      <c r="AL208" t="s">
        <v>2789</v>
      </c>
      <c r="AM208" t="s">
        <v>2790</v>
      </c>
      <c r="AX208" t="s">
        <v>2791</v>
      </c>
      <c r="AZ208" s="49"/>
    </row>
    <row r="209" spans="9:52" x14ac:dyDescent="0.25">
      <c r="I209" t="str">
        <f t="shared" si="22"/>
        <v>5161010001</v>
      </c>
      <c r="J209" s="23" t="s">
        <v>2792</v>
      </c>
      <c r="K209" s="23" t="s">
        <v>2793</v>
      </c>
      <c r="L209" s="23" t="s">
        <v>1134</v>
      </c>
      <c r="M209" s="23" t="s">
        <v>2794</v>
      </c>
      <c r="N209" t="s">
        <v>1136</v>
      </c>
      <c r="O209" t="s">
        <v>2794</v>
      </c>
      <c r="P209" t="str">
        <f t="shared" si="23"/>
        <v>5161 -  INSTITUTO DE PROTECCION DE LOS DERECHOS AL CONSUMIDOR</v>
      </c>
      <c r="Q209" t="str">
        <f t="shared" si="24"/>
        <v>01 -  INSTITUTO NACIONAL DE PROTECCION DE LOS DERECHOS DEL CONSUMIDOR</v>
      </c>
      <c r="R209" t="str">
        <f t="shared" si="25"/>
        <v>0001 -  INSTITUTO NACIONAL DE PROTECCION DE LOS DERECHOS DEL CONSUMIDOR</v>
      </c>
      <c r="Z209" s="23"/>
      <c r="AA209" s="23"/>
      <c r="AB209" s="23"/>
      <c r="AE209" t="s">
        <v>2795</v>
      </c>
      <c r="AF209" s="23">
        <v>2.2999999999999998</v>
      </c>
      <c r="AG209" s="23" t="s">
        <v>2460</v>
      </c>
      <c r="AH209" s="23" t="s">
        <v>2653</v>
      </c>
      <c r="AI209" s="23" t="s">
        <v>2654</v>
      </c>
      <c r="AJ209" t="s">
        <v>2756</v>
      </c>
      <c r="AK209" t="s">
        <v>2757</v>
      </c>
      <c r="AL209" t="s">
        <v>2795</v>
      </c>
      <c r="AM209" t="s">
        <v>2796</v>
      </c>
      <c r="AX209" t="s">
        <v>2797</v>
      </c>
      <c r="AZ209" s="49"/>
    </row>
    <row r="210" spans="9:52" x14ac:dyDescent="0.25">
      <c r="I210" t="str">
        <f t="shared" si="22"/>
        <v>5162010001</v>
      </c>
      <c r="J210" s="23" t="s">
        <v>2798</v>
      </c>
      <c r="K210" s="23" t="s">
        <v>2799</v>
      </c>
      <c r="L210" s="23" t="s">
        <v>1134</v>
      </c>
      <c r="M210" s="23" t="s">
        <v>2799</v>
      </c>
      <c r="N210" t="s">
        <v>1136</v>
      </c>
      <c r="O210" t="s">
        <v>2800</v>
      </c>
      <c r="P210" t="str">
        <f t="shared" si="23"/>
        <v>5162 -  INSTITUTO DOMINICANO DE AVIACION CIVIL</v>
      </c>
      <c r="Q210" t="str">
        <f t="shared" si="24"/>
        <v>01 -  INSTITUTO DOMINICANO DE AVIACION CIVIL</v>
      </c>
      <c r="R210" t="str">
        <f t="shared" si="25"/>
        <v>0001 -  INSTITUTO DOMINICANO DE AVIACIÓN CIVIL</v>
      </c>
      <c r="Z210" s="23"/>
      <c r="AA210" s="23"/>
      <c r="AB210" s="23"/>
      <c r="AE210" t="s">
        <v>2801</v>
      </c>
      <c r="AF210" s="23">
        <v>2.2999999999999998</v>
      </c>
      <c r="AG210" s="23" t="s">
        <v>2460</v>
      </c>
      <c r="AH210" s="23" t="s">
        <v>2653</v>
      </c>
      <c r="AI210" s="23" t="s">
        <v>2654</v>
      </c>
      <c r="AJ210" t="s">
        <v>2802</v>
      </c>
      <c r="AK210" t="s">
        <v>2803</v>
      </c>
      <c r="AL210" t="s">
        <v>2801</v>
      </c>
      <c r="AM210" t="s">
        <v>2804</v>
      </c>
      <c r="AX210" t="s">
        <v>2805</v>
      </c>
      <c r="AZ210" s="49"/>
    </row>
    <row r="211" spans="9:52" x14ac:dyDescent="0.25">
      <c r="I211" t="str">
        <f t="shared" si="22"/>
        <v>5163010001</v>
      </c>
      <c r="J211" s="23" t="s">
        <v>2806</v>
      </c>
      <c r="K211" s="23" t="s">
        <v>2807</v>
      </c>
      <c r="L211" s="23" t="s">
        <v>1134</v>
      </c>
      <c r="M211" s="23" t="s">
        <v>2807</v>
      </c>
      <c r="N211" t="s">
        <v>1136</v>
      </c>
      <c r="O211" t="s">
        <v>2807</v>
      </c>
      <c r="P211" t="str">
        <f t="shared" si="23"/>
        <v>5163 -  CONSEJO DOMINICANO DE PESCA Y ACUICULTURA</v>
      </c>
      <c r="Q211" t="str">
        <f t="shared" si="24"/>
        <v>01 -  CONSEJO DOMINICANO DE PESCA Y ACUICULTURA</v>
      </c>
      <c r="R211" t="str">
        <f t="shared" si="25"/>
        <v>0001 -  CONSEJO DOMINICANO DE PESCA Y ACUICULTURA</v>
      </c>
      <c r="Z211" s="23"/>
      <c r="AA211" s="23"/>
      <c r="AB211" s="23"/>
      <c r="AE211" t="s">
        <v>2808</v>
      </c>
      <c r="AF211" s="23">
        <v>2.2999999999999998</v>
      </c>
      <c r="AG211" s="23" t="s">
        <v>2460</v>
      </c>
      <c r="AH211" s="23" t="s">
        <v>2809</v>
      </c>
      <c r="AI211" s="23" t="s">
        <v>2810</v>
      </c>
      <c r="AJ211" t="s">
        <v>2811</v>
      </c>
      <c r="AK211" t="s">
        <v>2812</v>
      </c>
      <c r="AL211" t="s">
        <v>2808</v>
      </c>
      <c r="AM211" t="s">
        <v>2813</v>
      </c>
      <c r="AX211" t="s">
        <v>2814</v>
      </c>
      <c r="AZ211" s="49"/>
    </row>
    <row r="212" spans="9:52" x14ac:dyDescent="0.25">
      <c r="I212" t="str">
        <f t="shared" si="22"/>
        <v>5165010001</v>
      </c>
      <c r="J212" s="23" t="s">
        <v>2815</v>
      </c>
      <c r="K212" s="23" t="s">
        <v>2816</v>
      </c>
      <c r="L212" s="23" t="s">
        <v>1134</v>
      </c>
      <c r="M212" s="23" t="s">
        <v>2816</v>
      </c>
      <c r="N212" t="s">
        <v>1136</v>
      </c>
      <c r="O212" t="s">
        <v>2817</v>
      </c>
      <c r="P212" t="str">
        <f t="shared" si="23"/>
        <v>5165 -  COMISION REGULADORA DE PRACTICAS DESLEALES</v>
      </c>
      <c r="Q212" t="str">
        <f t="shared" si="24"/>
        <v>01 -  COMISION REGULADORA DE PRACTICAS DESLEALES</v>
      </c>
      <c r="R212" t="str">
        <f t="shared" si="25"/>
        <v>0001 -  COMISIÓN REGULADORA DE PRÁCTICAS DESLEALES EN EL COMERCIO</v>
      </c>
      <c r="Z212" s="23"/>
      <c r="AA212" s="23"/>
      <c r="AB212" s="23"/>
      <c r="AE212" t="s">
        <v>946</v>
      </c>
      <c r="AF212" s="23">
        <v>2.2999999999999998</v>
      </c>
      <c r="AG212" s="23" t="s">
        <v>2460</v>
      </c>
      <c r="AH212" s="23" t="s">
        <v>2809</v>
      </c>
      <c r="AI212" s="23" t="s">
        <v>2810</v>
      </c>
      <c r="AJ212" t="s">
        <v>2811</v>
      </c>
      <c r="AK212" t="s">
        <v>2812</v>
      </c>
      <c r="AL212" t="s">
        <v>946</v>
      </c>
      <c r="AM212" t="s">
        <v>2818</v>
      </c>
      <c r="AX212" t="s">
        <v>2819</v>
      </c>
      <c r="AZ212" s="49"/>
    </row>
    <row r="213" spans="9:52" x14ac:dyDescent="0.25">
      <c r="I213" t="str">
        <f t="shared" si="22"/>
        <v>5166010001</v>
      </c>
      <c r="J213" s="23" t="s">
        <v>2820</v>
      </c>
      <c r="K213" s="23" t="s">
        <v>2821</v>
      </c>
      <c r="L213" s="23" t="s">
        <v>1134</v>
      </c>
      <c r="M213" s="23" t="s">
        <v>2821</v>
      </c>
      <c r="N213" t="s">
        <v>1136</v>
      </c>
      <c r="O213" t="s">
        <v>2822</v>
      </c>
      <c r="P213" t="str">
        <f t="shared" si="23"/>
        <v>5166 -  COMISION NACIONAL DE DEFENSA DE LA COMPETENCIA</v>
      </c>
      <c r="Q213" t="str">
        <f t="shared" si="24"/>
        <v>01 -  COMISION NACIONAL DE DEFENSA DE LA COMPETENCIA</v>
      </c>
      <c r="R213" t="str">
        <f t="shared" si="25"/>
        <v>0001 -  COMISION NACIONAL  DE DEFENSA DE LA COMPETENCIA</v>
      </c>
      <c r="Z213" s="23"/>
      <c r="AA213" s="23"/>
      <c r="AB213" s="23"/>
      <c r="AE213" t="s">
        <v>2823</v>
      </c>
      <c r="AF213" s="23">
        <v>2.2999999999999998</v>
      </c>
      <c r="AG213" s="23" t="s">
        <v>2460</v>
      </c>
      <c r="AH213" s="23" t="s">
        <v>2809</v>
      </c>
      <c r="AI213" s="23" t="s">
        <v>2810</v>
      </c>
      <c r="AJ213" t="s">
        <v>2811</v>
      </c>
      <c r="AK213" t="s">
        <v>2812</v>
      </c>
      <c r="AL213" t="s">
        <v>2823</v>
      </c>
      <c r="AM213" t="s">
        <v>2824</v>
      </c>
      <c r="AX213" t="s">
        <v>2825</v>
      </c>
      <c r="AZ213" s="49"/>
    </row>
    <row r="214" spans="9:52" x14ac:dyDescent="0.25">
      <c r="I214" t="str">
        <f t="shared" si="22"/>
        <v>5168010001</v>
      </c>
      <c r="J214" s="23" t="s">
        <v>2826</v>
      </c>
      <c r="K214" s="23" t="s">
        <v>2827</v>
      </c>
      <c r="L214" s="23" t="s">
        <v>1134</v>
      </c>
      <c r="M214" s="23" t="s">
        <v>2827</v>
      </c>
      <c r="N214" t="s">
        <v>1136</v>
      </c>
      <c r="O214" t="s">
        <v>2827</v>
      </c>
      <c r="P214" t="str">
        <f t="shared" si="23"/>
        <v>5168 -  ARCHIVO GENERAL DE LA NACION</v>
      </c>
      <c r="Q214" t="str">
        <f t="shared" si="24"/>
        <v>01 -  ARCHIVO GENERAL DE LA NACION</v>
      </c>
      <c r="R214" t="str">
        <f t="shared" si="25"/>
        <v>0001 -  ARCHIVO GENERAL DE LA NACION</v>
      </c>
      <c r="Z214" s="23"/>
      <c r="AA214" s="23"/>
      <c r="AB214" s="23"/>
      <c r="AE214" t="s">
        <v>2828</v>
      </c>
      <c r="AF214" s="23">
        <v>2.2999999999999998</v>
      </c>
      <c r="AG214" s="23" t="s">
        <v>2460</v>
      </c>
      <c r="AH214" s="23" t="s">
        <v>2809</v>
      </c>
      <c r="AI214" s="23" t="s">
        <v>2810</v>
      </c>
      <c r="AJ214" t="s">
        <v>2811</v>
      </c>
      <c r="AK214" t="s">
        <v>2812</v>
      </c>
      <c r="AL214" t="s">
        <v>2828</v>
      </c>
      <c r="AM214" t="s">
        <v>2829</v>
      </c>
      <c r="AX214" t="s">
        <v>2830</v>
      </c>
      <c r="AZ214" s="49"/>
    </row>
    <row r="215" spans="9:52" x14ac:dyDescent="0.25">
      <c r="I215" t="str">
        <f t="shared" si="22"/>
        <v>5169010001</v>
      </c>
      <c r="J215" s="23" t="s">
        <v>2831</v>
      </c>
      <c r="K215" s="23" t="s">
        <v>2832</v>
      </c>
      <c r="L215" s="23" t="s">
        <v>1134</v>
      </c>
      <c r="M215" s="23" t="s">
        <v>2832</v>
      </c>
      <c r="N215" t="s">
        <v>1136</v>
      </c>
      <c r="O215" t="s">
        <v>2832</v>
      </c>
      <c r="P215" t="str">
        <f t="shared" si="23"/>
        <v>5169 -  DIRECCION GENERAL DE CINE (DGCINE)</v>
      </c>
      <c r="Q215" t="str">
        <f t="shared" si="24"/>
        <v>01 -  DIRECCION GENERAL DE CINE (DGCINE)</v>
      </c>
      <c r="R215" t="str">
        <f t="shared" si="25"/>
        <v>0001 -  DIRECCION GENERAL DE CINE (DGCINE)</v>
      </c>
      <c r="Z215" s="23"/>
      <c r="AA215" s="23"/>
      <c r="AB215" s="23"/>
      <c r="AE215" t="s">
        <v>2833</v>
      </c>
      <c r="AF215" s="23">
        <v>2.2999999999999998</v>
      </c>
      <c r="AG215" s="23" t="s">
        <v>2460</v>
      </c>
      <c r="AH215" s="23" t="s">
        <v>2809</v>
      </c>
      <c r="AI215" s="23" t="s">
        <v>2810</v>
      </c>
      <c r="AJ215" t="s">
        <v>2811</v>
      </c>
      <c r="AK215" t="s">
        <v>2812</v>
      </c>
      <c r="AL215" t="s">
        <v>2833</v>
      </c>
      <c r="AM215" t="s">
        <v>2834</v>
      </c>
      <c r="AX215" t="s">
        <v>2835</v>
      </c>
      <c r="AZ215" s="49"/>
    </row>
    <row r="216" spans="9:52" x14ac:dyDescent="0.25">
      <c r="I216" t="str">
        <f t="shared" si="22"/>
        <v>5171010001</v>
      </c>
      <c r="J216" s="23" t="s">
        <v>2836</v>
      </c>
      <c r="K216" s="23" t="s">
        <v>2837</v>
      </c>
      <c r="L216" s="23" t="s">
        <v>1134</v>
      </c>
      <c r="M216" s="23" t="s">
        <v>2837</v>
      </c>
      <c r="N216" t="s">
        <v>1136</v>
      </c>
      <c r="O216" t="s">
        <v>2837</v>
      </c>
      <c r="P216" t="str">
        <f t="shared" si="23"/>
        <v>5171 -  INSTITUTO DOMINICANO PARA LA CALIDAD (INDOCAL)</v>
      </c>
      <c r="Q216" t="str">
        <f t="shared" si="24"/>
        <v>01 -  INSTITUTO DOMINICANO PARA LA CALIDAD (INDOCAL)</v>
      </c>
      <c r="R216" t="str">
        <f t="shared" si="25"/>
        <v>0001 -  INSTITUTO DOMINICANO PARA LA CALIDAD (INDOCAL)</v>
      </c>
      <c r="Z216" s="23"/>
      <c r="AA216" s="23"/>
      <c r="AB216" s="23"/>
      <c r="AE216" t="s">
        <v>2838</v>
      </c>
      <c r="AF216" s="23">
        <v>2.2999999999999998</v>
      </c>
      <c r="AG216" s="23" t="s">
        <v>2460</v>
      </c>
      <c r="AH216" s="23" t="s">
        <v>2809</v>
      </c>
      <c r="AI216" s="23" t="s">
        <v>2810</v>
      </c>
      <c r="AJ216" t="s">
        <v>2811</v>
      </c>
      <c r="AK216" t="s">
        <v>2812</v>
      </c>
      <c r="AL216" t="s">
        <v>2838</v>
      </c>
      <c r="AM216" t="s">
        <v>2839</v>
      </c>
      <c r="AX216" t="s">
        <v>2840</v>
      </c>
      <c r="AZ216" s="49"/>
    </row>
    <row r="217" spans="9:52" x14ac:dyDescent="0.25">
      <c r="I217" t="str">
        <f t="shared" si="22"/>
        <v>5172010001</v>
      </c>
      <c r="J217" s="23" t="s">
        <v>2841</v>
      </c>
      <c r="K217" s="23" t="s">
        <v>2842</v>
      </c>
      <c r="L217" s="23" t="s">
        <v>1134</v>
      </c>
      <c r="M217" s="23" t="s">
        <v>2842</v>
      </c>
      <c r="N217" t="s">
        <v>1136</v>
      </c>
      <c r="O217" t="s">
        <v>2843</v>
      </c>
      <c r="P217" t="str">
        <f t="shared" si="23"/>
        <v>5172 -  ORGANISMO DOMINICANO DE ACREDITACION (ODAC)</v>
      </c>
      <c r="Q217" t="str">
        <f t="shared" si="24"/>
        <v>01 -  ORGANISMO DOMINICANO DE ACREDITACION (ODAC)</v>
      </c>
      <c r="R217" t="str">
        <f t="shared" si="25"/>
        <v>0001 -  ORGANISMO DOMINICANO DE ACREDITACIÓN</v>
      </c>
      <c r="Z217" s="23"/>
      <c r="AA217" s="23"/>
      <c r="AB217" s="23"/>
      <c r="AE217" t="s">
        <v>2844</v>
      </c>
      <c r="AF217" s="23">
        <v>2.2999999999999998</v>
      </c>
      <c r="AG217" s="23" t="s">
        <v>2460</v>
      </c>
      <c r="AH217" s="23" t="s">
        <v>2809</v>
      </c>
      <c r="AI217" s="23" t="s">
        <v>2810</v>
      </c>
      <c r="AJ217" t="s">
        <v>2811</v>
      </c>
      <c r="AK217" t="s">
        <v>2812</v>
      </c>
      <c r="AL217" t="s">
        <v>2844</v>
      </c>
      <c r="AM217" t="s">
        <v>2845</v>
      </c>
      <c r="AX217" t="s">
        <v>2846</v>
      </c>
      <c r="AZ217" s="49"/>
    </row>
    <row r="218" spans="9:52" x14ac:dyDescent="0.25">
      <c r="I218" t="str">
        <f t="shared" si="22"/>
        <v>5174010001</v>
      </c>
      <c r="J218" s="23" t="s">
        <v>2847</v>
      </c>
      <c r="K218" s="23" t="s">
        <v>2848</v>
      </c>
      <c r="L218" s="23" t="s">
        <v>1134</v>
      </c>
      <c r="M218" s="23" t="s">
        <v>2848</v>
      </c>
      <c r="N218" t="s">
        <v>1136</v>
      </c>
      <c r="O218" t="s">
        <v>2849</v>
      </c>
      <c r="P218" t="str">
        <f t="shared" si="23"/>
        <v>5174 -  MERCADOS DOMINICANOS DE ABASTO AGROPECUARIO</v>
      </c>
      <c r="Q218" t="str">
        <f t="shared" si="24"/>
        <v>01 -  MERCADOS DOMINICANOS DE ABASTO AGROPECUARIO</v>
      </c>
      <c r="R218" t="str">
        <f t="shared" si="25"/>
        <v>0001 -  Mercados Dominicanos de Abasto Agropecuario</v>
      </c>
      <c r="Z218" s="23"/>
      <c r="AA218" s="23"/>
      <c r="AB218" s="23"/>
      <c r="AE218" t="s">
        <v>2850</v>
      </c>
      <c r="AF218" s="23">
        <v>2.2999999999999998</v>
      </c>
      <c r="AG218" s="23" t="s">
        <v>2460</v>
      </c>
      <c r="AH218" s="23" t="s">
        <v>2809</v>
      </c>
      <c r="AI218" s="23" t="s">
        <v>2810</v>
      </c>
      <c r="AJ218" t="s">
        <v>2811</v>
      </c>
      <c r="AK218" t="s">
        <v>2812</v>
      </c>
      <c r="AL218" t="s">
        <v>2850</v>
      </c>
      <c r="AM218" t="s">
        <v>2851</v>
      </c>
      <c r="AX218" t="s">
        <v>2852</v>
      </c>
      <c r="AZ218" s="49"/>
    </row>
    <row r="219" spans="9:52" x14ac:dyDescent="0.25">
      <c r="I219" t="str">
        <f t="shared" si="22"/>
        <v>5175010001</v>
      </c>
      <c r="J219" s="23" t="s">
        <v>2853</v>
      </c>
      <c r="K219" s="23" t="s">
        <v>2854</v>
      </c>
      <c r="L219" s="23" t="s">
        <v>1134</v>
      </c>
      <c r="M219" s="23" t="s">
        <v>2854</v>
      </c>
      <c r="N219" t="s">
        <v>1136</v>
      </c>
      <c r="O219" t="s">
        <v>2854</v>
      </c>
      <c r="P219" t="str">
        <f t="shared" si="23"/>
        <v>5175 -  CONSEJO NACIONAL DE COMPETITIVIDAD</v>
      </c>
      <c r="Q219" t="str">
        <f t="shared" si="24"/>
        <v>01 -  CONSEJO NACIONAL DE COMPETITIVIDAD</v>
      </c>
      <c r="R219" t="str">
        <f t="shared" si="25"/>
        <v>0001 -  CONSEJO NACIONAL DE COMPETITIVIDAD</v>
      </c>
      <c r="Z219" s="23"/>
      <c r="AA219" s="23"/>
      <c r="AB219" s="23"/>
      <c r="AE219" t="s">
        <v>2855</v>
      </c>
      <c r="AF219" s="23">
        <v>2.2999999999999998</v>
      </c>
      <c r="AG219" s="23" t="s">
        <v>2460</v>
      </c>
      <c r="AH219" s="23" t="s">
        <v>2809</v>
      </c>
      <c r="AI219" s="23" t="s">
        <v>2810</v>
      </c>
      <c r="AJ219" t="s">
        <v>2856</v>
      </c>
      <c r="AK219" t="s">
        <v>2857</v>
      </c>
      <c r="AL219" t="s">
        <v>2855</v>
      </c>
      <c r="AM219" t="s">
        <v>2858</v>
      </c>
      <c r="AX219" t="s">
        <v>2859</v>
      </c>
      <c r="AZ219" s="49"/>
    </row>
    <row r="220" spans="9:52" x14ac:dyDescent="0.25">
      <c r="I220" t="str">
        <f t="shared" si="22"/>
        <v>5176010001</v>
      </c>
      <c r="J220" s="23" t="s">
        <v>2860</v>
      </c>
      <c r="K220" s="23" t="s">
        <v>2861</v>
      </c>
      <c r="L220" s="23" t="s">
        <v>1134</v>
      </c>
      <c r="M220" s="23" t="s">
        <v>2861</v>
      </c>
      <c r="N220" t="s">
        <v>1136</v>
      </c>
      <c r="O220" t="s">
        <v>2862</v>
      </c>
      <c r="P220" t="str">
        <f t="shared" si="23"/>
        <v>5176 -  CONSEJO NACIONAL DE DISCAPACIDAD (CONADIS)</v>
      </c>
      <c r="Q220" t="str">
        <f t="shared" si="24"/>
        <v>01 -  CONSEJO NACIONAL DE DISCAPACIDAD (CONADIS)</v>
      </c>
      <c r="R220" t="str">
        <f t="shared" si="25"/>
        <v>0001 -  CONSEJO NACIONAL DE DISCAPACITADOS (CONADIS)</v>
      </c>
      <c r="Z220" s="23"/>
      <c r="AA220" s="23"/>
      <c r="AB220" s="23"/>
      <c r="AE220" t="s">
        <v>2863</v>
      </c>
      <c r="AF220" s="23">
        <v>2.2999999999999998</v>
      </c>
      <c r="AG220" s="23" t="s">
        <v>2460</v>
      </c>
      <c r="AH220" s="23" t="s">
        <v>2809</v>
      </c>
      <c r="AI220" s="23" t="s">
        <v>2810</v>
      </c>
      <c r="AJ220" t="s">
        <v>2856</v>
      </c>
      <c r="AK220" t="s">
        <v>2857</v>
      </c>
      <c r="AL220" t="s">
        <v>2863</v>
      </c>
      <c r="AM220" t="s">
        <v>2864</v>
      </c>
      <c r="AX220" t="s">
        <v>2865</v>
      </c>
      <c r="AZ220" s="49"/>
    </row>
    <row r="221" spans="9:52" x14ac:dyDescent="0.25">
      <c r="I221" t="str">
        <f t="shared" si="22"/>
        <v>5177010001</v>
      </c>
      <c r="J221" s="23" t="s">
        <v>2866</v>
      </c>
      <c r="K221" s="23" t="s">
        <v>2867</v>
      </c>
      <c r="L221" s="23" t="s">
        <v>1134</v>
      </c>
      <c r="M221" s="23" t="s">
        <v>2868</v>
      </c>
      <c r="N221" t="s">
        <v>1136</v>
      </c>
      <c r="O221" t="s">
        <v>2869</v>
      </c>
      <c r="P221" t="str">
        <f t="shared" si="23"/>
        <v>5177 -  CONSEJO NAC. DE INVESTIGACIONES AGROPECUARIAS Y FORESTALES (CONIAF)</v>
      </c>
      <c r="Q221" t="str">
        <f t="shared" si="24"/>
        <v>01 -  CONSEJO NACIONAL DE INVESTIGACIONES AGROPECUARIAS Y FORESTALES (CONIAF</v>
      </c>
      <c r="R221" t="str">
        <f t="shared" si="25"/>
        <v>0001 -  CONSEJO NACIONAL DE INVESTIGACIONES AGROPECUARIAS Y FORESTALES (CONIAF)</v>
      </c>
      <c r="Z221" s="23"/>
      <c r="AA221" s="23"/>
      <c r="AB221" s="23"/>
      <c r="AE221" t="s">
        <v>2870</v>
      </c>
      <c r="AF221" s="23">
        <v>2.2999999999999998</v>
      </c>
      <c r="AG221" s="23" t="s">
        <v>2460</v>
      </c>
      <c r="AH221" s="23" t="s">
        <v>2809</v>
      </c>
      <c r="AI221" s="23" t="s">
        <v>2810</v>
      </c>
      <c r="AJ221" t="s">
        <v>2856</v>
      </c>
      <c r="AK221" t="s">
        <v>2857</v>
      </c>
      <c r="AL221" t="s">
        <v>2870</v>
      </c>
      <c r="AM221" t="s">
        <v>2871</v>
      </c>
      <c r="AX221" t="s">
        <v>2872</v>
      </c>
      <c r="AZ221" s="49"/>
    </row>
    <row r="222" spans="9:52" x14ac:dyDescent="0.25">
      <c r="I222" t="str">
        <f t="shared" si="22"/>
        <v>5178010001</v>
      </c>
      <c r="J222" s="23" t="s">
        <v>2873</v>
      </c>
      <c r="K222" s="23" t="s">
        <v>2874</v>
      </c>
      <c r="L222" s="23" t="s">
        <v>1134</v>
      </c>
      <c r="M222" s="23" t="s">
        <v>2874</v>
      </c>
      <c r="N222" t="s">
        <v>1136</v>
      </c>
      <c r="O222" t="s">
        <v>2874</v>
      </c>
      <c r="P222" t="str">
        <f t="shared" si="23"/>
        <v>5178 -  FONDO NACIONAL PARA EL MEDIO AMBIENTE Y RECURSOS NATURALES</v>
      </c>
      <c r="Q222" t="str">
        <f t="shared" si="24"/>
        <v>01 -  FONDO NACIONAL PARA EL MEDIO AMBIENTE Y RECURSOS NATURALES</v>
      </c>
      <c r="R222" t="str">
        <f t="shared" si="25"/>
        <v>0001 -  FONDO NACIONAL PARA EL MEDIO AMBIENTE Y RECURSOS NATURALES</v>
      </c>
      <c r="Z222" s="23"/>
      <c r="AA222" s="23"/>
      <c r="AB222" s="23"/>
      <c r="AE222" t="s">
        <v>2875</v>
      </c>
      <c r="AF222" s="23">
        <v>2.2999999999999998</v>
      </c>
      <c r="AG222" s="23" t="s">
        <v>2460</v>
      </c>
      <c r="AH222" s="23" t="s">
        <v>2809</v>
      </c>
      <c r="AI222" s="23" t="s">
        <v>2810</v>
      </c>
      <c r="AJ222" t="s">
        <v>2856</v>
      </c>
      <c r="AK222" t="s">
        <v>2857</v>
      </c>
      <c r="AL222" t="s">
        <v>2875</v>
      </c>
      <c r="AM222" t="s">
        <v>2876</v>
      </c>
      <c r="AX222" t="s">
        <v>2877</v>
      </c>
      <c r="AZ222" s="49"/>
    </row>
    <row r="223" spans="9:52" x14ac:dyDescent="0.25">
      <c r="I223" t="str">
        <f t="shared" si="22"/>
        <v>5179010001</v>
      </c>
      <c r="J223" s="23" t="s">
        <v>2878</v>
      </c>
      <c r="K223" s="23" t="s">
        <v>2879</v>
      </c>
      <c r="L223" s="23" t="s">
        <v>1134</v>
      </c>
      <c r="M223" s="23" t="s">
        <v>2879</v>
      </c>
      <c r="N223" t="s">
        <v>1136</v>
      </c>
      <c r="O223" t="s">
        <v>2880</v>
      </c>
      <c r="P223" t="str">
        <f t="shared" si="23"/>
        <v>5179 -  SERVICIO GEOLOGICO NACIONAL</v>
      </c>
      <c r="Q223" t="str">
        <f t="shared" si="24"/>
        <v>01 -  SERVICIO GEOLOGICO NACIONAL</v>
      </c>
      <c r="R223" t="str">
        <f t="shared" si="25"/>
        <v>0001 -  SERVICIO GEOLÓGICO NACIONAL</v>
      </c>
      <c r="Z223" s="23"/>
      <c r="AA223" s="23"/>
      <c r="AB223" s="23"/>
      <c r="AE223" t="s">
        <v>2881</v>
      </c>
      <c r="AF223" s="23">
        <v>2.2999999999999998</v>
      </c>
      <c r="AG223" s="23" t="s">
        <v>2460</v>
      </c>
      <c r="AH223" s="23" t="s">
        <v>2809</v>
      </c>
      <c r="AI223" s="23" t="s">
        <v>2810</v>
      </c>
      <c r="AJ223" t="s">
        <v>2856</v>
      </c>
      <c r="AK223" t="s">
        <v>2857</v>
      </c>
      <c r="AL223" t="s">
        <v>2881</v>
      </c>
      <c r="AM223" t="s">
        <v>2882</v>
      </c>
      <c r="AX223" t="s">
        <v>2883</v>
      </c>
      <c r="AZ223" s="49"/>
    </row>
    <row r="224" spans="9:52" x14ac:dyDescent="0.25">
      <c r="I224" t="str">
        <f t="shared" si="22"/>
        <v>5180010001</v>
      </c>
      <c r="J224" s="23" t="s">
        <v>2884</v>
      </c>
      <c r="K224" s="23" t="s">
        <v>2885</v>
      </c>
      <c r="L224" s="23" t="s">
        <v>1134</v>
      </c>
      <c r="M224" s="23" t="s">
        <v>2885</v>
      </c>
      <c r="N224" t="s">
        <v>1136</v>
      </c>
      <c r="O224" t="s">
        <v>2886</v>
      </c>
      <c r="P224" t="str">
        <f t="shared" si="23"/>
        <v>5180 -  DIRECCION CENTRAL DEL SERVICIO NACIONAL DE SALUD</v>
      </c>
      <c r="Q224" t="str">
        <f t="shared" si="24"/>
        <v>01 -  DIRECCION CENTRAL DEL SERVICIO NACIONAL DE SALUD</v>
      </c>
      <c r="R224" t="str">
        <f t="shared" si="25"/>
        <v>0001 -  DIRECCIÓN CENTRAL DEL SERVICIO NACIONAL DE SALUD</v>
      </c>
      <c r="Z224" s="23"/>
      <c r="AA224" s="23"/>
      <c r="AB224" s="23"/>
      <c r="AE224" t="s">
        <v>2887</v>
      </c>
      <c r="AF224" s="23">
        <v>2.2999999999999998</v>
      </c>
      <c r="AG224" s="23" t="s">
        <v>2460</v>
      </c>
      <c r="AH224" s="23" t="s">
        <v>2809</v>
      </c>
      <c r="AI224" s="23" t="s">
        <v>2810</v>
      </c>
      <c r="AJ224" t="s">
        <v>2856</v>
      </c>
      <c r="AK224" t="s">
        <v>2857</v>
      </c>
      <c r="AL224" t="s">
        <v>2887</v>
      </c>
      <c r="AM224" t="s">
        <v>2888</v>
      </c>
      <c r="AX224" t="s">
        <v>2889</v>
      </c>
      <c r="AZ224" s="49"/>
    </row>
    <row r="225" spans="9:52" x14ac:dyDescent="0.25">
      <c r="I225" t="str">
        <f t="shared" si="22"/>
        <v>5180010002</v>
      </c>
      <c r="J225" s="23" t="s">
        <v>2884</v>
      </c>
      <c r="K225" s="23" t="s">
        <v>2885</v>
      </c>
      <c r="L225" s="23" t="s">
        <v>1134</v>
      </c>
      <c r="M225" s="23" t="s">
        <v>2885</v>
      </c>
      <c r="N225" t="s">
        <v>1478</v>
      </c>
      <c r="O225" t="s">
        <v>2890</v>
      </c>
      <c r="P225" t="str">
        <f t="shared" si="23"/>
        <v>5180 -  DIRECCION CENTRAL DEL SERVICIO NACIONAL DE SALUD</v>
      </c>
      <c r="Q225" t="str">
        <f t="shared" si="24"/>
        <v>01 -  DIRECCION CENTRAL DEL SERVICIO NACIONAL DE SALUD</v>
      </c>
      <c r="R225" t="str">
        <f t="shared" si="25"/>
        <v>0002 -  HOSPITAL GENERAL DR. VINICIO CALVENTI</v>
      </c>
      <c r="Z225" s="23"/>
      <c r="AA225" s="23"/>
      <c r="AB225" s="23"/>
      <c r="AE225" t="s">
        <v>2891</v>
      </c>
      <c r="AF225" s="23">
        <v>2.2999999999999998</v>
      </c>
      <c r="AG225" s="23" t="s">
        <v>2460</v>
      </c>
      <c r="AH225" s="23" t="s">
        <v>2809</v>
      </c>
      <c r="AI225" s="23" t="s">
        <v>2810</v>
      </c>
      <c r="AJ225" t="s">
        <v>2856</v>
      </c>
      <c r="AK225" t="s">
        <v>2857</v>
      </c>
      <c r="AL225" t="s">
        <v>2891</v>
      </c>
      <c r="AM225" t="s">
        <v>2892</v>
      </c>
      <c r="AX225" t="s">
        <v>2893</v>
      </c>
      <c r="AZ225" s="49"/>
    </row>
    <row r="226" spans="9:52" x14ac:dyDescent="0.25">
      <c r="I226" t="str">
        <f t="shared" si="22"/>
        <v>5180010003</v>
      </c>
      <c r="J226" s="23" t="s">
        <v>2884</v>
      </c>
      <c r="K226" s="23" t="s">
        <v>2885</v>
      </c>
      <c r="L226" s="23" t="s">
        <v>1134</v>
      </c>
      <c r="M226" s="23" t="s">
        <v>2885</v>
      </c>
      <c r="N226" t="s">
        <v>1313</v>
      </c>
      <c r="O226" t="s">
        <v>2894</v>
      </c>
      <c r="P226" t="str">
        <f t="shared" si="23"/>
        <v>5180 -  DIRECCION CENTRAL DEL SERVICIO NACIONAL DE SALUD</v>
      </c>
      <c r="Q226" t="str">
        <f t="shared" si="24"/>
        <v>01 -  DIRECCION CENTRAL DEL SERVICIO NACIONAL DE SALUD</v>
      </c>
      <c r="R226" t="str">
        <f t="shared" si="25"/>
        <v>0003 -  HOSPITAL GENERAL DE ESPECIALIDADES DR. NELSON ASTACIO</v>
      </c>
      <c r="Z226" s="23"/>
      <c r="AA226" s="23"/>
      <c r="AB226" s="23"/>
      <c r="AE226" t="s">
        <v>2895</v>
      </c>
      <c r="AF226" s="23">
        <v>2.2999999999999998</v>
      </c>
      <c r="AG226" s="23" t="s">
        <v>2460</v>
      </c>
      <c r="AH226" s="23" t="s">
        <v>2809</v>
      </c>
      <c r="AI226" s="23" t="s">
        <v>2810</v>
      </c>
      <c r="AJ226" t="s">
        <v>2856</v>
      </c>
      <c r="AK226" t="s">
        <v>2857</v>
      </c>
      <c r="AL226" t="s">
        <v>2895</v>
      </c>
      <c r="AM226" t="s">
        <v>2896</v>
      </c>
      <c r="AX226" t="s">
        <v>2897</v>
      </c>
      <c r="AZ226" s="49"/>
    </row>
    <row r="227" spans="9:52" x14ac:dyDescent="0.25">
      <c r="I227" t="str">
        <f t="shared" si="22"/>
        <v>5180010004</v>
      </c>
      <c r="J227" s="23" t="s">
        <v>2884</v>
      </c>
      <c r="K227" s="23" t="s">
        <v>2885</v>
      </c>
      <c r="L227" s="23" t="s">
        <v>1134</v>
      </c>
      <c r="M227" s="23" t="s">
        <v>2885</v>
      </c>
      <c r="N227" t="s">
        <v>1322</v>
      </c>
      <c r="O227" t="s">
        <v>2898</v>
      </c>
      <c r="P227" t="str">
        <f t="shared" si="23"/>
        <v>5180 -  DIRECCION CENTRAL DEL SERVICIO NACIONAL DE SALUD</v>
      </c>
      <c r="Q227" t="str">
        <f t="shared" si="24"/>
        <v>01 -  DIRECCION CENTRAL DEL SERVICIO NACIONAL DE SALUD</v>
      </c>
      <c r="R227" t="str">
        <f t="shared" si="25"/>
        <v>0004 -  HOSPITAL REGIONAL DR. MARCELINO VELEZ SANTANA</v>
      </c>
      <c r="Z227" s="23"/>
      <c r="AA227" s="23"/>
      <c r="AB227" s="23"/>
      <c r="AE227" t="s">
        <v>2899</v>
      </c>
      <c r="AF227" s="23">
        <v>2.2999999999999998</v>
      </c>
      <c r="AG227" s="23" t="s">
        <v>2460</v>
      </c>
      <c r="AH227" s="23" t="s">
        <v>2900</v>
      </c>
      <c r="AI227" s="23" t="s">
        <v>2901</v>
      </c>
      <c r="AJ227" t="s">
        <v>2902</v>
      </c>
      <c r="AK227" t="s">
        <v>2903</v>
      </c>
      <c r="AL227" t="s">
        <v>2899</v>
      </c>
      <c r="AM227" t="s">
        <v>2904</v>
      </c>
      <c r="AX227" t="s">
        <v>2905</v>
      </c>
      <c r="AZ227" s="49"/>
    </row>
    <row r="228" spans="9:52" x14ac:dyDescent="0.25">
      <c r="I228" t="str">
        <f t="shared" si="22"/>
        <v>5180010005</v>
      </c>
      <c r="J228" s="23" t="s">
        <v>2884</v>
      </c>
      <c r="K228" s="23" t="s">
        <v>2885</v>
      </c>
      <c r="L228" s="23" t="s">
        <v>1134</v>
      </c>
      <c r="M228" s="23" t="s">
        <v>2885</v>
      </c>
      <c r="N228" t="s">
        <v>1178</v>
      </c>
      <c r="O228" t="s">
        <v>2906</v>
      </c>
      <c r="P228" t="str">
        <f t="shared" si="23"/>
        <v>5180 -  DIRECCION CENTRAL DEL SERVICIO NACIONAL DE SALUD</v>
      </c>
      <c r="Q228" t="str">
        <f t="shared" si="24"/>
        <v>01 -  DIRECCION CENTRAL DEL SERVICIO NACIONAL DE SALUD</v>
      </c>
      <c r="R228" t="str">
        <f t="shared" si="25"/>
        <v>0005 -  HOSPITAL TRAUMATOLOGICO QUIRURGICO PROFESOR JUAN BOSCH</v>
      </c>
      <c r="Z228" s="23"/>
      <c r="AA228" s="23"/>
      <c r="AB228" s="23"/>
      <c r="AE228" t="s">
        <v>2907</v>
      </c>
      <c r="AF228" s="23">
        <v>2.2999999999999998</v>
      </c>
      <c r="AG228" s="23" t="s">
        <v>2460</v>
      </c>
      <c r="AH228" s="23" t="s">
        <v>2900</v>
      </c>
      <c r="AI228" s="23" t="s">
        <v>2901</v>
      </c>
      <c r="AJ228" t="s">
        <v>2908</v>
      </c>
      <c r="AK228" t="s">
        <v>2909</v>
      </c>
      <c r="AL228" t="s">
        <v>2907</v>
      </c>
      <c r="AM228" t="s">
        <v>2910</v>
      </c>
      <c r="AX228" t="s">
        <v>2911</v>
      </c>
      <c r="AZ228" s="49"/>
    </row>
    <row r="229" spans="9:52" x14ac:dyDescent="0.25">
      <c r="I229" t="str">
        <f t="shared" si="22"/>
        <v>5180010006</v>
      </c>
      <c r="J229" s="23" t="s">
        <v>2884</v>
      </c>
      <c r="K229" s="23" t="s">
        <v>2885</v>
      </c>
      <c r="L229" s="23" t="s">
        <v>1134</v>
      </c>
      <c r="M229" s="23" t="s">
        <v>2885</v>
      </c>
      <c r="N229" t="s">
        <v>1425</v>
      </c>
      <c r="O229" t="s">
        <v>2912</v>
      </c>
      <c r="P229" t="str">
        <f t="shared" si="23"/>
        <v>5180 -  DIRECCION CENTRAL DEL SERVICIO NACIONAL DE SALUD</v>
      </c>
      <c r="Q229" t="str">
        <f t="shared" si="24"/>
        <v>01 -  DIRECCION CENTRAL DEL SERVICIO NACIONAL DE SALUD</v>
      </c>
      <c r="R229" t="str">
        <f t="shared" si="25"/>
        <v>0006 -  HOSPITAL TRAUMATOLOGICO DR. NEY ARIAS LORA</v>
      </c>
      <c r="Z229" s="23"/>
      <c r="AA229" s="23"/>
      <c r="AB229" s="23"/>
      <c r="AE229" t="s">
        <v>2913</v>
      </c>
      <c r="AF229" s="23">
        <v>2.2999999999999998</v>
      </c>
      <c r="AG229" s="23" t="s">
        <v>2460</v>
      </c>
      <c r="AH229" s="23" t="s">
        <v>2914</v>
      </c>
      <c r="AI229" s="23" t="s">
        <v>2915</v>
      </c>
      <c r="AJ229" t="s">
        <v>2916</v>
      </c>
      <c r="AK229" t="s">
        <v>2917</v>
      </c>
      <c r="AL229" t="s">
        <v>2913</v>
      </c>
      <c r="AM229" t="s">
        <v>2917</v>
      </c>
      <c r="AX229" t="s">
        <v>2918</v>
      </c>
      <c r="AZ229" s="49"/>
    </row>
    <row r="230" spans="9:52" x14ac:dyDescent="0.25">
      <c r="I230" t="str">
        <f t="shared" si="22"/>
        <v>5180010007</v>
      </c>
      <c r="J230" s="23" t="s">
        <v>2884</v>
      </c>
      <c r="K230" s="23" t="s">
        <v>2885</v>
      </c>
      <c r="L230" s="23" t="s">
        <v>1134</v>
      </c>
      <c r="M230" s="23" t="s">
        <v>2885</v>
      </c>
      <c r="N230" t="s">
        <v>1333</v>
      </c>
      <c r="O230" t="s">
        <v>2919</v>
      </c>
      <c r="P230" t="str">
        <f t="shared" si="23"/>
        <v>5180 -  DIRECCION CENTRAL DEL SERVICIO NACIONAL DE SALUD</v>
      </c>
      <c r="Q230" t="str">
        <f t="shared" si="24"/>
        <v>01 -  DIRECCION CENTRAL DEL SERVICIO NACIONAL DE SALUD</v>
      </c>
      <c r="R230" t="str">
        <f t="shared" si="25"/>
        <v>0007 -  INSTITUTO NACIONAL DEL CANCER ROSA EMILIA SANCHEZ PEREZ DE TAVAREZ</v>
      </c>
      <c r="Z230" s="23"/>
      <c r="AA230" s="23"/>
      <c r="AB230" s="23"/>
      <c r="AE230" t="s">
        <v>2920</v>
      </c>
      <c r="AF230" s="23">
        <v>2.2999999999999998</v>
      </c>
      <c r="AG230" s="23" t="s">
        <v>2460</v>
      </c>
      <c r="AH230" s="23" t="s">
        <v>2914</v>
      </c>
      <c r="AI230" s="23" t="s">
        <v>2915</v>
      </c>
      <c r="AJ230" t="s">
        <v>2916</v>
      </c>
      <c r="AK230" t="s">
        <v>2917</v>
      </c>
      <c r="AL230" t="s">
        <v>2920</v>
      </c>
      <c r="AM230" t="s">
        <v>2921</v>
      </c>
      <c r="AX230" t="s">
        <v>2922</v>
      </c>
      <c r="AZ230" s="49"/>
    </row>
    <row r="231" spans="9:52" x14ac:dyDescent="0.25">
      <c r="I231" t="str">
        <f t="shared" si="22"/>
        <v>5180010008</v>
      </c>
      <c r="J231" s="23" t="s">
        <v>2884</v>
      </c>
      <c r="K231" s="23" t="s">
        <v>2885</v>
      </c>
      <c r="L231" s="23" t="s">
        <v>1134</v>
      </c>
      <c r="M231" s="23" t="s">
        <v>2885</v>
      </c>
      <c r="N231" t="s">
        <v>1343</v>
      </c>
      <c r="O231" t="s">
        <v>2923</v>
      </c>
      <c r="P231" t="str">
        <f t="shared" si="23"/>
        <v>5180 -  DIRECCION CENTRAL DEL SERVICIO NACIONAL DE SALUD</v>
      </c>
      <c r="Q231" t="str">
        <f t="shared" si="24"/>
        <v>01 -  DIRECCION CENTRAL DEL SERVICIO NACIONAL DE SALUD</v>
      </c>
      <c r="R231" t="str">
        <f t="shared" si="25"/>
        <v>0008 -  HOSPITAL PEDIATRICO DR. HUGO MENDOZA, CIUDAD DE LA SALUD</v>
      </c>
      <c r="Z231" s="23"/>
      <c r="AA231" s="23"/>
      <c r="AB231" s="23"/>
      <c r="AE231" t="s">
        <v>957</v>
      </c>
      <c r="AF231" s="23">
        <v>2.2999999999999998</v>
      </c>
      <c r="AG231" s="23" t="s">
        <v>2460</v>
      </c>
      <c r="AH231" s="23" t="s">
        <v>2914</v>
      </c>
      <c r="AI231" s="23" t="s">
        <v>2915</v>
      </c>
      <c r="AJ231" t="s">
        <v>2924</v>
      </c>
      <c r="AK231" t="s">
        <v>2925</v>
      </c>
      <c r="AL231" t="s">
        <v>957</v>
      </c>
      <c r="AM231" t="s">
        <v>2926</v>
      </c>
      <c r="AX231" t="s">
        <v>2927</v>
      </c>
      <c r="AZ231" s="49"/>
    </row>
    <row r="232" spans="9:52" x14ac:dyDescent="0.25">
      <c r="I232" t="str">
        <f t="shared" si="22"/>
        <v>5180010009</v>
      </c>
      <c r="J232" s="23" t="s">
        <v>2884</v>
      </c>
      <c r="K232" s="23" t="s">
        <v>2885</v>
      </c>
      <c r="L232" s="23" t="s">
        <v>1134</v>
      </c>
      <c r="M232" s="23" t="s">
        <v>2885</v>
      </c>
      <c r="N232" t="s">
        <v>1189</v>
      </c>
      <c r="O232" t="s">
        <v>2928</v>
      </c>
      <c r="P232" t="str">
        <f t="shared" si="23"/>
        <v>5180 -  DIRECCION CENTRAL DEL SERVICIO NACIONAL DE SALUD</v>
      </c>
      <c r="Q232" t="str">
        <f t="shared" si="24"/>
        <v>01 -  DIRECCION CENTRAL DEL SERVICIO NACIONAL DE SALUD</v>
      </c>
      <c r="R232" t="str">
        <f t="shared" si="25"/>
        <v>0009 -  HOSPITAL MATERNO DR. REYNALDO ALMANZAR, CIUDAD DE LA SALUD</v>
      </c>
      <c r="Z232" s="23"/>
      <c r="AA232" s="23"/>
      <c r="AB232" s="23"/>
      <c r="AE232" t="s">
        <v>2929</v>
      </c>
      <c r="AF232" s="23">
        <v>2.2999999999999998</v>
      </c>
      <c r="AG232" s="23" t="s">
        <v>2460</v>
      </c>
      <c r="AH232" s="23" t="s">
        <v>2914</v>
      </c>
      <c r="AI232" s="23" t="s">
        <v>2915</v>
      </c>
      <c r="AJ232" t="s">
        <v>2924</v>
      </c>
      <c r="AK232" t="s">
        <v>2925</v>
      </c>
      <c r="AL232" t="s">
        <v>2929</v>
      </c>
      <c r="AM232" t="s">
        <v>2930</v>
      </c>
      <c r="AX232" t="s">
        <v>2931</v>
      </c>
      <c r="AZ232" s="49"/>
    </row>
    <row r="233" spans="9:52" x14ac:dyDescent="0.25">
      <c r="I233" t="str">
        <f t="shared" si="22"/>
        <v>5180010010</v>
      </c>
      <c r="J233" s="23" t="s">
        <v>2884</v>
      </c>
      <c r="K233" s="23" t="s">
        <v>2885</v>
      </c>
      <c r="L233" s="23" t="s">
        <v>1134</v>
      </c>
      <c r="M233" s="23" t="s">
        <v>2885</v>
      </c>
      <c r="N233" t="s">
        <v>1198</v>
      </c>
      <c r="O233" t="s">
        <v>2932</v>
      </c>
      <c r="P233" t="str">
        <f t="shared" si="23"/>
        <v>5180 -  DIRECCION CENTRAL DEL SERVICIO NACIONAL DE SALUD</v>
      </c>
      <c r="Q233" t="str">
        <f t="shared" si="24"/>
        <v>01 -  DIRECCION CENTRAL DEL SERVICIO NACIONAL DE SALUD</v>
      </c>
      <c r="R233" t="str">
        <f t="shared" si="25"/>
        <v>0010 -  CENTRO CARDIO-NEURO OFTALMOLÓGICO Y DE TRASPLANTE (CECANOT)</v>
      </c>
      <c r="Z233" s="23"/>
      <c r="AA233" s="23"/>
      <c r="AB233" s="23"/>
      <c r="AE233" t="s">
        <v>2933</v>
      </c>
      <c r="AF233" s="23">
        <v>2.2999999999999998</v>
      </c>
      <c r="AG233" s="23" t="s">
        <v>2460</v>
      </c>
      <c r="AH233" s="23" t="s">
        <v>2914</v>
      </c>
      <c r="AI233" s="23" t="s">
        <v>2915</v>
      </c>
      <c r="AJ233" t="s">
        <v>2934</v>
      </c>
      <c r="AK233" t="s">
        <v>2935</v>
      </c>
      <c r="AL233" t="s">
        <v>2933</v>
      </c>
      <c r="AM233" t="s">
        <v>2935</v>
      </c>
      <c r="AX233" t="s">
        <v>2936</v>
      </c>
      <c r="AZ233" s="49"/>
    </row>
    <row r="234" spans="9:52" x14ac:dyDescent="0.25">
      <c r="I234" t="str">
        <f t="shared" si="22"/>
        <v>5180010011</v>
      </c>
      <c r="J234" s="23" t="s">
        <v>2884</v>
      </c>
      <c r="K234" s="23" t="s">
        <v>2885</v>
      </c>
      <c r="L234" s="23" t="s">
        <v>1134</v>
      </c>
      <c r="M234" s="23" t="s">
        <v>2885</v>
      </c>
      <c r="N234" t="s">
        <v>1703</v>
      </c>
      <c r="O234" t="s">
        <v>2937</v>
      </c>
      <c r="P234" t="str">
        <f t="shared" si="23"/>
        <v>5180 -  DIRECCION CENTRAL DEL SERVICIO NACIONAL DE SALUD</v>
      </c>
      <c r="Q234" t="str">
        <f t="shared" si="24"/>
        <v>01 -  DIRECCION CENTRAL DEL SERVICIO NACIONAL DE SALUD</v>
      </c>
      <c r="R234" t="str">
        <f t="shared" si="25"/>
        <v>0011 -  CENTRO DE EDUCACIÓN MÉDICA DE AMISTAD DOMINICO-JAPONÉS (CEMADOJA)</v>
      </c>
      <c r="Z234" s="23"/>
      <c r="AA234" s="23"/>
      <c r="AB234" s="23"/>
      <c r="AE234" t="s">
        <v>2938</v>
      </c>
      <c r="AF234" s="23">
        <v>2.2999999999999998</v>
      </c>
      <c r="AG234" s="23" t="s">
        <v>2460</v>
      </c>
      <c r="AH234" s="23" t="s">
        <v>2914</v>
      </c>
      <c r="AI234" s="23" t="s">
        <v>2915</v>
      </c>
      <c r="AJ234" t="s">
        <v>2939</v>
      </c>
      <c r="AK234" t="s">
        <v>2940</v>
      </c>
      <c r="AL234" t="s">
        <v>2938</v>
      </c>
      <c r="AM234" t="s">
        <v>2940</v>
      </c>
      <c r="AX234" t="s">
        <v>2941</v>
      </c>
      <c r="AZ234" s="49"/>
    </row>
    <row r="235" spans="9:52" x14ac:dyDescent="0.25">
      <c r="I235" t="str">
        <f t="shared" si="22"/>
        <v>5180010012</v>
      </c>
      <c r="J235" s="23" t="s">
        <v>2884</v>
      </c>
      <c r="K235" s="23" t="s">
        <v>2885</v>
      </c>
      <c r="L235" s="23" t="s">
        <v>1134</v>
      </c>
      <c r="M235" s="23" t="s">
        <v>2885</v>
      </c>
      <c r="N235" t="s">
        <v>1208</v>
      </c>
      <c r="O235" t="s">
        <v>2942</v>
      </c>
      <c r="P235" t="str">
        <f t="shared" si="23"/>
        <v>5180 -  DIRECCION CENTRAL DEL SERVICIO NACIONAL DE SALUD</v>
      </c>
      <c r="Q235" t="str">
        <f t="shared" si="24"/>
        <v>01 -  DIRECCION CENTRAL DEL SERVICIO NACIONAL DE SALUD</v>
      </c>
      <c r="R235" t="str">
        <f t="shared" si="25"/>
        <v>0012 -  HOSPITAL GENERAL Y DE ESPECIALIDADES NUESTRA SRA. DE LA ALTAGRACIA</v>
      </c>
      <c r="Z235" s="23"/>
      <c r="AA235" s="23"/>
      <c r="AB235" s="23"/>
      <c r="AE235" t="s">
        <v>2943</v>
      </c>
      <c r="AF235" s="23">
        <v>2.2999999999999998</v>
      </c>
      <c r="AG235" s="23" t="s">
        <v>2460</v>
      </c>
      <c r="AH235" s="23" t="s">
        <v>2914</v>
      </c>
      <c r="AI235" s="23" t="s">
        <v>2915</v>
      </c>
      <c r="AJ235" t="s">
        <v>2944</v>
      </c>
      <c r="AK235" t="s">
        <v>2945</v>
      </c>
      <c r="AL235" t="s">
        <v>2943</v>
      </c>
      <c r="AM235" t="s">
        <v>2945</v>
      </c>
      <c r="AX235" t="s">
        <v>2946</v>
      </c>
      <c r="AZ235" s="49"/>
    </row>
    <row r="236" spans="9:52" x14ac:dyDescent="0.25">
      <c r="I236" t="str">
        <f t="shared" si="22"/>
        <v>5180010013</v>
      </c>
      <c r="J236" s="23" t="s">
        <v>2884</v>
      </c>
      <c r="K236" s="23" t="s">
        <v>2885</v>
      </c>
      <c r="L236" s="23" t="s">
        <v>1134</v>
      </c>
      <c r="M236" s="23" t="s">
        <v>2885</v>
      </c>
      <c r="N236" t="s">
        <v>2947</v>
      </c>
      <c r="O236" t="s">
        <v>2948</v>
      </c>
      <c r="P236" t="str">
        <f t="shared" si="23"/>
        <v>5180 -  DIRECCION CENTRAL DEL SERVICIO NACIONAL DE SALUD</v>
      </c>
      <c r="Q236" t="str">
        <f t="shared" si="24"/>
        <v>01 -  DIRECCION CENTRAL DEL SERVICIO NACIONAL DE SALUD</v>
      </c>
      <c r="R236" t="str">
        <f t="shared" si="25"/>
        <v>0013 -  CIUDAD SANITARIA LUIS EDUARDO AYBAR</v>
      </c>
      <c r="Z236" s="23"/>
      <c r="AA236" s="23"/>
      <c r="AB236" s="23"/>
      <c r="AE236" t="s">
        <v>2949</v>
      </c>
      <c r="AF236" s="23">
        <v>2.2999999999999998</v>
      </c>
      <c r="AG236" s="23" t="s">
        <v>2460</v>
      </c>
      <c r="AH236" s="23" t="s">
        <v>2914</v>
      </c>
      <c r="AI236" s="23" t="s">
        <v>2915</v>
      </c>
      <c r="AJ236" t="s">
        <v>2950</v>
      </c>
      <c r="AK236" t="s">
        <v>2951</v>
      </c>
      <c r="AL236" t="s">
        <v>2949</v>
      </c>
      <c r="AM236" t="s">
        <v>2951</v>
      </c>
      <c r="AX236" t="s">
        <v>2952</v>
      </c>
      <c r="AZ236" s="49"/>
    </row>
    <row r="237" spans="9:52" x14ac:dyDescent="0.25">
      <c r="I237" t="str">
        <f t="shared" si="22"/>
        <v>5180010014</v>
      </c>
      <c r="J237" s="23" t="s">
        <v>2884</v>
      </c>
      <c r="K237" s="23" t="s">
        <v>2885</v>
      </c>
      <c r="L237" s="23" t="s">
        <v>1134</v>
      </c>
      <c r="M237" s="23" t="s">
        <v>2885</v>
      </c>
      <c r="N237" t="s">
        <v>1219</v>
      </c>
      <c r="O237" t="s">
        <v>2953</v>
      </c>
      <c r="P237" t="str">
        <f t="shared" si="23"/>
        <v>5180 -  DIRECCION CENTRAL DEL SERVICIO NACIONAL DE SALUD</v>
      </c>
      <c r="Q237" t="str">
        <f t="shared" si="24"/>
        <v>01 -  DIRECCION CENTRAL DEL SERVICIO NACIONAL DE SALUD</v>
      </c>
      <c r="R237" t="str">
        <f t="shared" si="25"/>
        <v>0014 -  HOSPITAL MATERNO-INFANTIL SAN LORENZO DE LOS MINA</v>
      </c>
      <c r="Z237" s="23"/>
      <c r="AA237" s="23"/>
      <c r="AB237" s="23"/>
      <c r="AE237" t="s">
        <v>2954</v>
      </c>
      <c r="AF237" s="23">
        <v>2.2999999999999998</v>
      </c>
      <c r="AG237" s="23" t="s">
        <v>2460</v>
      </c>
      <c r="AH237" s="23" t="s">
        <v>2914</v>
      </c>
      <c r="AI237" s="23" t="s">
        <v>2915</v>
      </c>
      <c r="AJ237" t="s">
        <v>2955</v>
      </c>
      <c r="AK237" t="s">
        <v>2956</v>
      </c>
      <c r="AL237" t="s">
        <v>2954</v>
      </c>
      <c r="AM237" t="s">
        <v>2956</v>
      </c>
      <c r="AX237" t="s">
        <v>2957</v>
      </c>
      <c r="AZ237" s="49"/>
    </row>
    <row r="238" spans="9:52" x14ac:dyDescent="0.25">
      <c r="I238" t="str">
        <f t="shared" si="22"/>
        <v>5180010015</v>
      </c>
      <c r="J238" s="23" t="s">
        <v>2884</v>
      </c>
      <c r="K238" s="23" t="s">
        <v>2885</v>
      </c>
      <c r="L238" s="23" t="s">
        <v>1134</v>
      </c>
      <c r="M238" s="23" t="s">
        <v>2885</v>
      </c>
      <c r="N238" t="s">
        <v>1370</v>
      </c>
      <c r="O238" t="s">
        <v>2958</v>
      </c>
      <c r="P238" t="str">
        <f t="shared" si="23"/>
        <v>5180 -  DIRECCION CENTRAL DEL SERVICIO NACIONAL DE SALUD</v>
      </c>
      <c r="Q238" t="str">
        <f t="shared" si="24"/>
        <v>01 -  DIRECCION CENTRAL DEL SERVICIO NACIONAL DE SALUD</v>
      </c>
      <c r="R238" t="str">
        <f t="shared" si="25"/>
        <v>0015 -  HOSPITAL UNIVERSITARIO MATERNIDAD NUESTRA SEÑORA DE LA ALTAGRACIA</v>
      </c>
      <c r="Z238" s="23"/>
      <c r="AA238" s="23"/>
      <c r="AB238" s="23"/>
      <c r="AE238" t="s">
        <v>2959</v>
      </c>
      <c r="AF238" s="23">
        <v>2.2999999999999998</v>
      </c>
      <c r="AG238" s="23" t="s">
        <v>2460</v>
      </c>
      <c r="AH238" s="23" t="s">
        <v>2914</v>
      </c>
      <c r="AI238" s="23" t="s">
        <v>2915</v>
      </c>
      <c r="AJ238" t="s">
        <v>2960</v>
      </c>
      <c r="AK238" t="s">
        <v>2961</v>
      </c>
      <c r="AL238" t="s">
        <v>2959</v>
      </c>
      <c r="AM238" t="s">
        <v>2962</v>
      </c>
      <c r="AX238" t="s">
        <v>2963</v>
      </c>
      <c r="AZ238" s="49"/>
    </row>
    <row r="239" spans="9:52" x14ac:dyDescent="0.25">
      <c r="I239" t="str">
        <f t="shared" si="22"/>
        <v>5180010016</v>
      </c>
      <c r="J239" s="23" t="s">
        <v>2884</v>
      </c>
      <c r="K239" s="23" t="s">
        <v>2885</v>
      </c>
      <c r="L239" s="23" t="s">
        <v>1134</v>
      </c>
      <c r="M239" s="23" t="s">
        <v>2885</v>
      </c>
      <c r="N239" t="s">
        <v>1379</v>
      </c>
      <c r="O239" t="s">
        <v>2964</v>
      </c>
      <c r="P239" t="str">
        <f t="shared" si="23"/>
        <v>5180 -  DIRECCION CENTRAL DEL SERVICIO NACIONAL DE SALUD</v>
      </c>
      <c r="Q239" t="str">
        <f t="shared" si="24"/>
        <v>01 -  DIRECCION CENTRAL DEL SERVICIO NACIONAL DE SALUD</v>
      </c>
      <c r="R239" t="str">
        <f t="shared" si="25"/>
        <v>0016 -  DIRECCIÓN DE SERVICIOS DE ATENCIÓN A EMERGENCIAS EXTRAHOSPITALARIAS</v>
      </c>
      <c r="Z239" s="23"/>
      <c r="AA239" s="23"/>
      <c r="AB239" s="23"/>
      <c r="AE239" t="s">
        <v>2965</v>
      </c>
      <c r="AF239" s="23">
        <v>2.2999999999999998</v>
      </c>
      <c r="AG239" s="23" t="s">
        <v>2460</v>
      </c>
      <c r="AH239" s="23" t="s">
        <v>2914</v>
      </c>
      <c r="AI239" s="23" t="s">
        <v>2915</v>
      </c>
      <c r="AJ239" t="s">
        <v>2960</v>
      </c>
      <c r="AK239" t="s">
        <v>2961</v>
      </c>
      <c r="AL239" t="s">
        <v>2965</v>
      </c>
      <c r="AM239" t="s">
        <v>2966</v>
      </c>
      <c r="AX239" t="s">
        <v>2967</v>
      </c>
      <c r="AZ239" s="49"/>
    </row>
    <row r="240" spans="9:52" x14ac:dyDescent="0.25">
      <c r="I240" t="str">
        <f t="shared" si="22"/>
        <v>5180010017</v>
      </c>
      <c r="J240" s="23" t="s">
        <v>2884</v>
      </c>
      <c r="K240" s="23" t="s">
        <v>2885</v>
      </c>
      <c r="L240" s="23" t="s">
        <v>1134</v>
      </c>
      <c r="M240" s="23" t="s">
        <v>2885</v>
      </c>
      <c r="N240" t="s">
        <v>1735</v>
      </c>
      <c r="O240" t="s">
        <v>2968</v>
      </c>
      <c r="P240" t="str">
        <f t="shared" si="23"/>
        <v>5180 -  DIRECCION CENTRAL DEL SERVICIO NACIONAL DE SALUD</v>
      </c>
      <c r="Q240" t="str">
        <f t="shared" si="24"/>
        <v>01 -  DIRECCION CENTRAL DEL SERVICIO NACIONAL DE SALUD</v>
      </c>
      <c r="R240" t="str">
        <f t="shared" si="25"/>
        <v>0017 -  HOSPITAL GENERAL DE ESPECIALIDADES DOCTOR MARIO TOLENTINO DIPP</v>
      </c>
      <c r="Z240" s="23"/>
      <c r="AA240" s="23"/>
      <c r="AB240" s="23"/>
      <c r="AE240" t="s">
        <v>2969</v>
      </c>
      <c r="AF240" s="23">
        <v>2.2999999999999998</v>
      </c>
      <c r="AG240" s="23" t="s">
        <v>2460</v>
      </c>
      <c r="AH240" s="23" t="s">
        <v>2914</v>
      </c>
      <c r="AI240" s="23" t="s">
        <v>2915</v>
      </c>
      <c r="AJ240" t="s">
        <v>2970</v>
      </c>
      <c r="AK240" t="s">
        <v>2971</v>
      </c>
      <c r="AL240" t="s">
        <v>2969</v>
      </c>
      <c r="AM240" t="s">
        <v>2972</v>
      </c>
      <c r="AX240" t="s">
        <v>2973</v>
      </c>
      <c r="AZ240" s="49"/>
    </row>
    <row r="241" spans="9:52" x14ac:dyDescent="0.25">
      <c r="I241" t="str">
        <f t="shared" si="22"/>
        <v>5181010001</v>
      </c>
      <c r="J241" s="23" t="s">
        <v>2974</v>
      </c>
      <c r="K241" s="23" t="s">
        <v>2975</v>
      </c>
      <c r="L241" s="23" t="s">
        <v>1134</v>
      </c>
      <c r="M241" s="23" t="s">
        <v>2975</v>
      </c>
      <c r="N241" t="s">
        <v>1136</v>
      </c>
      <c r="O241" t="s">
        <v>2975</v>
      </c>
      <c r="P241" t="str">
        <f t="shared" si="23"/>
        <v>5181 -  INSTITUTO GEOGRÁFICO NACIONAL JOSÉ JOAQUÍN HUNGRÍA MORELL</v>
      </c>
      <c r="Q241" t="str">
        <f t="shared" si="24"/>
        <v>01 -  INSTITUTO GEOGRÁFICO NACIONAL JOSÉ JOAQUÍN HUNGRÍA MORELL</v>
      </c>
      <c r="R241" t="str">
        <f t="shared" si="25"/>
        <v>0001 -  INSTITUTO GEOGRÁFICO NACIONAL JOSÉ JOAQUÍN HUNGRÍA MORELL</v>
      </c>
      <c r="Z241" s="23"/>
      <c r="AA241" s="23"/>
      <c r="AB241" s="23"/>
      <c r="AE241" t="s">
        <v>2976</v>
      </c>
      <c r="AF241" s="23">
        <v>2.2999999999999998</v>
      </c>
      <c r="AG241" s="23" t="s">
        <v>2460</v>
      </c>
      <c r="AH241" s="23" t="s">
        <v>2914</v>
      </c>
      <c r="AI241" s="23" t="s">
        <v>2915</v>
      </c>
      <c r="AJ241" t="s">
        <v>2970</v>
      </c>
      <c r="AK241" t="s">
        <v>2971</v>
      </c>
      <c r="AL241" t="s">
        <v>2976</v>
      </c>
      <c r="AM241" t="s">
        <v>2977</v>
      </c>
      <c r="AX241" t="s">
        <v>2978</v>
      </c>
      <c r="AZ241" s="49"/>
    </row>
    <row r="242" spans="9:52" x14ac:dyDescent="0.25">
      <c r="I242" t="str">
        <f t="shared" si="22"/>
        <v>5182010001</v>
      </c>
      <c r="J242" s="23" t="s">
        <v>2979</v>
      </c>
      <c r="K242" s="23" t="s">
        <v>2980</v>
      </c>
      <c r="L242" s="23" t="s">
        <v>1134</v>
      </c>
      <c r="M242" s="23" t="s">
        <v>2980</v>
      </c>
      <c r="N242" t="s">
        <v>1136</v>
      </c>
      <c r="O242" t="s">
        <v>2980</v>
      </c>
      <c r="P242" t="str">
        <f t="shared" si="23"/>
        <v>5182 -  INSTITUTO NACIONAL DE TRÁNSITO Y TRANSPORTE TERRESTRE</v>
      </c>
      <c r="Q242" t="str">
        <f t="shared" si="24"/>
        <v>01 -  INSTITUTO NACIONAL DE TRÁNSITO Y TRANSPORTE TERRESTRE</v>
      </c>
      <c r="R242" t="str">
        <f t="shared" si="25"/>
        <v>0001 -  INSTITUTO NACIONAL DE TRÁNSITO Y TRANSPORTE TERRESTRE</v>
      </c>
      <c r="Z242" s="23"/>
      <c r="AA242" s="23"/>
      <c r="AB242" s="23"/>
      <c r="AE242" t="s">
        <v>2981</v>
      </c>
      <c r="AF242" s="23">
        <v>2.2999999999999998</v>
      </c>
      <c r="AG242" s="23" t="s">
        <v>2460</v>
      </c>
      <c r="AH242" s="23" t="s">
        <v>2914</v>
      </c>
      <c r="AI242" s="23" t="s">
        <v>2915</v>
      </c>
      <c r="AJ242" t="s">
        <v>2970</v>
      </c>
      <c r="AK242" t="s">
        <v>2971</v>
      </c>
      <c r="AL242" t="s">
        <v>2981</v>
      </c>
      <c r="AM242" t="s">
        <v>2982</v>
      </c>
      <c r="AX242" t="s">
        <v>2983</v>
      </c>
      <c r="AZ242" s="49"/>
    </row>
    <row r="243" spans="9:52" x14ac:dyDescent="0.25">
      <c r="I243" t="str">
        <f t="shared" si="22"/>
        <v>5183010001</v>
      </c>
      <c r="J243" s="23" t="s">
        <v>2984</v>
      </c>
      <c r="K243" s="23" t="s">
        <v>2985</v>
      </c>
      <c r="L243" s="23" t="s">
        <v>1134</v>
      </c>
      <c r="M243" s="23" t="s">
        <v>2985</v>
      </c>
      <c r="N243" t="s">
        <v>1136</v>
      </c>
      <c r="O243" t="s">
        <v>2985</v>
      </c>
      <c r="P243" t="str">
        <f t="shared" si="23"/>
        <v>5183 -  UNIDAD DE ANÁLISIS FINANCIERO (UAF)</v>
      </c>
      <c r="Q243" t="str">
        <f t="shared" si="24"/>
        <v>01 -  UNIDAD DE ANÁLISIS FINANCIERO (UAF)</v>
      </c>
      <c r="R243" t="str">
        <f t="shared" si="25"/>
        <v>0001 -  UNIDAD DE ANÁLISIS FINANCIERO (UAF)</v>
      </c>
      <c r="Z243" s="23"/>
      <c r="AA243" s="23"/>
      <c r="AB243" s="23"/>
      <c r="AE243" t="s">
        <v>2986</v>
      </c>
      <c r="AF243" s="23">
        <v>2.2999999999999998</v>
      </c>
      <c r="AG243" s="23" t="s">
        <v>2460</v>
      </c>
      <c r="AH243" s="23" t="s">
        <v>2914</v>
      </c>
      <c r="AI243" s="23" t="s">
        <v>2915</v>
      </c>
      <c r="AJ243" t="s">
        <v>2970</v>
      </c>
      <c r="AK243" t="s">
        <v>2971</v>
      </c>
      <c r="AL243" t="s">
        <v>2986</v>
      </c>
      <c r="AM243" t="s">
        <v>2987</v>
      </c>
      <c r="AX243" t="s">
        <v>2988</v>
      </c>
      <c r="AZ243" s="49"/>
    </row>
    <row r="244" spans="9:52" x14ac:dyDescent="0.25">
      <c r="I244" t="str">
        <f t="shared" si="22"/>
        <v>5184010001</v>
      </c>
      <c r="J244" s="23" t="s">
        <v>2989</v>
      </c>
      <c r="K244" s="23" t="s">
        <v>2990</v>
      </c>
      <c r="L244" s="23" t="s">
        <v>1134</v>
      </c>
      <c r="M244" s="23" t="s">
        <v>2990</v>
      </c>
      <c r="N244" t="s">
        <v>1136</v>
      </c>
      <c r="O244" t="s">
        <v>2990</v>
      </c>
      <c r="P244" t="str">
        <f t="shared" si="23"/>
        <v>5184 -  DIRECCIÓN GENERAL DE ALIANZAS PÚBLICO-PRIVADAS</v>
      </c>
      <c r="Q244" t="str">
        <f t="shared" si="24"/>
        <v>01 -  DIRECCIÓN GENERAL DE ALIANZAS PÚBLICO-PRIVADAS</v>
      </c>
      <c r="R244" t="str">
        <f t="shared" si="25"/>
        <v>0001 -  DIRECCIÓN GENERAL DE ALIANZAS PÚBLICO-PRIVADAS</v>
      </c>
      <c r="Z244" s="23"/>
      <c r="AA244" s="23"/>
      <c r="AB244" s="23"/>
      <c r="AE244" t="s">
        <v>2991</v>
      </c>
      <c r="AF244" s="23">
        <v>2.2999999999999998</v>
      </c>
      <c r="AG244" s="23" t="s">
        <v>2460</v>
      </c>
      <c r="AH244" s="23" t="s">
        <v>2914</v>
      </c>
      <c r="AI244" s="23" t="s">
        <v>2915</v>
      </c>
      <c r="AJ244" t="s">
        <v>2970</v>
      </c>
      <c r="AK244" t="s">
        <v>2971</v>
      </c>
      <c r="AL244" t="s">
        <v>2991</v>
      </c>
      <c r="AM244" t="s">
        <v>2992</v>
      </c>
      <c r="AX244" t="s">
        <v>2993</v>
      </c>
      <c r="AZ244" s="49"/>
    </row>
    <row r="245" spans="9:52" x14ac:dyDescent="0.25">
      <c r="I245" t="str">
        <f t="shared" si="22"/>
        <v>5187010001</v>
      </c>
      <c r="J245" s="23" t="s">
        <v>2994</v>
      </c>
      <c r="K245" s="23" t="s">
        <v>2995</v>
      </c>
      <c r="L245" s="23" t="s">
        <v>1134</v>
      </c>
      <c r="M245" s="23" t="s">
        <v>2995</v>
      </c>
      <c r="N245" t="s">
        <v>1136</v>
      </c>
      <c r="O245" t="s">
        <v>2995</v>
      </c>
      <c r="P245" t="str">
        <f t="shared" si="23"/>
        <v>5187 -  DIRECCIÓN GENERAL DE RIESGOS AGROPECUARIOS</v>
      </c>
      <c r="Q245" t="str">
        <f t="shared" si="24"/>
        <v>01 -  DIRECCIÓN GENERAL DE RIESGOS AGROPECUARIOS</v>
      </c>
      <c r="R245" t="str">
        <f t="shared" si="25"/>
        <v>0001 -  DIRECCIÓN GENERAL DE RIESGOS AGROPECUARIOS</v>
      </c>
      <c r="Z245" s="23"/>
      <c r="AA245" s="23"/>
      <c r="AB245" s="23"/>
      <c r="AE245" t="s">
        <v>2996</v>
      </c>
      <c r="AF245" s="23">
        <v>2.4</v>
      </c>
      <c r="AG245" s="23" t="s">
        <v>2997</v>
      </c>
      <c r="AH245" s="23" t="s">
        <v>2998</v>
      </c>
      <c r="AI245" s="23" t="s">
        <v>2999</v>
      </c>
      <c r="AJ245" t="s">
        <v>3000</v>
      </c>
      <c r="AK245" t="s">
        <v>3001</v>
      </c>
      <c r="AL245" t="s">
        <v>2996</v>
      </c>
      <c r="AM245" t="s">
        <v>3002</v>
      </c>
      <c r="AX245" t="s">
        <v>3003</v>
      </c>
      <c r="AZ245" s="49"/>
    </row>
    <row r="246" spans="9:52" x14ac:dyDescent="0.25">
      <c r="I246" t="str">
        <f t="shared" si="22"/>
        <v>5188010001</v>
      </c>
      <c r="J246" s="23" t="s">
        <v>3004</v>
      </c>
      <c r="K246" s="23" t="s">
        <v>3005</v>
      </c>
      <c r="L246" s="23" t="s">
        <v>1134</v>
      </c>
      <c r="M246" s="23" t="s">
        <v>3005</v>
      </c>
      <c r="N246" t="s">
        <v>1136</v>
      </c>
      <c r="O246" t="s">
        <v>3005</v>
      </c>
      <c r="P246" t="str">
        <f t="shared" si="23"/>
        <v>5188 -  INSTITUTO NACIONAL DE ATENCIÓN INTEGRAL A LA PRIMERA INFANCIA (INAIPI)</v>
      </c>
      <c r="Q246" t="str">
        <f t="shared" si="24"/>
        <v>01 -  INSTITUTO NACIONAL DE ATENCIÓN INTEGRAL A LA PRIMERA INFANCIA (INAIPI)</v>
      </c>
      <c r="R246" t="str">
        <f t="shared" si="25"/>
        <v>0001 -  INSTITUTO NACIONAL DE ATENCIÓN INTEGRAL A LA PRIMERA INFANCIA (INAIPI)</v>
      </c>
      <c r="Z246" s="23"/>
      <c r="AA246" s="23"/>
      <c r="AB246" s="23"/>
      <c r="AE246" t="s">
        <v>3006</v>
      </c>
      <c r="AF246" s="23">
        <v>2.4</v>
      </c>
      <c r="AG246" s="23" t="s">
        <v>2997</v>
      </c>
      <c r="AH246" s="23" t="s">
        <v>2998</v>
      </c>
      <c r="AI246" s="23" t="s">
        <v>2999</v>
      </c>
      <c r="AJ246" t="s">
        <v>3000</v>
      </c>
      <c r="AK246" t="s">
        <v>3001</v>
      </c>
      <c r="AL246" t="s">
        <v>3006</v>
      </c>
      <c r="AM246" t="s">
        <v>3007</v>
      </c>
      <c r="AX246" t="s">
        <v>3008</v>
      </c>
      <c r="AZ246" s="49"/>
    </row>
    <row r="247" spans="9:52" x14ac:dyDescent="0.25">
      <c r="I247" t="str">
        <f t="shared" si="22"/>
        <v>5189010001</v>
      </c>
      <c r="J247" s="23" t="s">
        <v>3009</v>
      </c>
      <c r="K247" s="23" t="s">
        <v>3010</v>
      </c>
      <c r="L247" s="23" t="s">
        <v>1134</v>
      </c>
      <c r="M247" s="23" t="s">
        <v>3010</v>
      </c>
      <c r="N247" t="s">
        <v>1136</v>
      </c>
      <c r="O247" t="s">
        <v>3010</v>
      </c>
      <c r="P247" t="str">
        <f t="shared" si="23"/>
        <v>5189 -  DIRECCION GENERAL DE MECENAZGO (DGM)</v>
      </c>
      <c r="Q247" t="str">
        <f t="shared" si="24"/>
        <v>01 -  DIRECCION GENERAL DE MECENAZGO (DGM)</v>
      </c>
      <c r="R247" t="str">
        <f t="shared" si="25"/>
        <v>0001 -  DIRECCION GENERAL DE MECENAZGO (DGM)</v>
      </c>
      <c r="Z247" s="23"/>
      <c r="AA247" s="23"/>
      <c r="AB247" s="23"/>
      <c r="AE247" t="s">
        <v>3011</v>
      </c>
      <c r="AF247" s="23">
        <v>2.4</v>
      </c>
      <c r="AG247" s="23" t="s">
        <v>2997</v>
      </c>
      <c r="AH247" s="23" t="s">
        <v>2998</v>
      </c>
      <c r="AI247" s="23" t="s">
        <v>2999</v>
      </c>
      <c r="AJ247" t="s">
        <v>3000</v>
      </c>
      <c r="AK247" t="s">
        <v>3001</v>
      </c>
      <c r="AL247" t="s">
        <v>3011</v>
      </c>
      <c r="AM247" t="s">
        <v>3012</v>
      </c>
      <c r="AX247" t="s">
        <v>3013</v>
      </c>
      <c r="AZ247" s="49"/>
    </row>
    <row r="248" spans="9:52" x14ac:dyDescent="0.25">
      <c r="I248" t="str">
        <f t="shared" si="22"/>
        <v>5190010001</v>
      </c>
      <c r="J248" s="23" t="s">
        <v>3014</v>
      </c>
      <c r="K248" s="23" t="s">
        <v>3015</v>
      </c>
      <c r="L248" s="23" t="s">
        <v>1134</v>
      </c>
      <c r="M248" s="23" t="s">
        <v>3015</v>
      </c>
      <c r="N248" t="s">
        <v>1136</v>
      </c>
      <c r="O248" t="s">
        <v>3015</v>
      </c>
      <c r="P248" t="str">
        <f t="shared" si="23"/>
        <v>5190 -  INSTITUTO NACIONAL DE COORDINACIÓN DE TRANSPLANTE (INCORT)</v>
      </c>
      <c r="Q248" t="str">
        <f t="shared" si="24"/>
        <v>01 -  INSTITUTO NACIONAL DE COORDINACIÓN DE TRANSPLANTE (INCORT)</v>
      </c>
      <c r="R248" t="str">
        <f t="shared" si="25"/>
        <v>0001 -  INSTITUTO NACIONAL DE COORDINACIÓN DE TRANSPLANTE (INCORT)</v>
      </c>
      <c r="Z248" s="23"/>
      <c r="AA248" s="23"/>
      <c r="AB248" s="23"/>
      <c r="AE248" t="s">
        <v>3016</v>
      </c>
      <c r="AF248" s="23">
        <v>2.4</v>
      </c>
      <c r="AG248" s="23" t="s">
        <v>2997</v>
      </c>
      <c r="AH248" s="23" t="s">
        <v>2998</v>
      </c>
      <c r="AI248" s="23" t="s">
        <v>2999</v>
      </c>
      <c r="AJ248" t="s">
        <v>3000</v>
      </c>
      <c r="AK248" t="s">
        <v>3001</v>
      </c>
      <c r="AL248" t="s">
        <v>3016</v>
      </c>
      <c r="AM248" t="s">
        <v>3017</v>
      </c>
      <c r="AX248" t="s">
        <v>3018</v>
      </c>
      <c r="AZ248" s="49"/>
    </row>
    <row r="249" spans="9:52" x14ac:dyDescent="0.25">
      <c r="I249" t="str">
        <f t="shared" si="22"/>
        <v>5202010001</v>
      </c>
      <c r="J249" s="23" t="s">
        <v>3019</v>
      </c>
      <c r="K249" s="23" t="s">
        <v>3020</v>
      </c>
      <c r="L249" s="23" t="s">
        <v>1134</v>
      </c>
      <c r="M249" s="23" t="s">
        <v>3020</v>
      </c>
      <c r="N249" t="s">
        <v>1136</v>
      </c>
      <c r="O249" t="s">
        <v>3020</v>
      </c>
      <c r="P249" t="str">
        <f t="shared" si="23"/>
        <v>5202 -  INSTITUTO DE AUXILIOS</v>
      </c>
      <c r="Q249" t="str">
        <f t="shared" si="24"/>
        <v>01 -  INSTITUTO DE AUXILIOS</v>
      </c>
      <c r="R249" t="str">
        <f t="shared" si="25"/>
        <v>0001 -  INSTITUTO DE AUXILIOS</v>
      </c>
      <c r="Z249" s="23"/>
      <c r="AA249" s="23"/>
      <c r="AB249" s="23"/>
      <c r="AE249" t="s">
        <v>3021</v>
      </c>
      <c r="AF249" s="23">
        <v>2.4</v>
      </c>
      <c r="AG249" s="23" t="s">
        <v>2997</v>
      </c>
      <c r="AH249" s="23" t="s">
        <v>2998</v>
      </c>
      <c r="AI249" s="23" t="s">
        <v>2999</v>
      </c>
      <c r="AJ249" t="s">
        <v>3000</v>
      </c>
      <c r="AK249" t="s">
        <v>3001</v>
      </c>
      <c r="AL249" t="s">
        <v>3021</v>
      </c>
      <c r="AM249" t="s">
        <v>3022</v>
      </c>
      <c r="AX249" t="s">
        <v>3023</v>
      </c>
      <c r="AZ249" s="49"/>
    </row>
    <row r="250" spans="9:52" x14ac:dyDescent="0.25">
      <c r="I250" t="str">
        <f t="shared" si="22"/>
        <v>5205010001</v>
      </c>
      <c r="J250" s="23" t="s">
        <v>3024</v>
      </c>
      <c r="K250" s="23" t="s">
        <v>3025</v>
      </c>
      <c r="L250" s="23" t="s">
        <v>1134</v>
      </c>
      <c r="M250" s="23" t="s">
        <v>3025</v>
      </c>
      <c r="N250" t="s">
        <v>1136</v>
      </c>
      <c r="O250" t="s">
        <v>3025</v>
      </c>
      <c r="P250" t="str">
        <f t="shared" si="23"/>
        <v>5205 -  SUPERINTENDENCIA DE PENSIONES</v>
      </c>
      <c r="Q250" t="str">
        <f t="shared" si="24"/>
        <v>01 -  SUPERINTENDENCIA DE PENSIONES</v>
      </c>
      <c r="R250" t="str">
        <f t="shared" si="25"/>
        <v>0001 -  SUPERINTENDENCIA DE PENSIONES</v>
      </c>
      <c r="Z250" s="23"/>
      <c r="AA250" s="23"/>
      <c r="AB250" s="23"/>
      <c r="AE250" t="s">
        <v>3026</v>
      </c>
      <c r="AF250" s="23">
        <v>2.4</v>
      </c>
      <c r="AG250" s="23" t="s">
        <v>2997</v>
      </c>
      <c r="AH250" s="23" t="s">
        <v>2998</v>
      </c>
      <c r="AI250" s="23" t="s">
        <v>2999</v>
      </c>
      <c r="AJ250" t="s">
        <v>3000</v>
      </c>
      <c r="AK250" t="s">
        <v>3001</v>
      </c>
      <c r="AL250" t="s">
        <v>3026</v>
      </c>
      <c r="AM250" t="s">
        <v>3027</v>
      </c>
      <c r="AX250" t="s">
        <v>3028</v>
      </c>
      <c r="AZ250" s="49"/>
    </row>
    <row r="251" spans="9:52" x14ac:dyDescent="0.25">
      <c r="I251" t="str">
        <f t="shared" si="22"/>
        <v>5206010001</v>
      </c>
      <c r="J251" s="23" t="s">
        <v>3029</v>
      </c>
      <c r="K251" s="23" t="s">
        <v>3030</v>
      </c>
      <c r="L251" s="23" t="s">
        <v>1134</v>
      </c>
      <c r="M251" s="23" t="s">
        <v>3030</v>
      </c>
      <c r="N251" t="s">
        <v>1136</v>
      </c>
      <c r="O251" t="s">
        <v>3030</v>
      </c>
      <c r="P251" t="str">
        <f t="shared" si="23"/>
        <v>5206 -  SUPERINTENDENCIA DE SALUD Y RIESGO LABORAL</v>
      </c>
      <c r="Q251" t="str">
        <f t="shared" si="24"/>
        <v>01 -  SUPERINTENDENCIA DE SALUD Y RIESGO LABORAL</v>
      </c>
      <c r="R251" t="str">
        <f t="shared" si="25"/>
        <v>0001 -  SUPERINTENDENCIA DE SALUD Y RIESGO LABORAL</v>
      </c>
      <c r="Z251" s="23"/>
      <c r="AA251" s="23"/>
      <c r="AB251" s="23"/>
      <c r="AE251" t="s">
        <v>3031</v>
      </c>
      <c r="AF251" s="23">
        <v>2.4</v>
      </c>
      <c r="AG251" s="23" t="s">
        <v>2997</v>
      </c>
      <c r="AH251" s="23" t="s">
        <v>2998</v>
      </c>
      <c r="AI251" s="23" t="s">
        <v>2999</v>
      </c>
      <c r="AJ251" t="s">
        <v>3000</v>
      </c>
      <c r="AK251" t="s">
        <v>3001</v>
      </c>
      <c r="AL251" t="s">
        <v>3031</v>
      </c>
      <c r="AM251" t="s">
        <v>3032</v>
      </c>
      <c r="AX251" t="s">
        <v>3033</v>
      </c>
      <c r="AZ251" s="49"/>
    </row>
    <row r="252" spans="9:52" x14ac:dyDescent="0.25">
      <c r="I252" t="str">
        <f t="shared" si="22"/>
        <v>5207010001</v>
      </c>
      <c r="J252" s="23" t="s">
        <v>3034</v>
      </c>
      <c r="K252" s="23" t="s">
        <v>3035</v>
      </c>
      <c r="L252" s="23" t="s">
        <v>1134</v>
      </c>
      <c r="M252" s="23" t="s">
        <v>3036</v>
      </c>
      <c r="N252" t="s">
        <v>1136</v>
      </c>
      <c r="O252" t="s">
        <v>3036</v>
      </c>
      <c r="P252" t="str">
        <f t="shared" si="23"/>
        <v>5207 -  CONSEJO NACIONAL DE SEGURIDAD SOCIAL</v>
      </c>
      <c r="Q252" t="str">
        <f t="shared" si="24"/>
        <v>01 -  CONSEJO NACIONAL DE LA SEGURIDAD SOCIAL -CNSS</v>
      </c>
      <c r="R252" t="str">
        <f t="shared" si="25"/>
        <v>0001 -  CONSEJO NACIONAL DE LA SEGURIDAD SOCIAL -CNSS</v>
      </c>
      <c r="Z252" s="23"/>
      <c r="AA252" s="23"/>
      <c r="AB252" s="23"/>
      <c r="AE252" t="s">
        <v>3037</v>
      </c>
      <c r="AF252" s="23">
        <v>2.4</v>
      </c>
      <c r="AG252" s="23" t="s">
        <v>2997</v>
      </c>
      <c r="AH252" s="23" t="s">
        <v>2998</v>
      </c>
      <c r="AI252" s="23" t="s">
        <v>2999</v>
      </c>
      <c r="AJ252" t="s">
        <v>3038</v>
      </c>
      <c r="AK252" t="s">
        <v>3039</v>
      </c>
      <c r="AL252" t="s">
        <v>3037</v>
      </c>
      <c r="AM252" t="s">
        <v>3040</v>
      </c>
      <c r="AX252" t="s">
        <v>3041</v>
      </c>
      <c r="AZ252" s="49"/>
    </row>
    <row r="253" spans="9:52" x14ac:dyDescent="0.25">
      <c r="I253" t="str">
        <f t="shared" si="22"/>
        <v>5208010001</v>
      </c>
      <c r="J253" s="23" t="s">
        <v>3042</v>
      </c>
      <c r="K253" s="23" t="s">
        <v>3043</v>
      </c>
      <c r="L253" s="23" t="s">
        <v>1134</v>
      </c>
      <c r="M253" s="23" t="s">
        <v>3043</v>
      </c>
      <c r="N253" t="s">
        <v>1136</v>
      </c>
      <c r="O253" t="s">
        <v>3043</v>
      </c>
      <c r="P253" t="str">
        <f t="shared" si="23"/>
        <v>5208 -  SEGURO NACIONAL DE SALUD</v>
      </c>
      <c r="Q253" t="str">
        <f t="shared" si="24"/>
        <v>01 -  SEGURO NACIONAL DE SALUD</v>
      </c>
      <c r="R253" t="str">
        <f t="shared" si="25"/>
        <v>0001 -  SEGURO NACIONAL DE SALUD</v>
      </c>
      <c r="Z253" s="23"/>
      <c r="AA253" s="23"/>
      <c r="AB253" s="23"/>
      <c r="AE253" t="s">
        <v>3044</v>
      </c>
      <c r="AF253" s="23">
        <v>2.4</v>
      </c>
      <c r="AG253" s="23" t="s">
        <v>2997</v>
      </c>
      <c r="AH253" s="23" t="s">
        <v>2998</v>
      </c>
      <c r="AI253" s="23" t="s">
        <v>2999</v>
      </c>
      <c r="AJ253" t="s">
        <v>3038</v>
      </c>
      <c r="AK253" t="s">
        <v>3039</v>
      </c>
      <c r="AL253" t="s">
        <v>3044</v>
      </c>
      <c r="AM253" t="s">
        <v>3045</v>
      </c>
      <c r="AX253" t="s">
        <v>3046</v>
      </c>
      <c r="AZ253" s="49"/>
    </row>
    <row r="254" spans="9:52" x14ac:dyDescent="0.25">
      <c r="I254" t="str">
        <f t="shared" si="22"/>
        <v>5209010001</v>
      </c>
      <c r="J254" s="23" t="s">
        <v>3047</v>
      </c>
      <c r="K254" s="23" t="s">
        <v>3048</v>
      </c>
      <c r="L254" s="23" t="s">
        <v>1134</v>
      </c>
      <c r="M254" s="23" t="s">
        <v>3048</v>
      </c>
      <c r="N254" t="s">
        <v>1136</v>
      </c>
      <c r="O254" t="s">
        <v>3048</v>
      </c>
      <c r="P254" t="str">
        <f t="shared" si="23"/>
        <v>5209 -  DIRECCIÓN GENERAL DE INFORMACIÓN Y DEFENSA DE LOS AFILIADOS</v>
      </c>
      <c r="Q254" t="str">
        <f t="shared" si="24"/>
        <v>01 -  DIRECCIÓN GENERAL DE INFORMACIÓN Y DEFENSA DE LOS AFILIADOS</v>
      </c>
      <c r="R254" t="str">
        <f t="shared" si="25"/>
        <v>0001 -  DIRECCIÓN GENERAL DE INFORMACIÓN Y DEFENSA DE LOS AFILIADOS</v>
      </c>
      <c r="Z254" s="23"/>
      <c r="AA254" s="23"/>
      <c r="AB254" s="23"/>
      <c r="AE254" t="s">
        <v>3049</v>
      </c>
      <c r="AF254" s="23">
        <v>2.4</v>
      </c>
      <c r="AG254" s="23" t="s">
        <v>2997</v>
      </c>
      <c r="AH254" s="23" t="s">
        <v>2998</v>
      </c>
      <c r="AI254" s="23" t="s">
        <v>2999</v>
      </c>
      <c r="AJ254" t="s">
        <v>3038</v>
      </c>
      <c r="AK254" t="s">
        <v>3039</v>
      </c>
      <c r="AL254" t="s">
        <v>3049</v>
      </c>
      <c r="AM254" t="s">
        <v>3050</v>
      </c>
      <c r="AX254" t="s">
        <v>3051</v>
      </c>
      <c r="AZ254" s="49"/>
    </row>
    <row r="255" spans="9:52" x14ac:dyDescent="0.25">
      <c r="I255" t="str">
        <f t="shared" si="22"/>
        <v>5210010001</v>
      </c>
      <c r="J255" s="23" t="s">
        <v>3052</v>
      </c>
      <c r="K255" s="23" t="s">
        <v>3053</v>
      </c>
      <c r="L255" s="23" t="s">
        <v>1134</v>
      </c>
      <c r="M255" s="23" t="s">
        <v>3053</v>
      </c>
      <c r="N255" t="s">
        <v>1136</v>
      </c>
      <c r="O255" t="s">
        <v>3053</v>
      </c>
      <c r="P255" t="str">
        <f t="shared" si="23"/>
        <v>5210 -  INSTITUTO DOMINICANO DE PREVENCIÓN Y PROTECCIÓN DE RIESGOS LABORALES</v>
      </c>
      <c r="Q255" t="str">
        <f t="shared" si="24"/>
        <v>01 -  INSTITUTO DOMINICANO DE PREVENCIÓN Y PROTECCIÓN DE RIESGOS LABORALES</v>
      </c>
      <c r="R255" t="str">
        <f t="shared" si="25"/>
        <v>0001 -  INSTITUTO DOMINICANO DE PREVENCIÓN Y PROTECCIÓN DE RIESGOS LABORALES</v>
      </c>
      <c r="Z255" s="23"/>
      <c r="AA255" s="23"/>
      <c r="AB255" s="23"/>
      <c r="AE255" t="s">
        <v>3054</v>
      </c>
      <c r="AF255" s="23">
        <v>2.4</v>
      </c>
      <c r="AG255" s="23" t="s">
        <v>2997</v>
      </c>
      <c r="AH255" s="23" t="s">
        <v>2998</v>
      </c>
      <c r="AI255" s="23" t="s">
        <v>2999</v>
      </c>
      <c r="AJ255" t="s">
        <v>3038</v>
      </c>
      <c r="AK255" t="s">
        <v>3039</v>
      </c>
      <c r="AL255" t="s">
        <v>3054</v>
      </c>
      <c r="AM255" t="s">
        <v>3055</v>
      </c>
      <c r="AX255" t="s">
        <v>3056</v>
      </c>
      <c r="AZ255" s="49"/>
    </row>
    <row r="256" spans="9:52" x14ac:dyDescent="0.25">
      <c r="I256" t="str">
        <f t="shared" si="22"/>
        <v>5211010001</v>
      </c>
      <c r="J256" s="23" t="s">
        <v>3057</v>
      </c>
      <c r="K256" s="23" t="s">
        <v>3058</v>
      </c>
      <c r="L256" s="23" t="s">
        <v>1134</v>
      </c>
      <c r="M256" s="23" t="s">
        <v>3058</v>
      </c>
      <c r="N256" t="s">
        <v>1136</v>
      </c>
      <c r="O256" t="s">
        <v>3058</v>
      </c>
      <c r="P256" t="str">
        <f t="shared" si="23"/>
        <v>5211 -  TESORERÍA DE LA SEGURIDAD SOCIAL</v>
      </c>
      <c r="Q256" t="str">
        <f t="shared" si="24"/>
        <v>01 -  TESORERÍA DE LA SEGURIDAD SOCIAL</v>
      </c>
      <c r="R256" t="str">
        <f t="shared" si="25"/>
        <v>0001 -  TESORERÍA DE LA SEGURIDAD SOCIAL</v>
      </c>
      <c r="Z256" s="23"/>
      <c r="AA256" s="23"/>
      <c r="AB256" s="23"/>
      <c r="AE256" t="s">
        <v>3059</v>
      </c>
      <c r="AF256" s="23">
        <v>2.4</v>
      </c>
      <c r="AG256" s="23" t="s">
        <v>2997</v>
      </c>
      <c r="AH256" s="23" t="s">
        <v>2998</v>
      </c>
      <c r="AI256" s="23" t="s">
        <v>2999</v>
      </c>
      <c r="AJ256" t="s">
        <v>3038</v>
      </c>
      <c r="AK256" t="s">
        <v>3039</v>
      </c>
      <c r="AL256" t="s">
        <v>3059</v>
      </c>
      <c r="AM256" t="s">
        <v>3060</v>
      </c>
      <c r="AX256" t="s">
        <v>3061</v>
      </c>
      <c r="AZ256" s="49"/>
    </row>
    <row r="257" spans="9:52" x14ac:dyDescent="0.25">
      <c r="I257" t="str">
        <f t="shared" si="22"/>
        <v>6102010001</v>
      </c>
      <c r="J257" s="23" t="s">
        <v>3062</v>
      </c>
      <c r="K257" s="23" t="s">
        <v>3063</v>
      </c>
      <c r="L257" s="23" t="s">
        <v>1134</v>
      </c>
      <c r="M257" s="23" t="s">
        <v>3063</v>
      </c>
      <c r="N257" t="s">
        <v>1136</v>
      </c>
      <c r="O257" t="s">
        <v>3063</v>
      </c>
      <c r="P257" t="str">
        <f t="shared" si="23"/>
        <v>6102 -  CORPORACIÓN DEL ACUEDUCTO Y ALCANTARILLADO DE SANTO DOMINGO</v>
      </c>
      <c r="Q257" t="str">
        <f t="shared" si="24"/>
        <v>01 -  CORPORACIÓN DEL ACUEDUCTO Y ALCANTARILLADO DE SANTO DOMINGO</v>
      </c>
      <c r="R257" t="str">
        <f t="shared" si="25"/>
        <v>0001 -  CORPORACIÓN DEL ACUEDUCTO Y ALCANTARILLADO DE SANTO DOMINGO</v>
      </c>
      <c r="Z257" s="23"/>
      <c r="AA257" s="23"/>
      <c r="AB257" s="23"/>
      <c r="AE257" t="s">
        <v>3064</v>
      </c>
      <c r="AF257" s="23">
        <v>2.4</v>
      </c>
      <c r="AG257" s="23" t="s">
        <v>2997</v>
      </c>
      <c r="AH257" s="23" t="s">
        <v>2998</v>
      </c>
      <c r="AI257" s="23" t="s">
        <v>2999</v>
      </c>
      <c r="AJ257" t="s">
        <v>3038</v>
      </c>
      <c r="AK257" t="s">
        <v>3039</v>
      </c>
      <c r="AL257" t="s">
        <v>3064</v>
      </c>
      <c r="AM257" t="s">
        <v>3065</v>
      </c>
      <c r="AX257" t="s">
        <v>3066</v>
      </c>
      <c r="AZ257" s="49"/>
    </row>
    <row r="258" spans="9:52" x14ac:dyDescent="0.25">
      <c r="I258" t="str">
        <f t="shared" ref="I258:I279" si="28">+J258&amp;L258&amp;N258</f>
        <v>6103010001</v>
      </c>
      <c r="J258" s="23" t="s">
        <v>3067</v>
      </c>
      <c r="K258" s="23" t="s">
        <v>3068</v>
      </c>
      <c r="L258" s="23" t="s">
        <v>1134</v>
      </c>
      <c r="M258" s="23" t="s">
        <v>3069</v>
      </c>
      <c r="N258" t="s">
        <v>1136</v>
      </c>
      <c r="O258" t="s">
        <v>3069</v>
      </c>
      <c r="P258" t="str">
        <f t="shared" ref="P258:P279" si="29">+J258&amp;" - "&amp;K258</f>
        <v>6103 -  CORPORACION ESTATAL DE RADIO Y TELEVISON ( CERTV)</v>
      </c>
      <c r="Q258" t="str">
        <f t="shared" ref="Q258:Q279" si="30">+L258&amp;" - "&amp;M258</f>
        <v>01 -  CORPORACION ESTATAL DE RADIO Y TELEVISION DOMINICANA</v>
      </c>
      <c r="R258" t="str">
        <f t="shared" ref="R258:R279" si="31">+N258&amp;" - "&amp;O258</f>
        <v>0001 -  CORPORACION ESTATAL DE RADIO Y TELEVISION DOMINICANA</v>
      </c>
      <c r="Z258" s="23"/>
      <c r="AA258" s="23"/>
      <c r="AB258" s="23"/>
      <c r="AE258" t="s">
        <v>3070</v>
      </c>
      <c r="AF258" s="23">
        <v>2.4</v>
      </c>
      <c r="AG258" s="23" t="s">
        <v>2997</v>
      </c>
      <c r="AH258" s="23" t="s">
        <v>2998</v>
      </c>
      <c r="AI258" s="23" t="s">
        <v>2999</v>
      </c>
      <c r="AJ258" t="s">
        <v>3071</v>
      </c>
      <c r="AK258" t="s">
        <v>3072</v>
      </c>
      <c r="AL258" t="s">
        <v>3070</v>
      </c>
      <c r="AM258" t="s">
        <v>3072</v>
      </c>
      <c r="AX258" t="s">
        <v>3073</v>
      </c>
      <c r="AZ258" s="49"/>
    </row>
    <row r="259" spans="9:52" x14ac:dyDescent="0.25">
      <c r="I259" t="str">
        <f t="shared" si="28"/>
        <v>6104010001</v>
      </c>
      <c r="J259" s="23" t="s">
        <v>3074</v>
      </c>
      <c r="K259" s="23" t="s">
        <v>3075</v>
      </c>
      <c r="L259" s="23" t="s">
        <v>1134</v>
      </c>
      <c r="M259" s="23" t="s">
        <v>3075</v>
      </c>
      <c r="N259" t="s">
        <v>1136</v>
      </c>
      <c r="O259" t="s">
        <v>3075</v>
      </c>
      <c r="P259" t="str">
        <f t="shared" si="29"/>
        <v>6104 -  CORPORACIÓN DE ACUEDUCTO Y ALCANTARILLADO DE SANTIAGO</v>
      </c>
      <c r="Q259" t="str">
        <f t="shared" si="30"/>
        <v>01 -  CORPORACIÓN DE ACUEDUCTO Y ALCANTARILLADO DE SANTIAGO</v>
      </c>
      <c r="R259" t="str">
        <f t="shared" si="31"/>
        <v>0001 -  CORPORACIÓN DE ACUEDUCTO Y ALCANTARILLADO DE SANTIAGO</v>
      </c>
      <c r="Z259" s="23"/>
      <c r="AA259" s="23"/>
      <c r="AB259" s="23"/>
      <c r="AE259" t="s">
        <v>1011</v>
      </c>
      <c r="AF259" s="23">
        <v>2.4</v>
      </c>
      <c r="AG259" s="23" t="s">
        <v>2997</v>
      </c>
      <c r="AH259" s="23" t="s">
        <v>2998</v>
      </c>
      <c r="AI259" s="23" t="s">
        <v>2999</v>
      </c>
      <c r="AJ259" t="s">
        <v>3076</v>
      </c>
      <c r="AK259" t="s">
        <v>3077</v>
      </c>
      <c r="AL259" t="s">
        <v>1011</v>
      </c>
      <c r="AM259" t="s">
        <v>3078</v>
      </c>
      <c r="AX259" t="s">
        <v>3079</v>
      </c>
      <c r="AZ259" s="49"/>
    </row>
    <row r="260" spans="9:52" x14ac:dyDescent="0.25">
      <c r="I260" t="str">
        <f t="shared" si="28"/>
        <v>6107010001</v>
      </c>
      <c r="J260" s="23" t="s">
        <v>3080</v>
      </c>
      <c r="K260" s="23" t="s">
        <v>3081</v>
      </c>
      <c r="L260" s="23" t="s">
        <v>1134</v>
      </c>
      <c r="M260" s="23" t="s">
        <v>3081</v>
      </c>
      <c r="N260" t="s">
        <v>1136</v>
      </c>
      <c r="O260" t="s">
        <v>3081</v>
      </c>
      <c r="P260" t="str">
        <f t="shared" si="29"/>
        <v>6107 -  CORPORACIÓN DE ACUEDUCTO Y ALCANTARILLADO DE MOCA</v>
      </c>
      <c r="Q260" t="str">
        <f t="shared" si="30"/>
        <v>01 -  CORPORACIÓN DE ACUEDUCTO Y ALCANTARILLADO DE MOCA</v>
      </c>
      <c r="R260" t="str">
        <f t="shared" si="31"/>
        <v>0001 -  CORPORACIÓN DE ACUEDUCTO Y ALCANTARILLADO DE MOCA</v>
      </c>
      <c r="Z260" s="23"/>
      <c r="AA260" s="23"/>
      <c r="AB260" s="23"/>
      <c r="AE260" t="s">
        <v>3082</v>
      </c>
      <c r="AF260" s="23">
        <v>2.4</v>
      </c>
      <c r="AG260" s="23" t="s">
        <v>2997</v>
      </c>
      <c r="AH260" s="23" t="s">
        <v>2998</v>
      </c>
      <c r="AI260" s="23" t="s">
        <v>2999</v>
      </c>
      <c r="AJ260" t="s">
        <v>3076</v>
      </c>
      <c r="AK260" t="s">
        <v>3077</v>
      </c>
      <c r="AL260" t="s">
        <v>3082</v>
      </c>
      <c r="AM260" t="s">
        <v>3083</v>
      </c>
      <c r="AX260" t="s">
        <v>3084</v>
      </c>
      <c r="AZ260" s="49"/>
    </row>
    <row r="261" spans="9:52" x14ac:dyDescent="0.25">
      <c r="I261" t="str">
        <f t="shared" si="28"/>
        <v>6108010001</v>
      </c>
      <c r="J261" s="23" t="s">
        <v>3085</v>
      </c>
      <c r="K261" s="23" t="s">
        <v>3086</v>
      </c>
      <c r="L261" s="23" t="s">
        <v>1134</v>
      </c>
      <c r="M261" s="23" t="s">
        <v>3086</v>
      </c>
      <c r="N261" t="s">
        <v>1136</v>
      </c>
      <c r="O261" t="s">
        <v>3086</v>
      </c>
      <c r="P261" t="str">
        <f t="shared" si="29"/>
        <v>6108 -  CORPORACIÓN DE ACUEDUCTO Y ALCANTARILLADO DE LA ROMANA</v>
      </c>
      <c r="Q261" t="str">
        <f t="shared" si="30"/>
        <v>01 -  CORPORACIÓN DE ACUEDUCTO Y ALCANTARILLADO DE LA ROMANA</v>
      </c>
      <c r="R261" t="str">
        <f t="shared" si="31"/>
        <v>0001 -  CORPORACIÓN DE ACUEDUCTO Y ALCANTARILLADO DE LA ROMANA</v>
      </c>
      <c r="Z261" s="23"/>
      <c r="AA261" s="23"/>
      <c r="AB261" s="23"/>
      <c r="AE261" t="s">
        <v>3087</v>
      </c>
      <c r="AF261" s="23">
        <v>2.4</v>
      </c>
      <c r="AG261" s="23" t="s">
        <v>2997</v>
      </c>
      <c r="AH261" s="23" t="s">
        <v>2998</v>
      </c>
      <c r="AI261" s="23" t="s">
        <v>2999</v>
      </c>
      <c r="AJ261" t="s">
        <v>3088</v>
      </c>
      <c r="AK261" t="s">
        <v>3089</v>
      </c>
      <c r="AL261" t="s">
        <v>3087</v>
      </c>
      <c r="AM261" t="s">
        <v>3090</v>
      </c>
      <c r="AX261" t="s">
        <v>3091</v>
      </c>
      <c r="AZ261" s="49"/>
    </row>
    <row r="262" spans="9:52" x14ac:dyDescent="0.25">
      <c r="I262" t="str">
        <f t="shared" si="28"/>
        <v>6109010001</v>
      </c>
      <c r="J262" s="23" t="s">
        <v>3092</v>
      </c>
      <c r="K262" s="23" t="s">
        <v>3093</v>
      </c>
      <c r="L262" s="23" t="s">
        <v>1134</v>
      </c>
      <c r="M262" s="23" t="s">
        <v>3093</v>
      </c>
      <c r="N262" t="s">
        <v>1136</v>
      </c>
      <c r="O262" t="s">
        <v>3093</v>
      </c>
      <c r="P262" t="str">
        <f t="shared" si="29"/>
        <v>6109 -  CORPORACIÓN DE ACUEDUCTO Y ALCANTARILLADO DE PUERTO PLATA</v>
      </c>
      <c r="Q262" t="str">
        <f t="shared" si="30"/>
        <v>01 -  CORPORACIÓN DE ACUEDUCTO Y ALCANTARILLADO DE PUERTO PLATA</v>
      </c>
      <c r="R262" t="str">
        <f t="shared" si="31"/>
        <v>0001 -  CORPORACIÓN DE ACUEDUCTO Y ALCANTARILLADO DE PUERTO PLATA</v>
      </c>
      <c r="Z262" s="23"/>
      <c r="AA262" s="23"/>
      <c r="AB262" s="23"/>
      <c r="AE262" t="s">
        <v>3094</v>
      </c>
      <c r="AF262" s="23">
        <v>2.4</v>
      </c>
      <c r="AG262" s="23" t="s">
        <v>2997</v>
      </c>
      <c r="AH262" s="23" t="s">
        <v>2998</v>
      </c>
      <c r="AI262" s="23" t="s">
        <v>2999</v>
      </c>
      <c r="AJ262" t="s">
        <v>3095</v>
      </c>
      <c r="AK262" t="s">
        <v>3096</v>
      </c>
      <c r="AL262" t="s">
        <v>3094</v>
      </c>
      <c r="AM262" t="s">
        <v>3097</v>
      </c>
      <c r="AX262" t="s">
        <v>3098</v>
      </c>
      <c r="AZ262" s="49"/>
    </row>
    <row r="263" spans="9:52" x14ac:dyDescent="0.25">
      <c r="I263" t="str">
        <f t="shared" si="28"/>
        <v>6110010001</v>
      </c>
      <c r="J263" s="23" t="s">
        <v>3099</v>
      </c>
      <c r="K263" s="23" t="s">
        <v>3100</v>
      </c>
      <c r="L263" s="23" t="s">
        <v>1134</v>
      </c>
      <c r="M263" s="23" t="s">
        <v>3100</v>
      </c>
      <c r="N263" t="s">
        <v>1136</v>
      </c>
      <c r="O263" t="s">
        <v>3100</v>
      </c>
      <c r="P263" t="str">
        <f t="shared" si="29"/>
        <v>6110 -  CONSEJO ESTATAL DEL AZUCAR</v>
      </c>
      <c r="Q263" t="str">
        <f t="shared" si="30"/>
        <v>01 -  CONSEJO ESTATAL DEL AZUCAR</v>
      </c>
      <c r="R263" t="str">
        <f t="shared" si="31"/>
        <v>0001 -  CONSEJO ESTATAL DEL AZUCAR</v>
      </c>
      <c r="Z263" s="23"/>
      <c r="AA263" s="23"/>
      <c r="AB263" s="23"/>
      <c r="AE263" t="s">
        <v>3101</v>
      </c>
      <c r="AF263" s="23">
        <v>2.4</v>
      </c>
      <c r="AG263" s="23" t="s">
        <v>2997</v>
      </c>
      <c r="AH263" s="23" t="s">
        <v>2998</v>
      </c>
      <c r="AI263" s="23" t="s">
        <v>2999</v>
      </c>
      <c r="AJ263" t="s">
        <v>3095</v>
      </c>
      <c r="AK263" t="s">
        <v>3096</v>
      </c>
      <c r="AL263" t="s">
        <v>3101</v>
      </c>
      <c r="AM263" t="s">
        <v>3102</v>
      </c>
      <c r="AX263" t="s">
        <v>3103</v>
      </c>
      <c r="AZ263" s="49"/>
    </row>
    <row r="264" spans="9:52" x14ac:dyDescent="0.25">
      <c r="I264" t="str">
        <f t="shared" si="28"/>
        <v>6111010001</v>
      </c>
      <c r="J264" s="23" t="s">
        <v>3104</v>
      </c>
      <c r="K264" s="23" t="s">
        <v>3105</v>
      </c>
      <c r="L264" s="23" t="s">
        <v>1134</v>
      </c>
      <c r="M264" s="23" t="s">
        <v>3105</v>
      </c>
      <c r="N264" t="s">
        <v>1136</v>
      </c>
      <c r="O264" t="s">
        <v>3106</v>
      </c>
      <c r="P264" t="str">
        <f t="shared" si="29"/>
        <v>6111 -  INSTITUTO DE ESTABILIZACIÓN DE PRECIOS</v>
      </c>
      <c r="Q264" t="str">
        <f t="shared" si="30"/>
        <v>01 -  INSTITUTO DE ESTABILIZACIÓN DE PRECIOS</v>
      </c>
      <c r="R264" t="str">
        <f t="shared" si="31"/>
        <v>0001 -  INSTITUTO DE ESTABILIZACION DE PRECIOS</v>
      </c>
      <c r="Z264" s="23"/>
      <c r="AA264" s="23"/>
      <c r="AB264" s="23"/>
      <c r="AE264" t="s">
        <v>3107</v>
      </c>
      <c r="AF264" s="23">
        <v>2.4</v>
      </c>
      <c r="AG264" s="23" t="s">
        <v>2997</v>
      </c>
      <c r="AH264" s="23" t="s">
        <v>2998</v>
      </c>
      <c r="AI264" s="23" t="s">
        <v>2999</v>
      </c>
      <c r="AJ264" t="s">
        <v>3095</v>
      </c>
      <c r="AK264" t="s">
        <v>3096</v>
      </c>
      <c r="AL264" t="s">
        <v>3107</v>
      </c>
      <c r="AM264" t="s">
        <v>3108</v>
      </c>
      <c r="AX264" t="s">
        <v>3109</v>
      </c>
      <c r="AZ264" s="49"/>
    </row>
    <row r="265" spans="9:52" x14ac:dyDescent="0.25">
      <c r="I265" t="str">
        <f t="shared" si="28"/>
        <v>6112010001</v>
      </c>
      <c r="J265" s="23" t="s">
        <v>3110</v>
      </c>
      <c r="K265" s="23" t="s">
        <v>3111</v>
      </c>
      <c r="L265" s="23" t="s">
        <v>1134</v>
      </c>
      <c r="M265" s="23" t="s">
        <v>3111</v>
      </c>
      <c r="N265" t="s">
        <v>1136</v>
      </c>
      <c r="O265" t="s">
        <v>3112</v>
      </c>
      <c r="P265" t="str">
        <f t="shared" si="29"/>
        <v>6112 -  INSTITUTO NACIONAL DE AGUAS POTABLES Y ALCANTARILLADOS</v>
      </c>
      <c r="Q265" t="str">
        <f t="shared" si="30"/>
        <v>01 -  INSTITUTO NACIONAL DE AGUAS POTABLES Y ALCANTARILLADOS</v>
      </c>
      <c r="R265" t="str">
        <f t="shared" si="31"/>
        <v>0001 -  INSTITUTO NACIONAL DE AGUA POTABLE Y ALCANTARILLADO (INAPA)</v>
      </c>
      <c r="Z265" s="23"/>
      <c r="AA265" s="23"/>
      <c r="AB265" s="23"/>
      <c r="AE265" t="s">
        <v>3113</v>
      </c>
      <c r="AF265" s="23">
        <v>2.4</v>
      </c>
      <c r="AG265" s="23" t="s">
        <v>2997</v>
      </c>
      <c r="AH265" s="23" t="s">
        <v>2998</v>
      </c>
      <c r="AI265" s="23" t="s">
        <v>2999</v>
      </c>
      <c r="AJ265" t="s">
        <v>3095</v>
      </c>
      <c r="AK265" t="s">
        <v>3096</v>
      </c>
      <c r="AL265" t="s">
        <v>3113</v>
      </c>
      <c r="AM265" t="s">
        <v>3114</v>
      </c>
      <c r="AX265" t="s">
        <v>3115</v>
      </c>
      <c r="AZ265" s="49"/>
    </row>
    <row r="266" spans="9:52" x14ac:dyDescent="0.25">
      <c r="I266" t="str">
        <f t="shared" si="28"/>
        <v>6114010001</v>
      </c>
      <c r="J266" s="23" t="s">
        <v>3116</v>
      </c>
      <c r="K266" s="23" t="s">
        <v>3117</v>
      </c>
      <c r="L266" s="23" t="s">
        <v>1134</v>
      </c>
      <c r="M266" s="23" t="s">
        <v>3118</v>
      </c>
      <c r="N266" t="s">
        <v>1136</v>
      </c>
      <c r="O266" t="s">
        <v>3118</v>
      </c>
      <c r="P266" t="str">
        <f t="shared" si="29"/>
        <v>6114 -  CORPORACIÓN DE FOMENTO HOTELERO Y DESARROLLO DEL TURISMO</v>
      </c>
      <c r="Q266" t="str">
        <f t="shared" si="30"/>
        <v>01 -  CORPORACION DE FOMENTO HOTELERO Y DESARROLLO DEL TURISMO</v>
      </c>
      <c r="R266" t="str">
        <f t="shared" si="31"/>
        <v>0001 -  CORPORACION DE FOMENTO HOTELERO Y DESARROLLO DEL TURISMO</v>
      </c>
      <c r="Z266" s="23"/>
      <c r="AA266" s="23"/>
      <c r="AB266" s="23"/>
      <c r="AE266" t="s">
        <v>3119</v>
      </c>
      <c r="AF266" s="23">
        <v>2.4</v>
      </c>
      <c r="AG266" s="23" t="s">
        <v>2997</v>
      </c>
      <c r="AH266" s="23" t="s">
        <v>2998</v>
      </c>
      <c r="AI266" s="23" t="s">
        <v>2999</v>
      </c>
      <c r="AJ266" t="s">
        <v>3095</v>
      </c>
      <c r="AK266" t="s">
        <v>3096</v>
      </c>
      <c r="AL266" t="s">
        <v>3119</v>
      </c>
      <c r="AM266" t="s">
        <v>3120</v>
      </c>
      <c r="AX266" t="s">
        <v>3121</v>
      </c>
      <c r="AZ266" s="49"/>
    </row>
    <row r="267" spans="9:52" x14ac:dyDescent="0.25">
      <c r="I267" t="str">
        <f t="shared" si="28"/>
        <v>6115010001</v>
      </c>
      <c r="J267" s="23" t="s">
        <v>3122</v>
      </c>
      <c r="K267" s="23" t="s">
        <v>3123</v>
      </c>
      <c r="L267" s="23" t="s">
        <v>1134</v>
      </c>
      <c r="M267" s="23" t="s">
        <v>3123</v>
      </c>
      <c r="N267" t="s">
        <v>1136</v>
      </c>
      <c r="O267" t="s">
        <v>3123</v>
      </c>
      <c r="P267" t="str">
        <f t="shared" si="29"/>
        <v>6115 -  INSTITUTO POSTAL DOMINICANO</v>
      </c>
      <c r="Q267" t="str">
        <f t="shared" si="30"/>
        <v>01 -  INSTITUTO POSTAL DOMINICANO</v>
      </c>
      <c r="R267" t="str">
        <f t="shared" si="31"/>
        <v>0001 -  INSTITUTO POSTAL DOMINICANO</v>
      </c>
      <c r="Z267" s="23"/>
      <c r="AA267" s="23"/>
      <c r="AB267" s="23"/>
      <c r="AE267" t="s">
        <v>3124</v>
      </c>
      <c r="AF267" s="23">
        <v>2.4</v>
      </c>
      <c r="AG267" s="23" t="s">
        <v>2997</v>
      </c>
      <c r="AH267" s="23" t="s">
        <v>2998</v>
      </c>
      <c r="AI267" s="23" t="s">
        <v>2999</v>
      </c>
      <c r="AJ267" t="s">
        <v>3095</v>
      </c>
      <c r="AK267" t="s">
        <v>3096</v>
      </c>
      <c r="AL267" t="s">
        <v>3124</v>
      </c>
      <c r="AM267" t="s">
        <v>3125</v>
      </c>
      <c r="AX267" t="s">
        <v>3126</v>
      </c>
      <c r="AZ267" s="49"/>
    </row>
    <row r="268" spans="9:52" x14ac:dyDescent="0.25">
      <c r="I268" t="str">
        <f t="shared" si="28"/>
        <v>6116010001</v>
      </c>
      <c r="J268" s="23" t="s">
        <v>3127</v>
      </c>
      <c r="K268" s="23" t="s">
        <v>3128</v>
      </c>
      <c r="L268" s="23" t="s">
        <v>1134</v>
      </c>
      <c r="M268" s="23" t="s">
        <v>3128</v>
      </c>
      <c r="N268" t="s">
        <v>1136</v>
      </c>
      <c r="O268" t="s">
        <v>3128</v>
      </c>
      <c r="P268" t="str">
        <f t="shared" si="29"/>
        <v>6116 -  AUTORIDAD PORTUARIA DOMINICANA</v>
      </c>
      <c r="Q268" t="str">
        <f t="shared" si="30"/>
        <v>01 -  AUTORIDAD PORTUARIA DOMINICANA</v>
      </c>
      <c r="R268" t="str">
        <f t="shared" si="31"/>
        <v>0001 -  AUTORIDAD PORTUARIA DOMINICANA</v>
      </c>
      <c r="Z268" s="23"/>
      <c r="AA268" s="23"/>
      <c r="AB268" s="23"/>
      <c r="AE268" t="s">
        <v>3129</v>
      </c>
      <c r="AF268" s="23">
        <v>2.4</v>
      </c>
      <c r="AG268" s="23" t="s">
        <v>2997</v>
      </c>
      <c r="AH268" s="23" t="s">
        <v>3130</v>
      </c>
      <c r="AI268" s="23" t="s">
        <v>3131</v>
      </c>
      <c r="AJ268" t="s">
        <v>3132</v>
      </c>
      <c r="AK268" t="s">
        <v>3133</v>
      </c>
      <c r="AL268" t="s">
        <v>3129</v>
      </c>
      <c r="AM268" t="s">
        <v>3134</v>
      </c>
      <c r="AX268" t="s">
        <v>3135</v>
      </c>
      <c r="AZ268" s="49"/>
    </row>
    <row r="269" spans="9:52" x14ac:dyDescent="0.25">
      <c r="I269" t="str">
        <f t="shared" si="28"/>
        <v>6118010001</v>
      </c>
      <c r="J269" s="23" t="s">
        <v>3136</v>
      </c>
      <c r="K269" s="23" t="s">
        <v>3137</v>
      </c>
      <c r="L269" s="23" t="s">
        <v>1134</v>
      </c>
      <c r="M269" s="23" t="s">
        <v>3137</v>
      </c>
      <c r="N269" t="s">
        <v>1136</v>
      </c>
      <c r="O269" t="s">
        <v>3137</v>
      </c>
      <c r="P269" t="str">
        <f t="shared" si="29"/>
        <v>6118 -  LOTERIA NACIONAL</v>
      </c>
      <c r="Q269" t="str">
        <f t="shared" si="30"/>
        <v>01 -  LOTERIA NACIONAL</v>
      </c>
      <c r="R269" t="str">
        <f t="shared" si="31"/>
        <v>0001 -  LOTERIA NACIONAL</v>
      </c>
      <c r="Z269" s="23"/>
      <c r="AA269" s="23"/>
      <c r="AB269" s="23"/>
      <c r="AE269" t="s">
        <v>3138</v>
      </c>
      <c r="AF269" s="23">
        <v>2.4</v>
      </c>
      <c r="AG269" s="23" t="s">
        <v>2997</v>
      </c>
      <c r="AH269" s="23" t="s">
        <v>3130</v>
      </c>
      <c r="AI269" s="23" t="s">
        <v>3131</v>
      </c>
      <c r="AJ269" t="s">
        <v>3132</v>
      </c>
      <c r="AK269" t="s">
        <v>3133</v>
      </c>
      <c r="AL269" t="s">
        <v>3138</v>
      </c>
      <c r="AM269" t="s">
        <v>3139</v>
      </c>
      <c r="AX269" t="s">
        <v>3140</v>
      </c>
      <c r="AZ269" s="49"/>
    </row>
    <row r="270" spans="9:52" x14ac:dyDescent="0.25">
      <c r="I270" t="str">
        <f t="shared" si="28"/>
        <v>6120010001</v>
      </c>
      <c r="J270" s="23" t="s">
        <v>3141</v>
      </c>
      <c r="K270" s="23" t="s">
        <v>3142</v>
      </c>
      <c r="L270" s="23" t="s">
        <v>1134</v>
      </c>
      <c r="M270" s="23" t="s">
        <v>3143</v>
      </c>
      <c r="N270" t="s">
        <v>1136</v>
      </c>
      <c r="O270" t="s">
        <v>3143</v>
      </c>
      <c r="P270" t="str">
        <f t="shared" si="29"/>
        <v>6120 -  PROYECTO LA CRUZ DE MANZANILLO</v>
      </c>
      <c r="Q270" t="str">
        <f t="shared" si="30"/>
        <v>01 -  LA CRUZ DE MANZANILLO</v>
      </c>
      <c r="R270" t="str">
        <f t="shared" si="31"/>
        <v>0001 -  LA CRUZ DE MANZANILLO</v>
      </c>
      <c r="Z270" s="23"/>
      <c r="AA270" s="23"/>
      <c r="AB270" s="23"/>
      <c r="AE270" t="s">
        <v>3144</v>
      </c>
      <c r="AF270" s="23">
        <v>2.4</v>
      </c>
      <c r="AG270" s="23" t="s">
        <v>2997</v>
      </c>
      <c r="AH270" s="23" t="s">
        <v>3130</v>
      </c>
      <c r="AI270" s="23" t="s">
        <v>3131</v>
      </c>
      <c r="AJ270" t="s">
        <v>3132</v>
      </c>
      <c r="AK270" t="s">
        <v>3133</v>
      </c>
      <c r="AL270" t="s">
        <v>3144</v>
      </c>
      <c r="AM270" t="s">
        <v>3145</v>
      </c>
      <c r="AX270" t="s">
        <v>3146</v>
      </c>
      <c r="AZ270" s="49"/>
    </row>
    <row r="271" spans="9:52" x14ac:dyDescent="0.25">
      <c r="I271" t="str">
        <f t="shared" si="28"/>
        <v>6121010001</v>
      </c>
      <c r="J271" s="23" t="s">
        <v>3147</v>
      </c>
      <c r="K271" s="23" t="s">
        <v>3148</v>
      </c>
      <c r="L271" s="23" t="s">
        <v>1134</v>
      </c>
      <c r="M271" s="23" t="s">
        <v>3149</v>
      </c>
      <c r="N271" t="s">
        <v>1136</v>
      </c>
      <c r="O271" t="s">
        <v>3148</v>
      </c>
      <c r="P271" t="str">
        <f t="shared" si="29"/>
        <v>6121 -  CORPORACION DE ACUEDUCTO Y ALCANTARILLADO DE BOCA CHICA</v>
      </c>
      <c r="Q271" t="str">
        <f t="shared" si="30"/>
        <v>01 -  ORPORACION DE ACUEDUCTO Y ALCANTARILLADO DE BOCA CHICA</v>
      </c>
      <c r="R271" t="str">
        <f t="shared" si="31"/>
        <v>0001 -  CORPORACION DE ACUEDUCTO Y ALCANTARILLADO DE BOCA CHICA</v>
      </c>
      <c r="Z271" s="23"/>
      <c r="AA271" s="23"/>
      <c r="AB271" s="23"/>
      <c r="AE271" t="s">
        <v>3150</v>
      </c>
      <c r="AF271" s="23">
        <v>2.4</v>
      </c>
      <c r="AG271" s="23" t="s">
        <v>2997</v>
      </c>
      <c r="AH271" s="23" t="s">
        <v>3130</v>
      </c>
      <c r="AI271" s="23" t="s">
        <v>3131</v>
      </c>
      <c r="AJ271" t="s">
        <v>3132</v>
      </c>
      <c r="AK271" t="s">
        <v>3133</v>
      </c>
      <c r="AL271" t="s">
        <v>3150</v>
      </c>
      <c r="AM271" t="s">
        <v>3151</v>
      </c>
      <c r="AX271" t="s">
        <v>3152</v>
      </c>
      <c r="AZ271" s="49"/>
    </row>
    <row r="272" spans="9:52" x14ac:dyDescent="0.25">
      <c r="I272" t="str">
        <f t="shared" si="28"/>
        <v>6122010001</v>
      </c>
      <c r="J272" s="23" t="s">
        <v>3153</v>
      </c>
      <c r="K272" s="23" t="s">
        <v>3154</v>
      </c>
      <c r="L272" s="23" t="s">
        <v>1134</v>
      </c>
      <c r="M272" s="23" t="s">
        <v>3154</v>
      </c>
      <c r="N272" t="s">
        <v>1136</v>
      </c>
      <c r="O272" t="s">
        <v>3154</v>
      </c>
      <c r="P272" t="str">
        <f t="shared" si="29"/>
        <v>6122 -  CORPORACION DE ACUEDUCTO Y ALCANTARILLADO DE MONSEÑOR NOUEL</v>
      </c>
      <c r="Q272" t="str">
        <f t="shared" si="30"/>
        <v>01 -  CORPORACION DE ACUEDUCTO Y ALCANTARILLADO DE MONSEÑOR NOUEL</v>
      </c>
      <c r="R272" t="str">
        <f t="shared" si="31"/>
        <v>0001 -  CORPORACION DE ACUEDUCTO Y ALCANTARILLADO DE MONSEÑOR NOUEL</v>
      </c>
      <c r="Z272" s="23"/>
      <c r="AA272" s="23"/>
      <c r="AB272" s="23"/>
      <c r="AE272" t="s">
        <v>3155</v>
      </c>
      <c r="AF272" s="23">
        <v>2.4</v>
      </c>
      <c r="AG272" s="23" t="s">
        <v>2997</v>
      </c>
      <c r="AH272" s="23" t="s">
        <v>3130</v>
      </c>
      <c r="AI272" s="23" t="s">
        <v>3131</v>
      </c>
      <c r="AJ272" t="s">
        <v>3132</v>
      </c>
      <c r="AK272" t="s">
        <v>3133</v>
      </c>
      <c r="AL272" t="s">
        <v>3155</v>
      </c>
      <c r="AM272" t="s">
        <v>3156</v>
      </c>
      <c r="AX272" t="s">
        <v>3157</v>
      </c>
      <c r="AZ272" s="49"/>
    </row>
    <row r="273" spans="9:52" x14ac:dyDescent="0.25">
      <c r="I273" t="str">
        <f t="shared" si="28"/>
        <v>6123010001</v>
      </c>
      <c r="J273" s="23" t="s">
        <v>3158</v>
      </c>
      <c r="K273" s="23" t="s">
        <v>3159</v>
      </c>
      <c r="L273" s="23" t="s">
        <v>1134</v>
      </c>
      <c r="M273" s="23" t="s">
        <v>3159</v>
      </c>
      <c r="N273" t="s">
        <v>1136</v>
      </c>
      <c r="O273" t="s">
        <v>3159</v>
      </c>
      <c r="P273" t="str">
        <f t="shared" si="29"/>
        <v>6123 -  EMPRESA DE GENERACION HIDROELECTRICA DOMINICANA (EGEHID)</v>
      </c>
      <c r="Q273" t="str">
        <f t="shared" si="30"/>
        <v>01 -  EMPRESA DE GENERACION HIDROELECTRICA DOMINICANA (EGEHID)</v>
      </c>
      <c r="R273" t="str">
        <f t="shared" si="31"/>
        <v>0001 -  EMPRESA DE GENERACION HIDROELECTRICA DOMINICANA (EGEHID)</v>
      </c>
      <c r="Z273" s="23"/>
      <c r="AA273" s="23"/>
      <c r="AB273" s="23"/>
      <c r="AE273" t="s">
        <v>3160</v>
      </c>
      <c r="AF273" s="23">
        <v>2.4</v>
      </c>
      <c r="AG273" s="23" t="s">
        <v>2997</v>
      </c>
      <c r="AH273" s="23" t="s">
        <v>3130</v>
      </c>
      <c r="AI273" s="23" t="s">
        <v>3131</v>
      </c>
      <c r="AJ273" t="s">
        <v>3132</v>
      </c>
      <c r="AK273" t="s">
        <v>3133</v>
      </c>
      <c r="AL273" t="s">
        <v>3160</v>
      </c>
      <c r="AM273" t="s">
        <v>3161</v>
      </c>
      <c r="AX273" t="s">
        <v>3162</v>
      </c>
      <c r="AZ273" s="49"/>
    </row>
    <row r="274" spans="9:52" x14ac:dyDescent="0.25">
      <c r="I274" t="str">
        <f t="shared" si="28"/>
        <v>6124010001</v>
      </c>
      <c r="J274" s="23" t="s">
        <v>3163</v>
      </c>
      <c r="K274" s="23" t="s">
        <v>3164</v>
      </c>
      <c r="L274" s="23" t="s">
        <v>1134</v>
      </c>
      <c r="M274" s="23" t="s">
        <v>3164</v>
      </c>
      <c r="N274" t="s">
        <v>1136</v>
      </c>
      <c r="O274" t="s">
        <v>3164</v>
      </c>
      <c r="P274" t="str">
        <f t="shared" si="29"/>
        <v>6124 -  EMPRESA DE TRANSMISION ELECTRICA DOMINICANA ( ETED)</v>
      </c>
      <c r="Q274" t="str">
        <f t="shared" si="30"/>
        <v>01 -  EMPRESA DE TRANSMISION ELECTRICA DOMINICANA ( ETED)</v>
      </c>
      <c r="R274" t="str">
        <f t="shared" si="31"/>
        <v>0001 -  EMPRESA DE TRANSMISION ELECTRICA DOMINICANA ( ETED)</v>
      </c>
      <c r="Z274" s="23"/>
      <c r="AA274" s="23"/>
      <c r="AB274" s="23"/>
      <c r="AE274" t="s">
        <v>3165</v>
      </c>
      <c r="AF274" s="23">
        <v>2.4</v>
      </c>
      <c r="AG274" s="23" t="s">
        <v>2997</v>
      </c>
      <c r="AH274" s="23" t="s">
        <v>3130</v>
      </c>
      <c r="AI274" s="23" t="s">
        <v>3131</v>
      </c>
      <c r="AJ274" t="s">
        <v>3132</v>
      </c>
      <c r="AK274" t="s">
        <v>3133</v>
      </c>
      <c r="AL274" t="s">
        <v>3165</v>
      </c>
      <c r="AM274" t="s">
        <v>3166</v>
      </c>
      <c r="AX274" t="s">
        <v>3167</v>
      </c>
      <c r="AZ274" s="49"/>
    </row>
    <row r="275" spans="9:52" x14ac:dyDescent="0.25">
      <c r="I275" t="str">
        <f t="shared" si="28"/>
        <v>6125010001</v>
      </c>
      <c r="J275" s="23" t="s">
        <v>3168</v>
      </c>
      <c r="K275" s="23" t="s">
        <v>3169</v>
      </c>
      <c r="L275" s="23" t="s">
        <v>1134</v>
      </c>
      <c r="M275" s="23" t="s">
        <v>3169</v>
      </c>
      <c r="N275" t="s">
        <v>1136</v>
      </c>
      <c r="O275" t="s">
        <v>3169</v>
      </c>
      <c r="P275" t="str">
        <f t="shared" si="29"/>
        <v>6125 -  CORPORACION DE ACUEDUCTO Y ALCANTARILLADO DE LA VEGA</v>
      </c>
      <c r="Q275" t="str">
        <f t="shared" si="30"/>
        <v>01 -  CORPORACION DE ACUEDUCTO Y ALCANTARILLADO DE LA VEGA</v>
      </c>
      <c r="R275" t="str">
        <f t="shared" si="31"/>
        <v>0001 -  CORPORACION DE ACUEDUCTO Y ALCANTARILLADO DE LA VEGA</v>
      </c>
      <c r="Z275" s="23"/>
      <c r="AA275" s="23"/>
      <c r="AB275" s="23"/>
      <c r="AE275" t="s">
        <v>3170</v>
      </c>
      <c r="AF275" s="23">
        <v>2.4</v>
      </c>
      <c r="AG275" s="23" t="s">
        <v>2997</v>
      </c>
      <c r="AH275" s="23" t="s">
        <v>3130</v>
      </c>
      <c r="AI275" s="23" t="s">
        <v>3131</v>
      </c>
      <c r="AJ275" t="s">
        <v>3132</v>
      </c>
      <c r="AK275" t="s">
        <v>3133</v>
      </c>
      <c r="AL275" t="s">
        <v>3170</v>
      </c>
      <c r="AM275" t="s">
        <v>3171</v>
      </c>
      <c r="AX275" t="s">
        <v>3172</v>
      </c>
      <c r="AZ275" s="49"/>
    </row>
    <row r="276" spans="9:52" x14ac:dyDescent="0.25">
      <c r="I276" t="str">
        <f t="shared" si="28"/>
        <v>6128010001</v>
      </c>
      <c r="J276" s="23" t="s">
        <v>3173</v>
      </c>
      <c r="K276" s="23" t="s">
        <v>3174</v>
      </c>
      <c r="L276" s="23" t="s">
        <v>1134</v>
      </c>
      <c r="M276" s="23" t="s">
        <v>3174</v>
      </c>
      <c r="N276" t="s">
        <v>1136</v>
      </c>
      <c r="O276" t="s">
        <v>3174</v>
      </c>
      <c r="P276" t="str">
        <f t="shared" si="29"/>
        <v>6128 -  EMPRESA ELECTRICA DEL NORTE (EDENORTE)</v>
      </c>
      <c r="Q276" t="str">
        <f t="shared" si="30"/>
        <v>01 -  EMPRESA ELECTRICA DEL NORTE (EDENORTE)</v>
      </c>
      <c r="R276" t="str">
        <f t="shared" si="31"/>
        <v>0001 -  EMPRESA ELECTRICA DEL NORTE (EDENORTE)</v>
      </c>
      <c r="Z276" s="23"/>
      <c r="AA276" s="23"/>
      <c r="AB276" s="23"/>
      <c r="AE276" t="s">
        <v>3175</v>
      </c>
      <c r="AF276" s="23">
        <v>2.4</v>
      </c>
      <c r="AG276" s="23" t="s">
        <v>2997</v>
      </c>
      <c r="AH276" s="23" t="s">
        <v>3130</v>
      </c>
      <c r="AI276" s="23" t="s">
        <v>3131</v>
      </c>
      <c r="AJ276" t="s">
        <v>3176</v>
      </c>
      <c r="AK276" t="s">
        <v>3177</v>
      </c>
      <c r="AL276" t="s">
        <v>3175</v>
      </c>
      <c r="AM276" t="s">
        <v>3178</v>
      </c>
      <c r="AX276" t="s">
        <v>3179</v>
      </c>
      <c r="AZ276" s="49"/>
    </row>
    <row r="277" spans="9:52" x14ac:dyDescent="0.25">
      <c r="I277" t="str">
        <f t="shared" si="28"/>
        <v>6129010001</v>
      </c>
      <c r="J277" s="23" t="s">
        <v>3180</v>
      </c>
      <c r="K277" s="23" t="s">
        <v>3181</v>
      </c>
      <c r="L277" s="23" t="s">
        <v>1134</v>
      </c>
      <c r="M277" s="23" t="s">
        <v>3181</v>
      </c>
      <c r="N277" t="s">
        <v>1136</v>
      </c>
      <c r="O277" t="s">
        <v>3181</v>
      </c>
      <c r="P277" t="str">
        <f t="shared" si="29"/>
        <v>6129 -  EMPRESA ELECTRICA DEL SUR (EDESUR)</v>
      </c>
      <c r="Q277" t="str">
        <f t="shared" si="30"/>
        <v>01 -  EMPRESA ELECTRICA DEL SUR (EDESUR)</v>
      </c>
      <c r="R277" t="str">
        <f t="shared" si="31"/>
        <v>0001 -  EMPRESA ELECTRICA DEL SUR (EDESUR)</v>
      </c>
      <c r="Z277" s="23"/>
      <c r="AA277" s="23"/>
      <c r="AB277" s="23"/>
      <c r="AE277" t="s">
        <v>3182</v>
      </c>
      <c r="AF277" s="23">
        <v>2.4</v>
      </c>
      <c r="AG277" s="23" t="s">
        <v>2997</v>
      </c>
      <c r="AH277" s="23" t="s">
        <v>3130</v>
      </c>
      <c r="AI277" s="23" t="s">
        <v>3131</v>
      </c>
      <c r="AJ277" t="s">
        <v>3176</v>
      </c>
      <c r="AK277" t="s">
        <v>3177</v>
      </c>
      <c r="AL277" t="s">
        <v>3182</v>
      </c>
      <c r="AM277" t="s">
        <v>3183</v>
      </c>
      <c r="AX277" t="s">
        <v>3184</v>
      </c>
      <c r="AZ277" s="49"/>
    </row>
    <row r="278" spans="9:52" x14ac:dyDescent="0.25">
      <c r="I278" t="str">
        <f t="shared" si="28"/>
        <v>6130010001</v>
      </c>
      <c r="J278" s="23" t="s">
        <v>3185</v>
      </c>
      <c r="K278" s="23" t="s">
        <v>3186</v>
      </c>
      <c r="L278" s="23" t="s">
        <v>1134</v>
      </c>
      <c r="M278" s="23" t="s">
        <v>3186</v>
      </c>
      <c r="N278" t="s">
        <v>1136</v>
      </c>
      <c r="O278" t="s">
        <v>3186</v>
      </c>
      <c r="P278" t="str">
        <f t="shared" si="29"/>
        <v>6130 -  EMPRESA ELECTRICA DEL ESTE (EDEESTE)</v>
      </c>
      <c r="Q278" t="str">
        <f t="shared" si="30"/>
        <v>01 -  EMPRESA ELECTRICA DEL ESTE (EDEESTE)</v>
      </c>
      <c r="R278" t="str">
        <f t="shared" si="31"/>
        <v>0001 -  EMPRESA ELECTRICA DEL ESTE (EDEESTE)</v>
      </c>
      <c r="Z278" s="23"/>
      <c r="AA278" s="23"/>
      <c r="AB278" s="23"/>
      <c r="AE278" t="s">
        <v>3187</v>
      </c>
      <c r="AF278" s="23">
        <v>2.4</v>
      </c>
      <c r="AG278" s="23" t="s">
        <v>2997</v>
      </c>
      <c r="AH278" s="23" t="s">
        <v>3130</v>
      </c>
      <c r="AI278" s="23" t="s">
        <v>3131</v>
      </c>
      <c r="AJ278" t="s">
        <v>3176</v>
      </c>
      <c r="AK278" t="s">
        <v>3177</v>
      </c>
      <c r="AL278" t="s">
        <v>3187</v>
      </c>
      <c r="AM278" t="s">
        <v>3188</v>
      </c>
      <c r="AX278" t="s">
        <v>3189</v>
      </c>
      <c r="AZ278" s="49"/>
    </row>
    <row r="279" spans="9:52" x14ac:dyDescent="0.25">
      <c r="I279" t="str">
        <f t="shared" si="28"/>
        <v>6131010001</v>
      </c>
      <c r="J279" s="23" t="s">
        <v>3190</v>
      </c>
      <c r="K279" s="23" t="s">
        <v>3191</v>
      </c>
      <c r="L279" s="23" t="s">
        <v>1134</v>
      </c>
      <c r="M279" s="23" t="s">
        <v>3191</v>
      </c>
      <c r="N279" t="s">
        <v>1136</v>
      </c>
      <c r="O279" t="s">
        <v>3191</v>
      </c>
      <c r="P279" t="str">
        <f t="shared" si="29"/>
        <v>6131 -  OPERADORA METROPOLITANA DE SERVICIOS DE AUTOBUSES (OMSA)</v>
      </c>
      <c r="Q279" t="str">
        <f t="shared" si="30"/>
        <v>01 -  OPERADORA METROPOLITANA DE SERVICIOS DE AUTOBUSES (OMSA)</v>
      </c>
      <c r="R279" t="str">
        <f t="shared" si="31"/>
        <v>0001 -  OPERADORA METROPOLITANA DE SERVICIOS DE AUTOBUSES (OMSA)</v>
      </c>
      <c r="Z279" s="23"/>
      <c r="AA279" s="23"/>
      <c r="AB279" s="23"/>
      <c r="AE279" t="s">
        <v>3192</v>
      </c>
      <c r="AF279" s="23">
        <v>2.4</v>
      </c>
      <c r="AG279" s="23" t="s">
        <v>2997</v>
      </c>
      <c r="AH279" s="23" t="s">
        <v>3130</v>
      </c>
      <c r="AI279" s="23" t="s">
        <v>3131</v>
      </c>
      <c r="AJ279" t="s">
        <v>3176</v>
      </c>
      <c r="AK279" t="s">
        <v>3177</v>
      </c>
      <c r="AL279" t="s">
        <v>3192</v>
      </c>
      <c r="AM279" t="s">
        <v>3193</v>
      </c>
      <c r="AX279" t="s">
        <v>3194</v>
      </c>
      <c r="AZ279" s="49"/>
    </row>
    <row r="280" spans="9:52" x14ac:dyDescent="0.25">
      <c r="AE280" t="s">
        <v>3195</v>
      </c>
      <c r="AF280" s="23">
        <v>2.4</v>
      </c>
      <c r="AG280" s="23" t="s">
        <v>2997</v>
      </c>
      <c r="AH280" s="23" t="s">
        <v>3130</v>
      </c>
      <c r="AI280" s="23" t="s">
        <v>3131</v>
      </c>
      <c r="AJ280" t="s">
        <v>3176</v>
      </c>
      <c r="AK280" t="s">
        <v>3177</v>
      </c>
      <c r="AL280" t="s">
        <v>3195</v>
      </c>
      <c r="AM280" t="s">
        <v>3196</v>
      </c>
      <c r="AX280" t="s">
        <v>3197</v>
      </c>
      <c r="AZ280" s="49"/>
    </row>
    <row r="281" spans="9:52" x14ac:dyDescent="0.25">
      <c r="AE281" t="s">
        <v>3198</v>
      </c>
      <c r="AF281" s="23">
        <v>2.4</v>
      </c>
      <c r="AG281" s="23" t="s">
        <v>2997</v>
      </c>
      <c r="AH281" s="23" t="s">
        <v>3130</v>
      </c>
      <c r="AI281" s="23" t="s">
        <v>3131</v>
      </c>
      <c r="AJ281" t="s">
        <v>3199</v>
      </c>
      <c r="AK281" t="s">
        <v>3200</v>
      </c>
      <c r="AL281" t="s">
        <v>3198</v>
      </c>
      <c r="AM281" t="s">
        <v>3201</v>
      </c>
      <c r="AX281" t="s">
        <v>3202</v>
      </c>
      <c r="AZ281" s="49"/>
    </row>
    <row r="282" spans="9:52" x14ac:dyDescent="0.25">
      <c r="AE282" t="s">
        <v>3203</v>
      </c>
      <c r="AF282" s="23">
        <v>2.4</v>
      </c>
      <c r="AG282" s="23" t="s">
        <v>2997</v>
      </c>
      <c r="AH282" s="23" t="s">
        <v>3130</v>
      </c>
      <c r="AI282" s="23" t="s">
        <v>3131</v>
      </c>
      <c r="AJ282" t="s">
        <v>3199</v>
      </c>
      <c r="AK282" t="s">
        <v>3200</v>
      </c>
      <c r="AL282" t="s">
        <v>3203</v>
      </c>
      <c r="AM282" t="s">
        <v>3204</v>
      </c>
      <c r="AX282" t="s">
        <v>3205</v>
      </c>
      <c r="AZ282" s="49"/>
    </row>
    <row r="283" spans="9:52" x14ac:dyDescent="0.25">
      <c r="AE283" t="s">
        <v>3206</v>
      </c>
      <c r="AF283" s="23">
        <v>2.4</v>
      </c>
      <c r="AG283" s="23" t="s">
        <v>2997</v>
      </c>
      <c r="AH283" s="23" t="s">
        <v>3130</v>
      </c>
      <c r="AI283" s="23" t="s">
        <v>3131</v>
      </c>
      <c r="AJ283" t="s">
        <v>3199</v>
      </c>
      <c r="AK283" t="s">
        <v>3200</v>
      </c>
      <c r="AL283" t="s">
        <v>3206</v>
      </c>
      <c r="AM283" t="s">
        <v>3207</v>
      </c>
      <c r="AX283" t="s">
        <v>3208</v>
      </c>
      <c r="AZ283" s="49"/>
    </row>
    <row r="284" spans="9:52" x14ac:dyDescent="0.25">
      <c r="AE284" t="s">
        <v>3209</v>
      </c>
      <c r="AF284" s="23">
        <v>2.4</v>
      </c>
      <c r="AG284" s="23" t="s">
        <v>2997</v>
      </c>
      <c r="AH284" s="23" t="s">
        <v>3130</v>
      </c>
      <c r="AI284" s="23" t="s">
        <v>3131</v>
      </c>
      <c r="AJ284" t="s">
        <v>3199</v>
      </c>
      <c r="AK284" t="s">
        <v>3200</v>
      </c>
      <c r="AL284" t="s">
        <v>3209</v>
      </c>
      <c r="AM284" t="s">
        <v>3210</v>
      </c>
      <c r="AX284" t="s">
        <v>3211</v>
      </c>
      <c r="AZ284" s="49"/>
    </row>
    <row r="285" spans="9:52" x14ac:dyDescent="0.25">
      <c r="AE285" t="s">
        <v>3212</v>
      </c>
      <c r="AF285" s="23">
        <v>2.4</v>
      </c>
      <c r="AG285" s="23" t="s">
        <v>2997</v>
      </c>
      <c r="AH285" s="23" t="s">
        <v>3130</v>
      </c>
      <c r="AI285" s="23" t="s">
        <v>3131</v>
      </c>
      <c r="AJ285" t="s">
        <v>3199</v>
      </c>
      <c r="AK285" t="s">
        <v>3200</v>
      </c>
      <c r="AL285" t="s">
        <v>3212</v>
      </c>
      <c r="AM285" t="s">
        <v>3213</v>
      </c>
      <c r="AX285" t="s">
        <v>3214</v>
      </c>
      <c r="AZ285" s="49"/>
    </row>
    <row r="286" spans="9:52" x14ac:dyDescent="0.25">
      <c r="AE286" t="s">
        <v>3215</v>
      </c>
      <c r="AF286" s="23">
        <v>2.4</v>
      </c>
      <c r="AG286" s="23" t="s">
        <v>2997</v>
      </c>
      <c r="AH286" s="23" t="s">
        <v>3130</v>
      </c>
      <c r="AI286" s="23" t="s">
        <v>3131</v>
      </c>
      <c r="AJ286" t="s">
        <v>3199</v>
      </c>
      <c r="AK286" t="s">
        <v>3200</v>
      </c>
      <c r="AL286" t="s">
        <v>3215</v>
      </c>
      <c r="AM286" t="s">
        <v>3216</v>
      </c>
      <c r="AX286" t="s">
        <v>3217</v>
      </c>
      <c r="AZ286" s="49"/>
    </row>
    <row r="287" spans="9:52" x14ac:dyDescent="0.25">
      <c r="AE287" t="s">
        <v>3218</v>
      </c>
      <c r="AF287" s="23">
        <v>2.4</v>
      </c>
      <c r="AG287" s="23" t="s">
        <v>2997</v>
      </c>
      <c r="AH287" s="23" t="s">
        <v>3219</v>
      </c>
      <c r="AI287" s="23" t="s">
        <v>3220</v>
      </c>
      <c r="AJ287" t="s">
        <v>3221</v>
      </c>
      <c r="AK287" t="s">
        <v>3222</v>
      </c>
      <c r="AL287" t="s">
        <v>3218</v>
      </c>
      <c r="AM287" t="s">
        <v>3223</v>
      </c>
      <c r="AX287" t="s">
        <v>3224</v>
      </c>
      <c r="AZ287" s="49"/>
    </row>
    <row r="288" spans="9:52" x14ac:dyDescent="0.25">
      <c r="AE288" t="s">
        <v>3225</v>
      </c>
      <c r="AF288" s="23">
        <v>2.4</v>
      </c>
      <c r="AG288" s="23" t="s">
        <v>2997</v>
      </c>
      <c r="AH288" s="23" t="s">
        <v>3219</v>
      </c>
      <c r="AI288" s="23" t="s">
        <v>3220</v>
      </c>
      <c r="AJ288" t="s">
        <v>3221</v>
      </c>
      <c r="AK288" t="s">
        <v>3222</v>
      </c>
      <c r="AL288" t="s">
        <v>3225</v>
      </c>
      <c r="AM288" t="s">
        <v>3226</v>
      </c>
      <c r="AX288" t="s">
        <v>3227</v>
      </c>
      <c r="AZ288" s="49"/>
    </row>
    <row r="289" spans="31:52" x14ac:dyDescent="0.25">
      <c r="AE289" t="s">
        <v>3228</v>
      </c>
      <c r="AF289" s="23">
        <v>2.4</v>
      </c>
      <c r="AG289" s="23" t="s">
        <v>2997</v>
      </c>
      <c r="AH289" s="23" t="s">
        <v>3219</v>
      </c>
      <c r="AI289" s="23" t="s">
        <v>3220</v>
      </c>
      <c r="AJ289" t="s">
        <v>3229</v>
      </c>
      <c r="AK289" t="s">
        <v>3230</v>
      </c>
      <c r="AL289" t="s">
        <v>3228</v>
      </c>
      <c r="AM289" t="s">
        <v>3231</v>
      </c>
      <c r="AX289" t="s">
        <v>3232</v>
      </c>
      <c r="AZ289" s="49"/>
    </row>
    <row r="290" spans="31:52" x14ac:dyDescent="0.25">
      <c r="AE290" t="s">
        <v>3233</v>
      </c>
      <c r="AF290" s="23">
        <v>2.4</v>
      </c>
      <c r="AG290" s="23" t="s">
        <v>2997</v>
      </c>
      <c r="AH290" s="23" t="s">
        <v>3219</v>
      </c>
      <c r="AI290" s="23" t="s">
        <v>3220</v>
      </c>
      <c r="AJ290" t="s">
        <v>3229</v>
      </c>
      <c r="AK290" t="s">
        <v>3230</v>
      </c>
      <c r="AL290" t="s">
        <v>3233</v>
      </c>
      <c r="AM290" t="s">
        <v>3234</v>
      </c>
      <c r="AX290" t="s">
        <v>3235</v>
      </c>
      <c r="AZ290" s="49"/>
    </row>
    <row r="291" spans="31:52" x14ac:dyDescent="0.25">
      <c r="AE291" t="s">
        <v>3236</v>
      </c>
      <c r="AF291" s="23">
        <v>2.4</v>
      </c>
      <c r="AG291" s="23" t="s">
        <v>2997</v>
      </c>
      <c r="AH291" s="23" t="s">
        <v>3237</v>
      </c>
      <c r="AI291" s="23" t="s">
        <v>3238</v>
      </c>
      <c r="AJ291" t="s">
        <v>3239</v>
      </c>
      <c r="AK291" t="s">
        <v>3240</v>
      </c>
      <c r="AL291" t="s">
        <v>3236</v>
      </c>
      <c r="AM291" t="s">
        <v>3241</v>
      </c>
      <c r="AX291" t="s">
        <v>3242</v>
      </c>
      <c r="AZ291" s="49"/>
    </row>
    <row r="292" spans="31:52" x14ac:dyDescent="0.25">
      <c r="AE292" t="s">
        <v>3243</v>
      </c>
      <c r="AF292" s="23">
        <v>2.4</v>
      </c>
      <c r="AG292" s="23" t="s">
        <v>2997</v>
      </c>
      <c r="AH292" s="23" t="s">
        <v>3237</v>
      </c>
      <c r="AI292" s="23" t="s">
        <v>3238</v>
      </c>
      <c r="AJ292" t="s">
        <v>3239</v>
      </c>
      <c r="AK292" t="s">
        <v>3240</v>
      </c>
      <c r="AL292" t="s">
        <v>3243</v>
      </c>
      <c r="AM292" t="s">
        <v>3244</v>
      </c>
      <c r="AX292" t="s">
        <v>3245</v>
      </c>
      <c r="AZ292" s="49"/>
    </row>
    <row r="293" spans="31:52" x14ac:dyDescent="0.25">
      <c r="AE293" t="s">
        <v>3246</v>
      </c>
      <c r="AF293" s="23">
        <v>2.4</v>
      </c>
      <c r="AG293" s="23" t="s">
        <v>2997</v>
      </c>
      <c r="AH293" s="23" t="s">
        <v>3237</v>
      </c>
      <c r="AI293" s="23" t="s">
        <v>3238</v>
      </c>
      <c r="AJ293" t="s">
        <v>3239</v>
      </c>
      <c r="AK293" t="s">
        <v>3240</v>
      </c>
      <c r="AL293" t="s">
        <v>3246</v>
      </c>
      <c r="AM293" t="s">
        <v>3247</v>
      </c>
      <c r="AX293" t="s">
        <v>3248</v>
      </c>
      <c r="AZ293" s="49"/>
    </row>
    <row r="294" spans="31:52" x14ac:dyDescent="0.25">
      <c r="AE294" t="s">
        <v>3249</v>
      </c>
      <c r="AF294" s="23">
        <v>2.4</v>
      </c>
      <c r="AG294" s="23" t="s">
        <v>2997</v>
      </c>
      <c r="AH294" s="23" t="s">
        <v>3237</v>
      </c>
      <c r="AI294" s="23" t="s">
        <v>3238</v>
      </c>
      <c r="AJ294" t="s">
        <v>3239</v>
      </c>
      <c r="AK294" t="s">
        <v>3240</v>
      </c>
      <c r="AL294" t="s">
        <v>3249</v>
      </c>
      <c r="AM294" t="s">
        <v>3250</v>
      </c>
      <c r="AX294" t="s">
        <v>3251</v>
      </c>
      <c r="AZ294" s="49"/>
    </row>
    <row r="295" spans="31:52" x14ac:dyDescent="0.25">
      <c r="AE295" t="s">
        <v>3252</v>
      </c>
      <c r="AF295" s="23">
        <v>2.4</v>
      </c>
      <c r="AG295" s="23" t="s">
        <v>2997</v>
      </c>
      <c r="AH295" s="23" t="s">
        <v>3237</v>
      </c>
      <c r="AI295" s="23" t="s">
        <v>3238</v>
      </c>
      <c r="AJ295" t="s">
        <v>3239</v>
      </c>
      <c r="AK295" t="s">
        <v>3240</v>
      </c>
      <c r="AL295" t="s">
        <v>3252</v>
      </c>
      <c r="AM295" t="s">
        <v>3253</v>
      </c>
      <c r="AX295" t="s">
        <v>3254</v>
      </c>
      <c r="AZ295" s="49"/>
    </row>
    <row r="296" spans="31:52" x14ac:dyDescent="0.25">
      <c r="AE296" t="s">
        <v>3255</v>
      </c>
      <c r="AF296" s="23">
        <v>2.4</v>
      </c>
      <c r="AG296" s="23" t="s">
        <v>2997</v>
      </c>
      <c r="AH296" s="23" t="s">
        <v>3237</v>
      </c>
      <c r="AI296" s="23" t="s">
        <v>3238</v>
      </c>
      <c r="AJ296" t="s">
        <v>3256</v>
      </c>
      <c r="AK296" t="s">
        <v>3257</v>
      </c>
      <c r="AL296" t="s">
        <v>3255</v>
      </c>
      <c r="AM296" t="s">
        <v>3258</v>
      </c>
      <c r="AX296" t="s">
        <v>3259</v>
      </c>
      <c r="AZ296" s="49"/>
    </row>
    <row r="297" spans="31:52" x14ac:dyDescent="0.25">
      <c r="AE297" t="s">
        <v>3260</v>
      </c>
      <c r="AF297" s="23">
        <v>2.4</v>
      </c>
      <c r="AG297" s="23" t="s">
        <v>2997</v>
      </c>
      <c r="AH297" s="23" t="s">
        <v>3237</v>
      </c>
      <c r="AI297" s="23" t="s">
        <v>3238</v>
      </c>
      <c r="AJ297" t="s">
        <v>3256</v>
      </c>
      <c r="AK297" t="s">
        <v>3257</v>
      </c>
      <c r="AL297" t="s">
        <v>3260</v>
      </c>
      <c r="AM297" t="s">
        <v>3261</v>
      </c>
      <c r="AX297" t="s">
        <v>3262</v>
      </c>
      <c r="AZ297" s="49"/>
    </row>
    <row r="298" spans="31:52" x14ac:dyDescent="0.25">
      <c r="AE298" t="s">
        <v>3263</v>
      </c>
      <c r="AF298" s="23">
        <v>2.4</v>
      </c>
      <c r="AG298" s="23" t="s">
        <v>2997</v>
      </c>
      <c r="AH298" s="23" t="s">
        <v>3264</v>
      </c>
      <c r="AI298" s="23" t="s">
        <v>3265</v>
      </c>
      <c r="AJ298" t="s">
        <v>3266</v>
      </c>
      <c r="AK298" t="s">
        <v>3267</v>
      </c>
      <c r="AL298" t="s">
        <v>3263</v>
      </c>
      <c r="AM298" t="s">
        <v>3268</v>
      </c>
      <c r="AX298" t="s">
        <v>3269</v>
      </c>
      <c r="AZ298" s="49"/>
    </row>
    <row r="299" spans="31:52" x14ac:dyDescent="0.25">
      <c r="AE299" t="s">
        <v>3270</v>
      </c>
      <c r="AF299" s="23">
        <v>2.4</v>
      </c>
      <c r="AG299" s="23" t="s">
        <v>2997</v>
      </c>
      <c r="AH299" s="23" t="s">
        <v>3264</v>
      </c>
      <c r="AI299" s="23" t="s">
        <v>3265</v>
      </c>
      <c r="AJ299" t="s">
        <v>3266</v>
      </c>
      <c r="AK299" t="s">
        <v>3267</v>
      </c>
      <c r="AL299" t="s">
        <v>3270</v>
      </c>
      <c r="AM299" t="s">
        <v>3271</v>
      </c>
      <c r="AX299" t="s">
        <v>3272</v>
      </c>
      <c r="AZ299" s="49"/>
    </row>
    <row r="300" spans="31:52" x14ac:dyDescent="0.25">
      <c r="AE300" t="s">
        <v>3273</v>
      </c>
      <c r="AF300" s="23">
        <v>2.4</v>
      </c>
      <c r="AG300" s="23" t="s">
        <v>2997</v>
      </c>
      <c r="AH300" s="23" t="s">
        <v>3264</v>
      </c>
      <c r="AI300" s="23" t="s">
        <v>3265</v>
      </c>
      <c r="AJ300" t="s">
        <v>3274</v>
      </c>
      <c r="AK300" t="s">
        <v>3275</v>
      </c>
      <c r="AL300" t="s">
        <v>3273</v>
      </c>
      <c r="AM300" t="s">
        <v>3276</v>
      </c>
      <c r="AX300" t="s">
        <v>3277</v>
      </c>
      <c r="AZ300" s="49"/>
    </row>
    <row r="301" spans="31:52" x14ac:dyDescent="0.25">
      <c r="AE301" t="s">
        <v>3278</v>
      </c>
      <c r="AF301" s="23">
        <v>2.4</v>
      </c>
      <c r="AG301" s="23" t="s">
        <v>2997</v>
      </c>
      <c r="AH301" s="23" t="s">
        <v>3264</v>
      </c>
      <c r="AI301" s="23" t="s">
        <v>3265</v>
      </c>
      <c r="AJ301" t="s">
        <v>3274</v>
      </c>
      <c r="AK301" t="s">
        <v>3275</v>
      </c>
      <c r="AL301" t="s">
        <v>3278</v>
      </c>
      <c r="AM301" t="s">
        <v>3279</v>
      </c>
      <c r="AX301" t="s">
        <v>3280</v>
      </c>
      <c r="AZ301" s="49"/>
    </row>
    <row r="302" spans="31:52" x14ac:dyDescent="0.25">
      <c r="AE302" t="s">
        <v>3281</v>
      </c>
      <c r="AF302" s="23">
        <v>2.4</v>
      </c>
      <c r="AG302" s="23" t="s">
        <v>2997</v>
      </c>
      <c r="AH302" s="23" t="s">
        <v>3264</v>
      </c>
      <c r="AI302" s="23" t="s">
        <v>3265</v>
      </c>
      <c r="AJ302" t="s">
        <v>3274</v>
      </c>
      <c r="AK302" t="s">
        <v>3275</v>
      </c>
      <c r="AL302" t="s">
        <v>3281</v>
      </c>
      <c r="AM302" t="s">
        <v>3282</v>
      </c>
      <c r="AX302" t="s">
        <v>3283</v>
      </c>
      <c r="AZ302" s="49"/>
    </row>
    <row r="303" spans="31:52" x14ac:dyDescent="0.25">
      <c r="AE303" t="s">
        <v>3284</v>
      </c>
      <c r="AF303" s="23">
        <v>2.4</v>
      </c>
      <c r="AG303" s="23" t="s">
        <v>2997</v>
      </c>
      <c r="AH303" s="23" t="s">
        <v>3285</v>
      </c>
      <c r="AI303" s="23" t="s">
        <v>3286</v>
      </c>
      <c r="AJ303" t="s">
        <v>3287</v>
      </c>
      <c r="AK303" t="s">
        <v>3288</v>
      </c>
      <c r="AL303" t="s">
        <v>3284</v>
      </c>
      <c r="AM303" t="s">
        <v>3288</v>
      </c>
      <c r="AX303" t="s">
        <v>3289</v>
      </c>
      <c r="AZ303" s="49"/>
    </row>
    <row r="304" spans="31:52" x14ac:dyDescent="0.25">
      <c r="AE304" t="s">
        <v>3290</v>
      </c>
      <c r="AF304" s="23">
        <v>2.4</v>
      </c>
      <c r="AG304" s="23" t="s">
        <v>2997</v>
      </c>
      <c r="AH304" s="23" t="s">
        <v>3285</v>
      </c>
      <c r="AI304" s="23" t="s">
        <v>3286</v>
      </c>
      <c r="AJ304" t="s">
        <v>3291</v>
      </c>
      <c r="AK304" t="s">
        <v>3292</v>
      </c>
      <c r="AL304" t="s">
        <v>3290</v>
      </c>
      <c r="AM304" t="s">
        <v>3293</v>
      </c>
      <c r="AX304" t="s">
        <v>3294</v>
      </c>
      <c r="AZ304" s="49"/>
    </row>
    <row r="305" spans="31:52" x14ac:dyDescent="0.25">
      <c r="AE305" t="s">
        <v>3295</v>
      </c>
      <c r="AF305" s="23">
        <v>2.4</v>
      </c>
      <c r="AG305" s="23" t="s">
        <v>2997</v>
      </c>
      <c r="AH305" s="23" t="s">
        <v>3285</v>
      </c>
      <c r="AI305" s="23" t="s">
        <v>3286</v>
      </c>
      <c r="AJ305" t="s">
        <v>3296</v>
      </c>
      <c r="AK305" t="s">
        <v>3297</v>
      </c>
      <c r="AL305" t="s">
        <v>3295</v>
      </c>
      <c r="AM305" t="s">
        <v>3298</v>
      </c>
      <c r="AX305" t="s">
        <v>3299</v>
      </c>
      <c r="AZ305" s="49"/>
    </row>
    <row r="306" spans="31:52" x14ac:dyDescent="0.25">
      <c r="AE306" t="s">
        <v>3300</v>
      </c>
      <c r="AF306" s="23">
        <v>2.4</v>
      </c>
      <c r="AG306" s="23" t="s">
        <v>2997</v>
      </c>
      <c r="AH306" s="23" t="s">
        <v>3301</v>
      </c>
      <c r="AI306" s="23" t="s">
        <v>3302</v>
      </c>
      <c r="AJ306" t="s">
        <v>3303</v>
      </c>
      <c r="AK306" t="s">
        <v>3304</v>
      </c>
      <c r="AL306" t="s">
        <v>3300</v>
      </c>
      <c r="AM306" t="s">
        <v>3305</v>
      </c>
      <c r="AX306" t="s">
        <v>3306</v>
      </c>
      <c r="AZ306" s="49"/>
    </row>
    <row r="307" spans="31:52" x14ac:dyDescent="0.25">
      <c r="AE307" t="s">
        <v>3307</v>
      </c>
      <c r="AF307" s="23">
        <v>2.4</v>
      </c>
      <c r="AG307" s="23" t="s">
        <v>2997</v>
      </c>
      <c r="AH307" s="23" t="s">
        <v>3301</v>
      </c>
      <c r="AI307" s="23" t="s">
        <v>3302</v>
      </c>
      <c r="AJ307" t="s">
        <v>3308</v>
      </c>
      <c r="AK307" t="s">
        <v>3309</v>
      </c>
      <c r="AL307" t="s">
        <v>3307</v>
      </c>
      <c r="AM307" t="s">
        <v>3310</v>
      </c>
      <c r="AX307" t="s">
        <v>3311</v>
      </c>
      <c r="AZ307" s="49"/>
    </row>
    <row r="308" spans="31:52" x14ac:dyDescent="0.25">
      <c r="AE308" t="s">
        <v>3312</v>
      </c>
      <c r="AF308" s="23">
        <v>2.4</v>
      </c>
      <c r="AG308" s="23" t="s">
        <v>2997</v>
      </c>
      <c r="AH308" s="23" t="s">
        <v>3301</v>
      </c>
      <c r="AI308" s="23" t="s">
        <v>3302</v>
      </c>
      <c r="AJ308" t="s">
        <v>3313</v>
      </c>
      <c r="AK308" t="s">
        <v>3314</v>
      </c>
      <c r="AL308" t="s">
        <v>3312</v>
      </c>
      <c r="AM308" t="s">
        <v>3315</v>
      </c>
      <c r="AX308" t="s">
        <v>3316</v>
      </c>
      <c r="AZ308" s="49"/>
    </row>
    <row r="309" spans="31:52" x14ac:dyDescent="0.25">
      <c r="AE309" t="s">
        <v>3317</v>
      </c>
      <c r="AF309" s="23">
        <v>2.4</v>
      </c>
      <c r="AG309" s="23" t="s">
        <v>2997</v>
      </c>
      <c r="AH309" s="23" t="s">
        <v>3318</v>
      </c>
      <c r="AI309" s="23" t="s">
        <v>3319</v>
      </c>
      <c r="AJ309" t="s">
        <v>3320</v>
      </c>
      <c r="AK309" t="s">
        <v>3321</v>
      </c>
      <c r="AL309" t="s">
        <v>3317</v>
      </c>
      <c r="AM309" t="s">
        <v>3322</v>
      </c>
      <c r="AX309" t="s">
        <v>3323</v>
      </c>
      <c r="AZ309" s="49"/>
    </row>
    <row r="310" spans="31:52" x14ac:dyDescent="0.25">
      <c r="AE310" t="s">
        <v>3324</v>
      </c>
      <c r="AF310" s="23">
        <v>2.4</v>
      </c>
      <c r="AG310" s="23" t="s">
        <v>2997</v>
      </c>
      <c r="AH310" s="23" t="s">
        <v>3318</v>
      </c>
      <c r="AI310" s="23" t="s">
        <v>3319</v>
      </c>
      <c r="AJ310" t="s">
        <v>3320</v>
      </c>
      <c r="AK310" t="s">
        <v>3321</v>
      </c>
      <c r="AL310" t="s">
        <v>3324</v>
      </c>
      <c r="AM310" t="s">
        <v>3325</v>
      </c>
      <c r="AX310" t="s">
        <v>3326</v>
      </c>
      <c r="AZ310" s="49"/>
    </row>
    <row r="311" spans="31:52" x14ac:dyDescent="0.25">
      <c r="AE311" t="s">
        <v>3327</v>
      </c>
      <c r="AF311" s="23">
        <v>2.4</v>
      </c>
      <c r="AG311" s="23" t="s">
        <v>2997</v>
      </c>
      <c r="AH311" s="23" t="s">
        <v>3318</v>
      </c>
      <c r="AI311" s="23" t="s">
        <v>3319</v>
      </c>
      <c r="AJ311" t="s">
        <v>3320</v>
      </c>
      <c r="AK311" t="s">
        <v>3321</v>
      </c>
      <c r="AL311" t="s">
        <v>3327</v>
      </c>
      <c r="AM311" t="s">
        <v>3328</v>
      </c>
      <c r="AX311" t="s">
        <v>3329</v>
      </c>
      <c r="AZ311" s="49"/>
    </row>
    <row r="312" spans="31:52" x14ac:dyDescent="0.25">
      <c r="AE312" t="s">
        <v>3330</v>
      </c>
      <c r="AF312" s="23">
        <v>2.4</v>
      </c>
      <c r="AG312" s="23" t="s">
        <v>2997</v>
      </c>
      <c r="AH312" s="23" t="s">
        <v>3318</v>
      </c>
      <c r="AI312" s="23" t="s">
        <v>3319</v>
      </c>
      <c r="AJ312" t="s">
        <v>3331</v>
      </c>
      <c r="AK312" t="s">
        <v>3332</v>
      </c>
      <c r="AL312" t="s">
        <v>3330</v>
      </c>
      <c r="AM312" t="s">
        <v>3332</v>
      </c>
      <c r="AX312" t="s">
        <v>3333</v>
      </c>
      <c r="AZ312" s="49"/>
    </row>
    <row r="313" spans="31:52" x14ac:dyDescent="0.25">
      <c r="AE313" t="s">
        <v>3334</v>
      </c>
      <c r="AF313" s="23">
        <v>2.4</v>
      </c>
      <c r="AG313" s="23" t="s">
        <v>2997</v>
      </c>
      <c r="AH313" s="23" t="s">
        <v>3318</v>
      </c>
      <c r="AI313" s="23" t="s">
        <v>3319</v>
      </c>
      <c r="AJ313" t="s">
        <v>3335</v>
      </c>
      <c r="AK313" t="s">
        <v>3336</v>
      </c>
      <c r="AL313" t="s">
        <v>3334</v>
      </c>
      <c r="AM313" t="s">
        <v>3336</v>
      </c>
      <c r="AX313" t="s">
        <v>3337</v>
      </c>
      <c r="AZ313" s="49"/>
    </row>
    <row r="314" spans="31:52" x14ac:dyDescent="0.25">
      <c r="AE314" t="s">
        <v>3338</v>
      </c>
      <c r="AF314" s="23">
        <v>2.4</v>
      </c>
      <c r="AG314" s="23" t="s">
        <v>2997</v>
      </c>
      <c r="AH314" s="23" t="s">
        <v>3318</v>
      </c>
      <c r="AI314" s="23" t="s">
        <v>3319</v>
      </c>
      <c r="AJ314" t="s">
        <v>3339</v>
      </c>
      <c r="AK314" t="s">
        <v>3340</v>
      </c>
      <c r="AL314" t="s">
        <v>3338</v>
      </c>
      <c r="AM314" t="s">
        <v>3340</v>
      </c>
      <c r="AX314" t="s">
        <v>3341</v>
      </c>
      <c r="AZ314" s="49"/>
    </row>
    <row r="315" spans="31:52" x14ac:dyDescent="0.25">
      <c r="AE315" t="s">
        <v>3342</v>
      </c>
      <c r="AF315" s="23">
        <v>2.5</v>
      </c>
      <c r="AG315" s="23" t="s">
        <v>3343</v>
      </c>
      <c r="AH315" s="23" t="s">
        <v>3344</v>
      </c>
      <c r="AI315" s="23" t="s">
        <v>3345</v>
      </c>
      <c r="AJ315" t="s">
        <v>3346</v>
      </c>
      <c r="AK315" t="s">
        <v>3347</v>
      </c>
      <c r="AL315" t="s">
        <v>3342</v>
      </c>
      <c r="AM315" t="s">
        <v>3347</v>
      </c>
      <c r="AX315" t="s">
        <v>3348</v>
      </c>
      <c r="AZ315" s="49"/>
    </row>
    <row r="316" spans="31:52" x14ac:dyDescent="0.25">
      <c r="AE316" t="s">
        <v>3349</v>
      </c>
      <c r="AF316" s="23">
        <v>2.5</v>
      </c>
      <c r="AG316" s="23" t="s">
        <v>3343</v>
      </c>
      <c r="AH316" s="23" t="s">
        <v>3344</v>
      </c>
      <c r="AI316" s="23" t="s">
        <v>3345</v>
      </c>
      <c r="AJ316" t="s">
        <v>3350</v>
      </c>
      <c r="AK316" t="s">
        <v>3351</v>
      </c>
      <c r="AL316" t="s">
        <v>3349</v>
      </c>
      <c r="AM316" t="s">
        <v>3352</v>
      </c>
      <c r="AX316" t="s">
        <v>3353</v>
      </c>
      <c r="AZ316" s="49"/>
    </row>
    <row r="317" spans="31:52" x14ac:dyDescent="0.25">
      <c r="AE317" t="s">
        <v>3354</v>
      </c>
      <c r="AF317" s="23">
        <v>2.5</v>
      </c>
      <c r="AG317" s="23" t="s">
        <v>3343</v>
      </c>
      <c r="AH317" s="23" t="s">
        <v>3344</v>
      </c>
      <c r="AI317" s="23" t="s">
        <v>3345</v>
      </c>
      <c r="AJ317" t="s">
        <v>3350</v>
      </c>
      <c r="AK317" t="s">
        <v>3351</v>
      </c>
      <c r="AL317" t="s">
        <v>3354</v>
      </c>
      <c r="AM317" t="s">
        <v>3355</v>
      </c>
      <c r="AX317" t="s">
        <v>3356</v>
      </c>
      <c r="AZ317" s="49"/>
    </row>
    <row r="318" spans="31:52" x14ac:dyDescent="0.25">
      <c r="AE318" t="s">
        <v>3357</v>
      </c>
      <c r="AF318" s="23">
        <v>2.5</v>
      </c>
      <c r="AG318" s="23" t="s">
        <v>3343</v>
      </c>
      <c r="AH318" s="23" t="s">
        <v>3344</v>
      </c>
      <c r="AI318" s="23" t="s">
        <v>3345</v>
      </c>
      <c r="AJ318" t="s">
        <v>3358</v>
      </c>
      <c r="AK318" t="s">
        <v>3359</v>
      </c>
      <c r="AL318" t="s">
        <v>3357</v>
      </c>
      <c r="AM318" t="s">
        <v>3359</v>
      </c>
      <c r="AX318" t="s">
        <v>3360</v>
      </c>
      <c r="AZ318" s="49"/>
    </row>
    <row r="319" spans="31:52" x14ac:dyDescent="0.25">
      <c r="AE319" t="s">
        <v>3361</v>
      </c>
      <c r="AF319" s="23">
        <v>2.5</v>
      </c>
      <c r="AG319" s="23" t="s">
        <v>3343</v>
      </c>
      <c r="AH319" s="23" t="s">
        <v>3362</v>
      </c>
      <c r="AI319" s="23" t="s">
        <v>3363</v>
      </c>
      <c r="AJ319" t="s">
        <v>3364</v>
      </c>
      <c r="AK319" t="s">
        <v>3365</v>
      </c>
      <c r="AL319" t="s">
        <v>3361</v>
      </c>
      <c r="AM319" t="s">
        <v>3366</v>
      </c>
      <c r="AX319" t="s">
        <v>3367</v>
      </c>
      <c r="AZ319" s="49"/>
    </row>
    <row r="320" spans="31:52" x14ac:dyDescent="0.25">
      <c r="AE320" t="s">
        <v>3368</v>
      </c>
      <c r="AF320" s="23">
        <v>2.5</v>
      </c>
      <c r="AG320" s="23" t="s">
        <v>3343</v>
      </c>
      <c r="AH320" s="23" t="s">
        <v>3362</v>
      </c>
      <c r="AI320" s="23" t="s">
        <v>3363</v>
      </c>
      <c r="AJ320" t="s">
        <v>3364</v>
      </c>
      <c r="AK320" t="s">
        <v>3365</v>
      </c>
      <c r="AL320" t="s">
        <v>3368</v>
      </c>
      <c r="AM320" t="s">
        <v>3369</v>
      </c>
      <c r="AX320" t="s">
        <v>3370</v>
      </c>
      <c r="AZ320" s="49"/>
    </row>
    <row r="321" spans="31:52" x14ac:dyDescent="0.25">
      <c r="AE321" t="s">
        <v>3371</v>
      </c>
      <c r="AF321" s="23">
        <v>2.5</v>
      </c>
      <c r="AG321" s="23" t="s">
        <v>3343</v>
      </c>
      <c r="AH321" s="23" t="s">
        <v>3362</v>
      </c>
      <c r="AI321" s="23" t="s">
        <v>3363</v>
      </c>
      <c r="AJ321" t="s">
        <v>3372</v>
      </c>
      <c r="AK321" t="s">
        <v>3373</v>
      </c>
      <c r="AL321" t="s">
        <v>3371</v>
      </c>
      <c r="AM321" t="s">
        <v>3374</v>
      </c>
      <c r="AX321" t="s">
        <v>3375</v>
      </c>
      <c r="AZ321" s="49"/>
    </row>
    <row r="322" spans="31:52" x14ac:dyDescent="0.25">
      <c r="AE322" t="s">
        <v>3376</v>
      </c>
      <c r="AF322" s="23">
        <v>2.5</v>
      </c>
      <c r="AG322" s="23" t="s">
        <v>3343</v>
      </c>
      <c r="AH322" s="23" t="s">
        <v>3362</v>
      </c>
      <c r="AI322" s="23" t="s">
        <v>3363</v>
      </c>
      <c r="AJ322" t="s">
        <v>3372</v>
      </c>
      <c r="AK322" t="s">
        <v>3373</v>
      </c>
      <c r="AL322" t="s">
        <v>3376</v>
      </c>
      <c r="AM322" t="s">
        <v>3377</v>
      </c>
      <c r="AX322" t="s">
        <v>3378</v>
      </c>
      <c r="AZ322" s="49"/>
    </row>
    <row r="323" spans="31:52" x14ac:dyDescent="0.25">
      <c r="AE323" t="s">
        <v>3379</v>
      </c>
      <c r="AF323" s="23">
        <v>2.5</v>
      </c>
      <c r="AG323" s="23" t="s">
        <v>3343</v>
      </c>
      <c r="AH323" s="23" t="s">
        <v>3362</v>
      </c>
      <c r="AI323" s="23" t="s">
        <v>3363</v>
      </c>
      <c r="AJ323" t="s">
        <v>3380</v>
      </c>
      <c r="AK323" t="s">
        <v>3381</v>
      </c>
      <c r="AL323" t="s">
        <v>3379</v>
      </c>
      <c r="AM323" t="s">
        <v>3382</v>
      </c>
      <c r="AX323" t="s">
        <v>3383</v>
      </c>
      <c r="AZ323" s="49"/>
    </row>
    <row r="324" spans="31:52" x14ac:dyDescent="0.25">
      <c r="AE324" t="s">
        <v>3384</v>
      </c>
      <c r="AF324" s="23">
        <v>2.5</v>
      </c>
      <c r="AG324" s="23" t="s">
        <v>3343</v>
      </c>
      <c r="AH324" s="23" t="s">
        <v>3362</v>
      </c>
      <c r="AI324" s="23" t="s">
        <v>3363</v>
      </c>
      <c r="AJ324" t="s">
        <v>3380</v>
      </c>
      <c r="AK324" t="s">
        <v>3381</v>
      </c>
      <c r="AL324" t="s">
        <v>3384</v>
      </c>
      <c r="AM324" t="s">
        <v>3385</v>
      </c>
      <c r="AX324" t="s">
        <v>3386</v>
      </c>
      <c r="AZ324" s="49"/>
    </row>
    <row r="325" spans="31:52" x14ac:dyDescent="0.25">
      <c r="AE325" t="s">
        <v>3387</v>
      </c>
      <c r="AF325" s="23">
        <v>2.5</v>
      </c>
      <c r="AG325" s="23" t="s">
        <v>3343</v>
      </c>
      <c r="AH325" s="23" t="s">
        <v>3388</v>
      </c>
      <c r="AI325" s="23" t="s">
        <v>3389</v>
      </c>
      <c r="AJ325" t="s">
        <v>3390</v>
      </c>
      <c r="AK325" t="s">
        <v>3391</v>
      </c>
      <c r="AL325" t="s">
        <v>3387</v>
      </c>
      <c r="AM325" t="s">
        <v>3392</v>
      </c>
      <c r="AX325" t="s">
        <v>3393</v>
      </c>
      <c r="AZ325" s="49"/>
    </row>
    <row r="326" spans="31:52" x14ac:dyDescent="0.25">
      <c r="AE326" t="s">
        <v>3394</v>
      </c>
      <c r="AF326" s="23">
        <v>2.5</v>
      </c>
      <c r="AG326" s="23" t="s">
        <v>3343</v>
      </c>
      <c r="AH326" s="23" t="s">
        <v>3388</v>
      </c>
      <c r="AI326" s="23" t="s">
        <v>3389</v>
      </c>
      <c r="AJ326" t="s">
        <v>3390</v>
      </c>
      <c r="AK326" t="s">
        <v>3391</v>
      </c>
      <c r="AL326" t="s">
        <v>3394</v>
      </c>
      <c r="AM326" t="s">
        <v>3395</v>
      </c>
      <c r="AX326" t="s">
        <v>3396</v>
      </c>
      <c r="AZ326" s="49"/>
    </row>
    <row r="327" spans="31:52" x14ac:dyDescent="0.25">
      <c r="AE327" t="s">
        <v>3397</v>
      </c>
      <c r="AF327" s="23">
        <v>2.5</v>
      </c>
      <c r="AG327" s="23" t="s">
        <v>3343</v>
      </c>
      <c r="AH327" s="23" t="s">
        <v>3388</v>
      </c>
      <c r="AI327" s="23" t="s">
        <v>3389</v>
      </c>
      <c r="AJ327" t="s">
        <v>3398</v>
      </c>
      <c r="AK327" t="s">
        <v>3399</v>
      </c>
      <c r="AL327" t="s">
        <v>3397</v>
      </c>
      <c r="AM327" t="s">
        <v>3400</v>
      </c>
      <c r="AX327" t="s">
        <v>3401</v>
      </c>
      <c r="AZ327" s="49"/>
    </row>
    <row r="328" spans="31:52" x14ac:dyDescent="0.25">
      <c r="AE328" t="s">
        <v>3402</v>
      </c>
      <c r="AF328" s="23">
        <v>2.5</v>
      </c>
      <c r="AG328" s="23" t="s">
        <v>3343</v>
      </c>
      <c r="AH328" s="23" t="s">
        <v>3388</v>
      </c>
      <c r="AI328" s="23" t="s">
        <v>3389</v>
      </c>
      <c r="AJ328" t="s">
        <v>3398</v>
      </c>
      <c r="AK328" t="s">
        <v>3399</v>
      </c>
      <c r="AL328" t="s">
        <v>3402</v>
      </c>
      <c r="AM328" t="s">
        <v>3403</v>
      </c>
      <c r="AX328" t="s">
        <v>3404</v>
      </c>
      <c r="AZ328" s="49"/>
    </row>
    <row r="329" spans="31:52" x14ac:dyDescent="0.25">
      <c r="AE329" t="s">
        <v>3405</v>
      </c>
      <c r="AF329" s="23">
        <v>2.5</v>
      </c>
      <c r="AG329" s="23" t="s">
        <v>3343</v>
      </c>
      <c r="AH329" s="23" t="s">
        <v>3406</v>
      </c>
      <c r="AI329" s="23" t="s">
        <v>3407</v>
      </c>
      <c r="AJ329" t="s">
        <v>3408</v>
      </c>
      <c r="AK329" t="s">
        <v>3409</v>
      </c>
      <c r="AL329" t="s">
        <v>3405</v>
      </c>
      <c r="AM329" t="s">
        <v>3410</v>
      </c>
      <c r="AX329" t="s">
        <v>3411</v>
      </c>
      <c r="AZ329" s="49"/>
    </row>
    <row r="330" spans="31:52" x14ac:dyDescent="0.25">
      <c r="AE330" t="s">
        <v>3412</v>
      </c>
      <c r="AF330" s="23">
        <v>2.5</v>
      </c>
      <c r="AG330" s="23" t="s">
        <v>3343</v>
      </c>
      <c r="AH330" s="23" t="s">
        <v>3406</v>
      </c>
      <c r="AI330" s="23" t="s">
        <v>3407</v>
      </c>
      <c r="AJ330" t="s">
        <v>3408</v>
      </c>
      <c r="AK330" t="s">
        <v>3409</v>
      </c>
      <c r="AL330" t="s">
        <v>3412</v>
      </c>
      <c r="AM330" t="s">
        <v>3413</v>
      </c>
      <c r="AX330" t="s">
        <v>3414</v>
      </c>
      <c r="AZ330" s="49"/>
    </row>
    <row r="331" spans="31:52" x14ac:dyDescent="0.25">
      <c r="AE331" t="s">
        <v>3415</v>
      </c>
      <c r="AF331" s="23">
        <v>2.5</v>
      </c>
      <c r="AG331" s="23" t="s">
        <v>3343</v>
      </c>
      <c r="AH331" s="23" t="s">
        <v>3406</v>
      </c>
      <c r="AI331" s="23" t="s">
        <v>3407</v>
      </c>
      <c r="AJ331" t="s">
        <v>3408</v>
      </c>
      <c r="AK331" t="s">
        <v>3409</v>
      </c>
      <c r="AL331" t="s">
        <v>3415</v>
      </c>
      <c r="AM331" t="s">
        <v>3416</v>
      </c>
      <c r="AX331" t="s">
        <v>3417</v>
      </c>
      <c r="AZ331" s="49"/>
    </row>
    <row r="332" spans="31:52" x14ac:dyDescent="0.25">
      <c r="AE332" t="s">
        <v>3418</v>
      </c>
      <c r="AF332" s="23">
        <v>2.5</v>
      </c>
      <c r="AG332" s="23" t="s">
        <v>3343</v>
      </c>
      <c r="AH332" s="23" t="s">
        <v>3406</v>
      </c>
      <c r="AI332" s="23" t="s">
        <v>3407</v>
      </c>
      <c r="AJ332" t="s">
        <v>3419</v>
      </c>
      <c r="AK332" t="s">
        <v>3420</v>
      </c>
      <c r="AL332" t="s">
        <v>3418</v>
      </c>
      <c r="AM332" t="s">
        <v>3421</v>
      </c>
      <c r="AX332" t="s">
        <v>3422</v>
      </c>
      <c r="AZ332" s="49"/>
    </row>
    <row r="333" spans="31:52" x14ac:dyDescent="0.25">
      <c r="AE333" t="s">
        <v>3423</v>
      </c>
      <c r="AF333" s="23">
        <v>2.5</v>
      </c>
      <c r="AG333" s="23" t="s">
        <v>3343</v>
      </c>
      <c r="AH333" s="23" t="s">
        <v>3406</v>
      </c>
      <c r="AI333" s="23" t="s">
        <v>3407</v>
      </c>
      <c r="AJ333" t="s">
        <v>3419</v>
      </c>
      <c r="AK333" t="s">
        <v>3420</v>
      </c>
      <c r="AL333" t="s">
        <v>3423</v>
      </c>
      <c r="AM333" t="s">
        <v>3424</v>
      </c>
      <c r="AX333" t="s">
        <v>3425</v>
      </c>
      <c r="AZ333" s="49"/>
    </row>
    <row r="334" spans="31:52" x14ac:dyDescent="0.25">
      <c r="AE334" t="s">
        <v>3426</v>
      </c>
      <c r="AF334" s="23">
        <v>2.5</v>
      </c>
      <c r="AG334" s="23" t="s">
        <v>3343</v>
      </c>
      <c r="AH334" s="23" t="s">
        <v>3427</v>
      </c>
      <c r="AI334" s="23" t="s">
        <v>3428</v>
      </c>
      <c r="AJ334" t="s">
        <v>3429</v>
      </c>
      <c r="AK334" t="s">
        <v>3430</v>
      </c>
      <c r="AL334" t="s">
        <v>3426</v>
      </c>
      <c r="AM334" t="s">
        <v>3431</v>
      </c>
      <c r="AX334" t="s">
        <v>3432</v>
      </c>
      <c r="AZ334" s="49"/>
    </row>
    <row r="335" spans="31:52" x14ac:dyDescent="0.25">
      <c r="AE335" t="s">
        <v>3433</v>
      </c>
      <c r="AF335" s="23">
        <v>2.5</v>
      </c>
      <c r="AG335" s="23" t="s">
        <v>3343</v>
      </c>
      <c r="AH335" s="23" t="s">
        <v>3427</v>
      </c>
      <c r="AI335" s="23" t="s">
        <v>3428</v>
      </c>
      <c r="AJ335" t="s">
        <v>3429</v>
      </c>
      <c r="AK335" t="s">
        <v>3430</v>
      </c>
      <c r="AL335" t="s">
        <v>3433</v>
      </c>
      <c r="AM335" t="s">
        <v>3434</v>
      </c>
      <c r="AX335" t="s">
        <v>3435</v>
      </c>
      <c r="AZ335" s="49"/>
    </row>
    <row r="336" spans="31:52" x14ac:dyDescent="0.25">
      <c r="AE336" t="s">
        <v>3436</v>
      </c>
      <c r="AF336" s="23">
        <v>2.5</v>
      </c>
      <c r="AG336" s="23" t="s">
        <v>3343</v>
      </c>
      <c r="AH336" s="23" t="s">
        <v>3427</v>
      </c>
      <c r="AI336" s="23" t="s">
        <v>3428</v>
      </c>
      <c r="AJ336" t="s">
        <v>3437</v>
      </c>
      <c r="AK336" t="s">
        <v>3438</v>
      </c>
      <c r="AL336" t="s">
        <v>3436</v>
      </c>
      <c r="AM336" t="s">
        <v>3439</v>
      </c>
      <c r="AX336" t="s">
        <v>3440</v>
      </c>
      <c r="AZ336" s="49"/>
    </row>
    <row r="337" spans="31:52" x14ac:dyDescent="0.25">
      <c r="AE337" t="s">
        <v>3441</v>
      </c>
      <c r="AF337" s="23">
        <v>2.5</v>
      </c>
      <c r="AG337" s="23" t="s">
        <v>3343</v>
      </c>
      <c r="AH337" s="23" t="s">
        <v>3442</v>
      </c>
      <c r="AI337" s="23" t="s">
        <v>3443</v>
      </c>
      <c r="AJ337" t="s">
        <v>3444</v>
      </c>
      <c r="AK337" t="s">
        <v>3445</v>
      </c>
      <c r="AL337" t="s">
        <v>3441</v>
      </c>
      <c r="AM337" t="s">
        <v>3446</v>
      </c>
      <c r="AX337" t="s">
        <v>3447</v>
      </c>
      <c r="AZ337" s="49"/>
    </row>
    <row r="338" spans="31:52" x14ac:dyDescent="0.25">
      <c r="AE338" t="s">
        <v>3448</v>
      </c>
      <c r="AF338" s="23">
        <v>2.5</v>
      </c>
      <c r="AG338" s="23" t="s">
        <v>3343</v>
      </c>
      <c r="AH338" s="23" t="s">
        <v>3442</v>
      </c>
      <c r="AI338" s="23" t="s">
        <v>3443</v>
      </c>
      <c r="AJ338" t="s">
        <v>3449</v>
      </c>
      <c r="AK338" t="s">
        <v>3450</v>
      </c>
      <c r="AL338" t="s">
        <v>3448</v>
      </c>
      <c r="AM338" t="s">
        <v>3451</v>
      </c>
      <c r="AX338" t="s">
        <v>3452</v>
      </c>
      <c r="AZ338" s="49"/>
    </row>
    <row r="339" spans="31:52" x14ac:dyDescent="0.25">
      <c r="AE339" t="s">
        <v>3453</v>
      </c>
      <c r="AF339" s="23">
        <v>2.5</v>
      </c>
      <c r="AG339" s="23" t="s">
        <v>3343</v>
      </c>
      <c r="AH339" s="23" t="s">
        <v>3442</v>
      </c>
      <c r="AI339" s="23" t="s">
        <v>3443</v>
      </c>
      <c r="AJ339" t="s">
        <v>3454</v>
      </c>
      <c r="AK339" t="s">
        <v>3455</v>
      </c>
      <c r="AL339" t="s">
        <v>3453</v>
      </c>
      <c r="AM339" t="s">
        <v>3456</v>
      </c>
      <c r="AX339" t="s">
        <v>3457</v>
      </c>
      <c r="AZ339" s="49"/>
    </row>
    <row r="340" spans="31:52" x14ac:dyDescent="0.25">
      <c r="AE340" t="s">
        <v>3458</v>
      </c>
      <c r="AF340" s="23">
        <v>2.5</v>
      </c>
      <c r="AG340" s="23" t="s">
        <v>3343</v>
      </c>
      <c r="AH340" s="23" t="s">
        <v>3459</v>
      </c>
      <c r="AI340" s="23" t="s">
        <v>3460</v>
      </c>
      <c r="AJ340" t="s">
        <v>3461</v>
      </c>
      <c r="AK340" t="s">
        <v>3462</v>
      </c>
      <c r="AL340" t="s">
        <v>3458</v>
      </c>
      <c r="AM340" t="s">
        <v>3463</v>
      </c>
      <c r="AX340" t="s">
        <v>3464</v>
      </c>
      <c r="AZ340" s="49"/>
    </row>
    <row r="341" spans="31:52" x14ac:dyDescent="0.25">
      <c r="AE341" t="s">
        <v>3465</v>
      </c>
      <c r="AF341" s="23">
        <v>2.5</v>
      </c>
      <c r="AG341" s="23" t="s">
        <v>3343</v>
      </c>
      <c r="AH341" s="23" t="s">
        <v>3459</v>
      </c>
      <c r="AI341" s="23" t="s">
        <v>3460</v>
      </c>
      <c r="AJ341" t="s">
        <v>3466</v>
      </c>
      <c r="AK341" t="s">
        <v>3467</v>
      </c>
      <c r="AL341" t="s">
        <v>3465</v>
      </c>
      <c r="AM341" t="s">
        <v>3468</v>
      </c>
      <c r="AX341" t="s">
        <v>3469</v>
      </c>
      <c r="AZ341" s="49"/>
    </row>
    <row r="342" spans="31:52" x14ac:dyDescent="0.25">
      <c r="AE342" t="s">
        <v>3470</v>
      </c>
      <c r="AF342" s="23">
        <v>2.5</v>
      </c>
      <c r="AG342" s="23" t="s">
        <v>3343</v>
      </c>
      <c r="AH342" s="23" t="s">
        <v>3459</v>
      </c>
      <c r="AI342" s="23" t="s">
        <v>3460</v>
      </c>
      <c r="AJ342" t="s">
        <v>3471</v>
      </c>
      <c r="AK342" t="s">
        <v>3472</v>
      </c>
      <c r="AL342" t="s">
        <v>3470</v>
      </c>
      <c r="AM342" t="s">
        <v>3473</v>
      </c>
      <c r="AX342" t="s">
        <v>3474</v>
      </c>
      <c r="AZ342" s="49"/>
    </row>
    <row r="343" spans="31:52" x14ac:dyDescent="0.25">
      <c r="AE343" t="s">
        <v>3475</v>
      </c>
      <c r="AF343" s="23">
        <v>2.6</v>
      </c>
      <c r="AG343" s="23" t="s">
        <v>3476</v>
      </c>
      <c r="AH343" s="23" t="s">
        <v>3477</v>
      </c>
      <c r="AI343" s="23" t="s">
        <v>3478</v>
      </c>
      <c r="AJ343" t="s">
        <v>3479</v>
      </c>
      <c r="AK343" t="s">
        <v>3480</v>
      </c>
      <c r="AL343" t="s">
        <v>3475</v>
      </c>
      <c r="AM343" t="s">
        <v>3480</v>
      </c>
      <c r="AX343" t="s">
        <v>3481</v>
      </c>
      <c r="AZ343" s="49"/>
    </row>
    <row r="344" spans="31:52" x14ac:dyDescent="0.25">
      <c r="AE344" t="s">
        <v>3482</v>
      </c>
      <c r="AF344" s="23">
        <v>2.6</v>
      </c>
      <c r="AG344" s="23" t="s">
        <v>3476</v>
      </c>
      <c r="AH344" s="23" t="s">
        <v>3477</v>
      </c>
      <c r="AI344" s="23" t="s">
        <v>3478</v>
      </c>
      <c r="AJ344" t="s">
        <v>3483</v>
      </c>
      <c r="AK344" t="s">
        <v>3484</v>
      </c>
      <c r="AL344" t="s">
        <v>3482</v>
      </c>
      <c r="AM344" t="s">
        <v>3484</v>
      </c>
      <c r="AX344" t="s">
        <v>3485</v>
      </c>
      <c r="AZ344" s="49"/>
    </row>
    <row r="345" spans="31:52" x14ac:dyDescent="0.25">
      <c r="AE345" t="s">
        <v>3486</v>
      </c>
      <c r="AF345" s="23">
        <v>2.6</v>
      </c>
      <c r="AG345" s="23" t="s">
        <v>3476</v>
      </c>
      <c r="AH345" s="23" t="s">
        <v>3477</v>
      </c>
      <c r="AI345" s="23" t="s">
        <v>3478</v>
      </c>
      <c r="AJ345" t="s">
        <v>3487</v>
      </c>
      <c r="AK345" t="s">
        <v>3488</v>
      </c>
      <c r="AL345" t="s">
        <v>3486</v>
      </c>
      <c r="AM345" t="s">
        <v>3488</v>
      </c>
      <c r="AX345" t="s">
        <v>3489</v>
      </c>
      <c r="AZ345" s="49"/>
    </row>
    <row r="346" spans="31:52" x14ac:dyDescent="0.25">
      <c r="AE346" t="s">
        <v>3490</v>
      </c>
      <c r="AF346" s="23">
        <v>2.6</v>
      </c>
      <c r="AG346" s="23" t="s">
        <v>3476</v>
      </c>
      <c r="AH346" s="23" t="s">
        <v>3477</v>
      </c>
      <c r="AI346" s="23" t="s">
        <v>3478</v>
      </c>
      <c r="AJ346" t="s">
        <v>3491</v>
      </c>
      <c r="AK346" t="s">
        <v>3492</v>
      </c>
      <c r="AL346" t="s">
        <v>3490</v>
      </c>
      <c r="AM346" t="s">
        <v>3492</v>
      </c>
      <c r="AX346" t="s">
        <v>3493</v>
      </c>
      <c r="AZ346" s="49"/>
    </row>
    <row r="347" spans="31:52" x14ac:dyDescent="0.25">
      <c r="AE347" t="s">
        <v>3494</v>
      </c>
      <c r="AF347" s="23">
        <v>2.6</v>
      </c>
      <c r="AG347" s="23" t="s">
        <v>3476</v>
      </c>
      <c r="AH347" s="23" t="s">
        <v>3477</v>
      </c>
      <c r="AI347" s="23" t="s">
        <v>3478</v>
      </c>
      <c r="AJ347" t="s">
        <v>3495</v>
      </c>
      <c r="AK347" t="s">
        <v>3496</v>
      </c>
      <c r="AL347" t="s">
        <v>3494</v>
      </c>
      <c r="AM347" t="s">
        <v>3497</v>
      </c>
      <c r="AX347" t="s">
        <v>3498</v>
      </c>
      <c r="AZ347" s="49"/>
    </row>
    <row r="348" spans="31:52" x14ac:dyDescent="0.25">
      <c r="AE348" t="s">
        <v>3499</v>
      </c>
      <c r="AF348" s="23">
        <v>2.6</v>
      </c>
      <c r="AG348" s="23" t="s">
        <v>3476</v>
      </c>
      <c r="AH348" s="23" t="s">
        <v>3500</v>
      </c>
      <c r="AI348" s="23" t="s">
        <v>3501</v>
      </c>
      <c r="AJ348" t="s">
        <v>3502</v>
      </c>
      <c r="AK348" t="s">
        <v>3503</v>
      </c>
      <c r="AL348" t="s">
        <v>3499</v>
      </c>
      <c r="AM348" t="s">
        <v>3504</v>
      </c>
      <c r="AX348" t="s">
        <v>3505</v>
      </c>
      <c r="AZ348" s="49"/>
    </row>
    <row r="349" spans="31:52" x14ac:dyDescent="0.25">
      <c r="AE349" t="s">
        <v>3506</v>
      </c>
      <c r="AF349" s="23">
        <v>2.6</v>
      </c>
      <c r="AG349" s="23" t="s">
        <v>3476</v>
      </c>
      <c r="AH349" s="23" t="s">
        <v>3500</v>
      </c>
      <c r="AI349" s="23" t="s">
        <v>3501</v>
      </c>
      <c r="AJ349" t="s">
        <v>3507</v>
      </c>
      <c r="AK349" t="s">
        <v>3508</v>
      </c>
      <c r="AL349" t="s">
        <v>3506</v>
      </c>
      <c r="AM349" t="s">
        <v>3508</v>
      </c>
      <c r="AX349" t="s">
        <v>3509</v>
      </c>
      <c r="AZ349" s="49"/>
    </row>
    <row r="350" spans="31:52" x14ac:dyDescent="0.25">
      <c r="AE350" t="s">
        <v>3510</v>
      </c>
      <c r="AF350" s="23">
        <v>2.6</v>
      </c>
      <c r="AG350" s="23" t="s">
        <v>3476</v>
      </c>
      <c r="AH350" s="23" t="s">
        <v>3500</v>
      </c>
      <c r="AI350" s="23" t="s">
        <v>3501</v>
      </c>
      <c r="AJ350" t="s">
        <v>3511</v>
      </c>
      <c r="AK350" t="s">
        <v>3512</v>
      </c>
      <c r="AL350" t="s">
        <v>3510</v>
      </c>
      <c r="AM350" t="s">
        <v>3512</v>
      </c>
      <c r="AX350" t="s">
        <v>3513</v>
      </c>
      <c r="AZ350" s="49"/>
    </row>
    <row r="351" spans="31:52" x14ac:dyDescent="0.25">
      <c r="AE351" t="s">
        <v>3514</v>
      </c>
      <c r="AF351" s="23">
        <v>2.6</v>
      </c>
      <c r="AG351" s="23" t="s">
        <v>3476</v>
      </c>
      <c r="AH351" s="23" t="s">
        <v>3500</v>
      </c>
      <c r="AI351" s="23" t="s">
        <v>3501</v>
      </c>
      <c r="AJ351" t="s">
        <v>3515</v>
      </c>
      <c r="AK351" t="s">
        <v>3516</v>
      </c>
      <c r="AL351" t="s">
        <v>3514</v>
      </c>
      <c r="AM351" t="s">
        <v>3516</v>
      </c>
      <c r="AX351" t="s">
        <v>3517</v>
      </c>
      <c r="AZ351" s="49"/>
    </row>
    <row r="352" spans="31:52" x14ac:dyDescent="0.25">
      <c r="AE352" t="s">
        <v>3518</v>
      </c>
      <c r="AF352" s="23">
        <v>2.6</v>
      </c>
      <c r="AG352" s="23" t="s">
        <v>3476</v>
      </c>
      <c r="AH352" s="23" t="s">
        <v>3519</v>
      </c>
      <c r="AI352" s="23" t="s">
        <v>3520</v>
      </c>
      <c r="AJ352" t="s">
        <v>3521</v>
      </c>
      <c r="AK352" t="s">
        <v>3522</v>
      </c>
      <c r="AL352" t="s">
        <v>3518</v>
      </c>
      <c r="AM352" t="s">
        <v>3522</v>
      </c>
      <c r="AX352" t="s">
        <v>3523</v>
      </c>
      <c r="AZ352" s="49"/>
    </row>
    <row r="353" spans="31:52" x14ac:dyDescent="0.25">
      <c r="AE353" t="s">
        <v>3524</v>
      </c>
      <c r="AF353" s="23">
        <v>2.6</v>
      </c>
      <c r="AG353" s="23" t="s">
        <v>3476</v>
      </c>
      <c r="AH353" s="23" t="s">
        <v>3519</v>
      </c>
      <c r="AI353" s="23" t="s">
        <v>3520</v>
      </c>
      <c r="AJ353" t="s">
        <v>3525</v>
      </c>
      <c r="AK353" t="s">
        <v>3526</v>
      </c>
      <c r="AL353" t="s">
        <v>3524</v>
      </c>
      <c r="AM353" t="s">
        <v>3526</v>
      </c>
      <c r="AX353" t="s">
        <v>3527</v>
      </c>
      <c r="AZ353" s="49"/>
    </row>
    <row r="354" spans="31:52" x14ac:dyDescent="0.25">
      <c r="AE354" t="s">
        <v>3528</v>
      </c>
      <c r="AF354" s="23">
        <v>2.6</v>
      </c>
      <c r="AG354" s="23" t="s">
        <v>3476</v>
      </c>
      <c r="AH354" s="23" t="s">
        <v>3519</v>
      </c>
      <c r="AI354" s="23" t="s">
        <v>3520</v>
      </c>
      <c r="AJ354" t="s">
        <v>3529</v>
      </c>
      <c r="AK354" t="s">
        <v>3530</v>
      </c>
      <c r="AL354" t="s">
        <v>3528</v>
      </c>
      <c r="AM354" t="s">
        <v>3530</v>
      </c>
      <c r="AX354" t="s">
        <v>3531</v>
      </c>
      <c r="AZ354" s="49"/>
    </row>
    <row r="355" spans="31:52" x14ac:dyDescent="0.25">
      <c r="AE355" t="s">
        <v>3532</v>
      </c>
      <c r="AF355" s="23">
        <v>2.6</v>
      </c>
      <c r="AG355" s="23" t="s">
        <v>3476</v>
      </c>
      <c r="AH355" s="23" t="s">
        <v>3519</v>
      </c>
      <c r="AI355" s="23" t="s">
        <v>3520</v>
      </c>
      <c r="AJ355" t="s">
        <v>3533</v>
      </c>
      <c r="AK355" t="s">
        <v>3534</v>
      </c>
      <c r="AL355" t="s">
        <v>3532</v>
      </c>
      <c r="AM355" t="s">
        <v>3535</v>
      </c>
      <c r="AX355" t="s">
        <v>3536</v>
      </c>
      <c r="AZ355" s="49"/>
    </row>
    <row r="356" spans="31:52" x14ac:dyDescent="0.25">
      <c r="AE356" t="s">
        <v>3537</v>
      </c>
      <c r="AF356" s="23">
        <v>2.6</v>
      </c>
      <c r="AG356" s="23" t="s">
        <v>3476</v>
      </c>
      <c r="AH356" s="23" t="s">
        <v>3538</v>
      </c>
      <c r="AI356" s="23" t="s">
        <v>3539</v>
      </c>
      <c r="AJ356" t="s">
        <v>3540</v>
      </c>
      <c r="AK356" t="s">
        <v>3541</v>
      </c>
      <c r="AL356" t="s">
        <v>3537</v>
      </c>
      <c r="AM356" t="s">
        <v>3541</v>
      </c>
      <c r="AX356" t="s">
        <v>3542</v>
      </c>
      <c r="AZ356" s="49"/>
    </row>
    <row r="357" spans="31:52" x14ac:dyDescent="0.25">
      <c r="AE357" t="s">
        <v>3543</v>
      </c>
      <c r="AF357" s="23">
        <v>2.6</v>
      </c>
      <c r="AG357" s="23" t="s">
        <v>3476</v>
      </c>
      <c r="AH357" s="23" t="s">
        <v>3538</v>
      </c>
      <c r="AI357" s="23" t="s">
        <v>3539</v>
      </c>
      <c r="AJ357" t="s">
        <v>3544</v>
      </c>
      <c r="AK357" t="s">
        <v>3545</v>
      </c>
      <c r="AL357" t="s">
        <v>3543</v>
      </c>
      <c r="AM357" t="s">
        <v>3545</v>
      </c>
      <c r="AX357" t="s">
        <v>3546</v>
      </c>
      <c r="AZ357" s="49"/>
    </row>
    <row r="358" spans="31:52" x14ac:dyDescent="0.25">
      <c r="AE358" t="s">
        <v>3547</v>
      </c>
      <c r="AF358" s="23">
        <v>2.6</v>
      </c>
      <c r="AG358" s="23" t="s">
        <v>3476</v>
      </c>
      <c r="AH358" s="23" t="s">
        <v>3538</v>
      </c>
      <c r="AI358" s="23" t="s">
        <v>3539</v>
      </c>
      <c r="AJ358" t="s">
        <v>3548</v>
      </c>
      <c r="AK358" t="s">
        <v>3549</v>
      </c>
      <c r="AL358" t="s">
        <v>3547</v>
      </c>
      <c r="AM358" t="s">
        <v>3549</v>
      </c>
      <c r="AX358" t="s">
        <v>3550</v>
      </c>
      <c r="AZ358" s="49"/>
    </row>
    <row r="359" spans="31:52" x14ac:dyDescent="0.25">
      <c r="AE359" t="s">
        <v>3551</v>
      </c>
      <c r="AF359" s="23">
        <v>2.6</v>
      </c>
      <c r="AG359" s="23" t="s">
        <v>3476</v>
      </c>
      <c r="AH359" s="23" t="s">
        <v>3538</v>
      </c>
      <c r="AI359" s="23" t="s">
        <v>3539</v>
      </c>
      <c r="AJ359" t="s">
        <v>3552</v>
      </c>
      <c r="AK359" t="s">
        <v>3553</v>
      </c>
      <c r="AL359" t="s">
        <v>3551</v>
      </c>
      <c r="AM359" t="s">
        <v>3553</v>
      </c>
      <c r="AX359" t="s">
        <v>3554</v>
      </c>
      <c r="AZ359" s="49"/>
    </row>
    <row r="360" spans="31:52" x14ac:dyDescent="0.25">
      <c r="AE360" t="s">
        <v>3555</v>
      </c>
      <c r="AF360" s="23">
        <v>2.6</v>
      </c>
      <c r="AG360" s="23" t="s">
        <v>3476</v>
      </c>
      <c r="AH360" s="23" t="s">
        <v>3538</v>
      </c>
      <c r="AI360" s="23" t="s">
        <v>3539</v>
      </c>
      <c r="AJ360" t="s">
        <v>3556</v>
      </c>
      <c r="AK360" t="s">
        <v>3557</v>
      </c>
      <c r="AL360" t="s">
        <v>3555</v>
      </c>
      <c r="AM360" t="s">
        <v>3557</v>
      </c>
      <c r="AX360" t="s">
        <v>3558</v>
      </c>
      <c r="AZ360" s="49"/>
    </row>
    <row r="361" spans="31:52" x14ac:dyDescent="0.25">
      <c r="AE361" t="s">
        <v>3559</v>
      </c>
      <c r="AF361" s="23">
        <v>2.6</v>
      </c>
      <c r="AG361" s="23" t="s">
        <v>3476</v>
      </c>
      <c r="AH361" s="23" t="s">
        <v>3538</v>
      </c>
      <c r="AI361" s="23" t="s">
        <v>3539</v>
      </c>
      <c r="AJ361" t="s">
        <v>3560</v>
      </c>
      <c r="AK361" t="s">
        <v>3561</v>
      </c>
      <c r="AL361" t="s">
        <v>3559</v>
      </c>
      <c r="AM361" t="s">
        <v>3561</v>
      </c>
      <c r="AX361" t="s">
        <v>3562</v>
      </c>
      <c r="AZ361" s="49"/>
    </row>
    <row r="362" spans="31:52" x14ac:dyDescent="0.25">
      <c r="AE362" t="s">
        <v>3563</v>
      </c>
      <c r="AF362" s="23">
        <v>2.6</v>
      </c>
      <c r="AG362" s="23" t="s">
        <v>3476</v>
      </c>
      <c r="AH362" s="23" t="s">
        <v>3538</v>
      </c>
      <c r="AI362" s="23" t="s">
        <v>3539</v>
      </c>
      <c r="AJ362" t="s">
        <v>3564</v>
      </c>
      <c r="AK362" t="s">
        <v>3565</v>
      </c>
      <c r="AL362" t="s">
        <v>3563</v>
      </c>
      <c r="AM362" t="s">
        <v>3565</v>
      </c>
      <c r="AX362" t="s">
        <v>3566</v>
      </c>
      <c r="AZ362" s="49"/>
    </row>
    <row r="363" spans="31:52" x14ac:dyDescent="0.25">
      <c r="AE363" t="s">
        <v>3567</v>
      </c>
      <c r="AF363" s="23">
        <v>2.6</v>
      </c>
      <c r="AG363" s="23" t="s">
        <v>3476</v>
      </c>
      <c r="AH363" s="23" t="s">
        <v>3538</v>
      </c>
      <c r="AI363" s="23" t="s">
        <v>3539</v>
      </c>
      <c r="AJ363" t="s">
        <v>3568</v>
      </c>
      <c r="AK363" t="s">
        <v>3569</v>
      </c>
      <c r="AL363" t="s">
        <v>3567</v>
      </c>
      <c r="AM363" t="s">
        <v>3569</v>
      </c>
      <c r="AX363" t="s">
        <v>3570</v>
      </c>
      <c r="AZ363" s="49"/>
    </row>
    <row r="364" spans="31:52" x14ac:dyDescent="0.25">
      <c r="AE364" t="s">
        <v>3571</v>
      </c>
      <c r="AF364" s="23">
        <v>2.6</v>
      </c>
      <c r="AG364" s="23" t="s">
        <v>3476</v>
      </c>
      <c r="AH364" s="23" t="s">
        <v>3572</v>
      </c>
      <c r="AI364" s="23" t="s">
        <v>3573</v>
      </c>
      <c r="AJ364" t="s">
        <v>3574</v>
      </c>
      <c r="AK364" t="s">
        <v>3575</v>
      </c>
      <c r="AL364" t="s">
        <v>3571</v>
      </c>
      <c r="AM364" t="s">
        <v>3575</v>
      </c>
      <c r="AX364" t="s">
        <v>3576</v>
      </c>
      <c r="AZ364" s="49"/>
    </row>
    <row r="365" spans="31:52" x14ac:dyDescent="0.25">
      <c r="AE365" t="s">
        <v>3577</v>
      </c>
      <c r="AF365" s="23">
        <v>2.6</v>
      </c>
      <c r="AG365" s="23" t="s">
        <v>3476</v>
      </c>
      <c r="AH365" s="23" t="s">
        <v>3572</v>
      </c>
      <c r="AI365" s="23" t="s">
        <v>3573</v>
      </c>
      <c r="AJ365" t="s">
        <v>3578</v>
      </c>
      <c r="AK365" t="s">
        <v>3579</v>
      </c>
      <c r="AL365" t="s">
        <v>3577</v>
      </c>
      <c r="AM365" t="s">
        <v>3579</v>
      </c>
      <c r="AX365" t="s">
        <v>3580</v>
      </c>
      <c r="AZ365" s="49"/>
    </row>
    <row r="366" spans="31:52" x14ac:dyDescent="0.25">
      <c r="AE366" t="s">
        <v>3581</v>
      </c>
      <c r="AF366" s="23">
        <v>2.6</v>
      </c>
      <c r="AG366" s="23" t="s">
        <v>3476</v>
      </c>
      <c r="AH366" s="23" t="s">
        <v>3572</v>
      </c>
      <c r="AI366" s="23" t="s">
        <v>3573</v>
      </c>
      <c r="AJ366" t="s">
        <v>3578</v>
      </c>
      <c r="AK366" t="s">
        <v>3579</v>
      </c>
      <c r="AL366" t="s">
        <v>3581</v>
      </c>
      <c r="AM366" t="s">
        <v>3582</v>
      </c>
      <c r="AX366" t="s">
        <v>3583</v>
      </c>
      <c r="AZ366" s="49"/>
    </row>
    <row r="367" spans="31:52" x14ac:dyDescent="0.25">
      <c r="AE367" t="s">
        <v>3584</v>
      </c>
      <c r="AF367" s="23">
        <v>2.6</v>
      </c>
      <c r="AG367" s="23" t="s">
        <v>3476</v>
      </c>
      <c r="AH367" s="23" t="s">
        <v>3572</v>
      </c>
      <c r="AI367" s="23" t="s">
        <v>3573</v>
      </c>
      <c r="AJ367" t="s">
        <v>3585</v>
      </c>
      <c r="AK367" t="s">
        <v>3586</v>
      </c>
      <c r="AL367" t="s">
        <v>3584</v>
      </c>
      <c r="AM367" t="s">
        <v>3586</v>
      </c>
      <c r="AX367" t="s">
        <v>3587</v>
      </c>
      <c r="AZ367" s="49"/>
    </row>
    <row r="368" spans="31:52" x14ac:dyDescent="0.25">
      <c r="AE368" t="s">
        <v>3588</v>
      </c>
      <c r="AF368" s="23">
        <v>2.6</v>
      </c>
      <c r="AG368" s="23" t="s">
        <v>3476</v>
      </c>
      <c r="AH368" s="23" t="s">
        <v>3572</v>
      </c>
      <c r="AI368" s="23" t="s">
        <v>3573</v>
      </c>
      <c r="AJ368" t="s">
        <v>3589</v>
      </c>
      <c r="AK368" t="s">
        <v>3590</v>
      </c>
      <c r="AL368" t="s">
        <v>3588</v>
      </c>
      <c r="AM368" t="s">
        <v>3590</v>
      </c>
      <c r="AX368" t="s">
        <v>3591</v>
      </c>
      <c r="AZ368" s="49"/>
    </row>
    <row r="369" spans="31:52" x14ac:dyDescent="0.25">
      <c r="AE369" t="s">
        <v>3592</v>
      </c>
      <c r="AF369" s="23">
        <v>2.6</v>
      </c>
      <c r="AG369" s="23" t="s">
        <v>3476</v>
      </c>
      <c r="AH369" s="23" t="s">
        <v>3572</v>
      </c>
      <c r="AI369" s="23" t="s">
        <v>3573</v>
      </c>
      <c r="AJ369" t="s">
        <v>3589</v>
      </c>
      <c r="AK369" t="s">
        <v>3590</v>
      </c>
      <c r="AL369" t="s">
        <v>3592</v>
      </c>
      <c r="AM369" t="s">
        <v>3593</v>
      </c>
      <c r="AX369" t="s">
        <v>3594</v>
      </c>
      <c r="AZ369" s="49"/>
    </row>
    <row r="370" spans="31:52" x14ac:dyDescent="0.25">
      <c r="AE370" t="s">
        <v>3595</v>
      </c>
      <c r="AF370" s="23">
        <v>2.6</v>
      </c>
      <c r="AG370" s="23" t="s">
        <v>3476</v>
      </c>
      <c r="AH370" s="23" t="s">
        <v>3572</v>
      </c>
      <c r="AI370" s="23" t="s">
        <v>3573</v>
      </c>
      <c r="AJ370" t="s">
        <v>3596</v>
      </c>
      <c r="AK370" t="s">
        <v>3597</v>
      </c>
      <c r="AL370" t="s">
        <v>3595</v>
      </c>
      <c r="AM370" t="s">
        <v>3597</v>
      </c>
      <c r="AX370" t="s">
        <v>3598</v>
      </c>
      <c r="AZ370" s="49"/>
    </row>
    <row r="371" spans="31:52" x14ac:dyDescent="0.25">
      <c r="AE371" t="s">
        <v>3599</v>
      </c>
      <c r="AF371" s="23">
        <v>2.6</v>
      </c>
      <c r="AG371" s="23" t="s">
        <v>3476</v>
      </c>
      <c r="AH371" s="23" t="s">
        <v>3572</v>
      </c>
      <c r="AI371" s="23" t="s">
        <v>3573</v>
      </c>
      <c r="AJ371" t="s">
        <v>3600</v>
      </c>
      <c r="AK371" t="s">
        <v>3601</v>
      </c>
      <c r="AL371" t="s">
        <v>3599</v>
      </c>
      <c r="AM371" t="s">
        <v>3601</v>
      </c>
      <c r="AX371" t="s">
        <v>3602</v>
      </c>
      <c r="AZ371" s="49"/>
    </row>
    <row r="372" spans="31:52" x14ac:dyDescent="0.25">
      <c r="AE372" t="s">
        <v>3603</v>
      </c>
      <c r="AF372" s="23">
        <v>2.6</v>
      </c>
      <c r="AG372" s="23" t="s">
        <v>3476</v>
      </c>
      <c r="AH372" s="23" t="s">
        <v>3572</v>
      </c>
      <c r="AI372" s="23" t="s">
        <v>3573</v>
      </c>
      <c r="AJ372" t="s">
        <v>3604</v>
      </c>
      <c r="AK372" t="s">
        <v>3605</v>
      </c>
      <c r="AL372" t="s">
        <v>3603</v>
      </c>
      <c r="AM372" t="s">
        <v>3605</v>
      </c>
      <c r="AX372" t="s">
        <v>3606</v>
      </c>
      <c r="AZ372" s="49"/>
    </row>
    <row r="373" spans="31:52" x14ac:dyDescent="0.25">
      <c r="AE373" t="s">
        <v>3607</v>
      </c>
      <c r="AF373" s="23">
        <v>2.6</v>
      </c>
      <c r="AG373" s="23" t="s">
        <v>3476</v>
      </c>
      <c r="AH373" s="23" t="s">
        <v>3572</v>
      </c>
      <c r="AI373" s="23" t="s">
        <v>3573</v>
      </c>
      <c r="AJ373" t="s">
        <v>3608</v>
      </c>
      <c r="AK373" t="s">
        <v>3609</v>
      </c>
      <c r="AL373" t="s">
        <v>3607</v>
      </c>
      <c r="AM373" t="s">
        <v>3609</v>
      </c>
      <c r="AX373" t="s">
        <v>3610</v>
      </c>
      <c r="AZ373" s="49"/>
    </row>
    <row r="374" spans="31:52" x14ac:dyDescent="0.25">
      <c r="AE374" t="s">
        <v>3611</v>
      </c>
      <c r="AF374" s="23">
        <v>2.6</v>
      </c>
      <c r="AG374" s="23" t="s">
        <v>3476</v>
      </c>
      <c r="AH374" s="23" t="s">
        <v>3612</v>
      </c>
      <c r="AI374" s="23" t="s">
        <v>3613</v>
      </c>
      <c r="AJ374" t="s">
        <v>3614</v>
      </c>
      <c r="AK374" t="s">
        <v>3615</v>
      </c>
      <c r="AL374" t="s">
        <v>3611</v>
      </c>
      <c r="AM374" t="s">
        <v>3615</v>
      </c>
      <c r="AX374" t="s">
        <v>3616</v>
      </c>
      <c r="AZ374" s="49"/>
    </row>
    <row r="375" spans="31:52" x14ac:dyDescent="0.25">
      <c r="AE375" t="s">
        <v>3617</v>
      </c>
      <c r="AF375" s="23">
        <v>2.6</v>
      </c>
      <c r="AG375" s="23" t="s">
        <v>3476</v>
      </c>
      <c r="AH375" s="23" t="s">
        <v>3612</v>
      </c>
      <c r="AI375" s="23" t="s">
        <v>3613</v>
      </c>
      <c r="AJ375" t="s">
        <v>3618</v>
      </c>
      <c r="AK375" t="s">
        <v>3619</v>
      </c>
      <c r="AL375" t="s">
        <v>3617</v>
      </c>
      <c r="AM375" t="s">
        <v>3619</v>
      </c>
      <c r="AX375" t="s">
        <v>3620</v>
      </c>
      <c r="AZ375" s="49"/>
    </row>
    <row r="376" spans="31:52" x14ac:dyDescent="0.25">
      <c r="AE376" t="s">
        <v>3621</v>
      </c>
      <c r="AF376" s="23">
        <v>2.6</v>
      </c>
      <c r="AG376" s="23" t="s">
        <v>3476</v>
      </c>
      <c r="AH376" s="23" t="s">
        <v>3622</v>
      </c>
      <c r="AI376" s="23" t="s">
        <v>3623</v>
      </c>
      <c r="AJ376" t="s">
        <v>3624</v>
      </c>
      <c r="AK376" t="s">
        <v>3625</v>
      </c>
      <c r="AL376" t="s">
        <v>3621</v>
      </c>
      <c r="AM376" t="s">
        <v>3625</v>
      </c>
      <c r="AX376" t="s">
        <v>3626</v>
      </c>
      <c r="AZ376" s="49"/>
    </row>
    <row r="377" spans="31:52" x14ac:dyDescent="0.25">
      <c r="AE377" t="s">
        <v>3627</v>
      </c>
      <c r="AF377" s="23">
        <v>2.6</v>
      </c>
      <c r="AG377" s="23" t="s">
        <v>3476</v>
      </c>
      <c r="AH377" s="23" t="s">
        <v>3622</v>
      </c>
      <c r="AI377" s="23" t="s">
        <v>3623</v>
      </c>
      <c r="AJ377" t="s">
        <v>3628</v>
      </c>
      <c r="AK377" t="s">
        <v>3629</v>
      </c>
      <c r="AL377" t="s">
        <v>3627</v>
      </c>
      <c r="AM377" t="s">
        <v>3629</v>
      </c>
      <c r="AX377" t="s">
        <v>3630</v>
      </c>
      <c r="AZ377" s="49"/>
    </row>
    <row r="378" spans="31:52" x14ac:dyDescent="0.25">
      <c r="AE378" t="s">
        <v>3631</v>
      </c>
      <c r="AF378" s="23">
        <v>2.6</v>
      </c>
      <c r="AG378" s="23" t="s">
        <v>3476</v>
      </c>
      <c r="AH378" s="23" t="s">
        <v>3622</v>
      </c>
      <c r="AI378" s="23" t="s">
        <v>3623</v>
      </c>
      <c r="AJ378" t="s">
        <v>3632</v>
      </c>
      <c r="AK378" t="s">
        <v>3633</v>
      </c>
      <c r="AL378" t="s">
        <v>3631</v>
      </c>
      <c r="AM378" t="s">
        <v>3633</v>
      </c>
      <c r="AX378" t="s">
        <v>3634</v>
      </c>
      <c r="AZ378" s="49"/>
    </row>
    <row r="379" spans="31:52" x14ac:dyDescent="0.25">
      <c r="AE379" t="s">
        <v>3635</v>
      </c>
      <c r="AF379" s="23">
        <v>2.6</v>
      </c>
      <c r="AG379" s="23" t="s">
        <v>3476</v>
      </c>
      <c r="AH379" s="23" t="s">
        <v>3622</v>
      </c>
      <c r="AI379" s="23" t="s">
        <v>3623</v>
      </c>
      <c r="AJ379" t="s">
        <v>3636</v>
      </c>
      <c r="AK379" t="s">
        <v>3637</v>
      </c>
      <c r="AL379" t="s">
        <v>3635</v>
      </c>
      <c r="AM379" t="s">
        <v>3637</v>
      </c>
      <c r="AX379" t="s">
        <v>3638</v>
      </c>
      <c r="AZ379" s="49"/>
    </row>
    <row r="380" spans="31:52" x14ac:dyDescent="0.25">
      <c r="AE380" t="s">
        <v>3639</v>
      </c>
      <c r="AF380" s="23">
        <v>2.6</v>
      </c>
      <c r="AG380" s="23" t="s">
        <v>3476</v>
      </c>
      <c r="AH380" s="23" t="s">
        <v>3622</v>
      </c>
      <c r="AI380" s="23" t="s">
        <v>3623</v>
      </c>
      <c r="AJ380" t="s">
        <v>3640</v>
      </c>
      <c r="AK380" t="s">
        <v>3641</v>
      </c>
      <c r="AL380" t="s">
        <v>3639</v>
      </c>
      <c r="AM380" t="s">
        <v>3641</v>
      </c>
      <c r="AX380" t="s">
        <v>3642</v>
      </c>
      <c r="AZ380" s="49"/>
    </row>
    <row r="381" spans="31:52" x14ac:dyDescent="0.25">
      <c r="AE381" t="s">
        <v>3643</v>
      </c>
      <c r="AF381" s="23">
        <v>2.6</v>
      </c>
      <c r="AG381" s="23" t="s">
        <v>3476</v>
      </c>
      <c r="AH381" s="23" t="s">
        <v>3622</v>
      </c>
      <c r="AI381" s="23" t="s">
        <v>3623</v>
      </c>
      <c r="AJ381" t="s">
        <v>3644</v>
      </c>
      <c r="AK381" t="s">
        <v>3645</v>
      </c>
      <c r="AL381" t="s">
        <v>3643</v>
      </c>
      <c r="AM381" t="s">
        <v>3645</v>
      </c>
      <c r="AX381" t="s">
        <v>3646</v>
      </c>
      <c r="AZ381" s="49"/>
    </row>
    <row r="382" spans="31:52" x14ac:dyDescent="0.25">
      <c r="AE382" t="s">
        <v>3647</v>
      </c>
      <c r="AF382" s="23">
        <v>2.6</v>
      </c>
      <c r="AG382" s="23" t="s">
        <v>3476</v>
      </c>
      <c r="AH382" s="23" t="s">
        <v>3622</v>
      </c>
      <c r="AI382" s="23" t="s">
        <v>3623</v>
      </c>
      <c r="AJ382" t="s">
        <v>3648</v>
      </c>
      <c r="AK382" t="s">
        <v>3649</v>
      </c>
      <c r="AL382" t="s">
        <v>3647</v>
      </c>
      <c r="AM382" t="s">
        <v>3649</v>
      </c>
      <c r="AX382" t="s">
        <v>3650</v>
      </c>
      <c r="AZ382" s="49"/>
    </row>
    <row r="383" spans="31:52" x14ac:dyDescent="0.25">
      <c r="AE383" t="s">
        <v>3651</v>
      </c>
      <c r="AF383" s="23">
        <v>2.6</v>
      </c>
      <c r="AG383" s="23" t="s">
        <v>3476</v>
      </c>
      <c r="AH383" s="23" t="s">
        <v>3622</v>
      </c>
      <c r="AI383" s="23" t="s">
        <v>3623</v>
      </c>
      <c r="AJ383" t="s">
        <v>3652</v>
      </c>
      <c r="AK383" t="s">
        <v>3653</v>
      </c>
      <c r="AL383" t="s">
        <v>3651</v>
      </c>
      <c r="AM383" t="s">
        <v>3653</v>
      </c>
      <c r="AX383" t="s">
        <v>3654</v>
      </c>
      <c r="AZ383" s="49"/>
    </row>
    <row r="384" spans="31:52" x14ac:dyDescent="0.25">
      <c r="AE384" t="s">
        <v>3655</v>
      </c>
      <c r="AF384" s="23">
        <v>2.6</v>
      </c>
      <c r="AG384" s="23" t="s">
        <v>3476</v>
      </c>
      <c r="AH384" s="23" t="s">
        <v>3622</v>
      </c>
      <c r="AI384" s="23" t="s">
        <v>3623</v>
      </c>
      <c r="AJ384" t="s">
        <v>3656</v>
      </c>
      <c r="AK384" t="s">
        <v>3657</v>
      </c>
      <c r="AL384" t="s">
        <v>3655</v>
      </c>
      <c r="AM384" t="s">
        <v>3657</v>
      </c>
      <c r="AX384" t="s">
        <v>3658</v>
      </c>
      <c r="AZ384" s="49"/>
    </row>
    <row r="385" spans="31:52" x14ac:dyDescent="0.25">
      <c r="AE385" t="s">
        <v>3659</v>
      </c>
      <c r="AF385" s="23">
        <v>2.6</v>
      </c>
      <c r="AG385" s="23" t="s">
        <v>3476</v>
      </c>
      <c r="AH385" s="23" t="s">
        <v>3660</v>
      </c>
      <c r="AI385" s="23" t="s">
        <v>3661</v>
      </c>
      <c r="AJ385" t="s">
        <v>3662</v>
      </c>
      <c r="AK385" t="s">
        <v>3663</v>
      </c>
      <c r="AL385" t="s">
        <v>3659</v>
      </c>
      <c r="AM385" t="s">
        <v>3663</v>
      </c>
      <c r="AX385" t="s">
        <v>3664</v>
      </c>
      <c r="AZ385" s="49"/>
    </row>
    <row r="386" spans="31:52" x14ac:dyDescent="0.25">
      <c r="AE386" t="s">
        <v>3665</v>
      </c>
      <c r="AF386" s="23">
        <v>2.6</v>
      </c>
      <c r="AG386" s="23" t="s">
        <v>3476</v>
      </c>
      <c r="AH386" s="23" t="s">
        <v>3660</v>
      </c>
      <c r="AI386" s="23" t="s">
        <v>3661</v>
      </c>
      <c r="AJ386" t="s">
        <v>3666</v>
      </c>
      <c r="AK386" t="s">
        <v>3667</v>
      </c>
      <c r="AL386" t="s">
        <v>3665</v>
      </c>
      <c r="AM386" t="s">
        <v>3667</v>
      </c>
      <c r="AX386" t="s">
        <v>3668</v>
      </c>
      <c r="AZ386" s="49"/>
    </row>
    <row r="387" spans="31:52" x14ac:dyDescent="0.25">
      <c r="AE387" t="s">
        <v>3669</v>
      </c>
      <c r="AF387" s="23">
        <v>2.6</v>
      </c>
      <c r="AG387" s="23" t="s">
        <v>3476</v>
      </c>
      <c r="AH387" s="23" t="s">
        <v>3660</v>
      </c>
      <c r="AI387" s="23" t="s">
        <v>3661</v>
      </c>
      <c r="AJ387" t="s">
        <v>3670</v>
      </c>
      <c r="AK387" t="s">
        <v>3671</v>
      </c>
      <c r="AL387" t="s">
        <v>3669</v>
      </c>
      <c r="AM387" t="s">
        <v>3672</v>
      </c>
      <c r="AX387" t="s">
        <v>3673</v>
      </c>
      <c r="AZ387" s="49"/>
    </row>
    <row r="388" spans="31:52" x14ac:dyDescent="0.25">
      <c r="AE388" t="s">
        <v>3674</v>
      </c>
      <c r="AF388" s="23">
        <v>2.6</v>
      </c>
      <c r="AG388" s="23" t="s">
        <v>3476</v>
      </c>
      <c r="AH388" s="23" t="s">
        <v>3660</v>
      </c>
      <c r="AI388" s="23" t="s">
        <v>3661</v>
      </c>
      <c r="AJ388" t="s">
        <v>3670</v>
      </c>
      <c r="AK388" t="s">
        <v>3671</v>
      </c>
      <c r="AL388" t="s">
        <v>3674</v>
      </c>
      <c r="AM388" t="s">
        <v>3675</v>
      </c>
      <c r="AX388" t="s">
        <v>3676</v>
      </c>
      <c r="AZ388" s="49"/>
    </row>
    <row r="389" spans="31:52" x14ac:dyDescent="0.25">
      <c r="AE389" t="s">
        <v>3677</v>
      </c>
      <c r="AF389" s="23">
        <v>2.6</v>
      </c>
      <c r="AG389" s="23" t="s">
        <v>3476</v>
      </c>
      <c r="AH389" s="23" t="s">
        <v>3660</v>
      </c>
      <c r="AI389" s="23" t="s">
        <v>3661</v>
      </c>
      <c r="AJ389" t="s">
        <v>3678</v>
      </c>
      <c r="AK389" t="s">
        <v>3679</v>
      </c>
      <c r="AL389" t="s">
        <v>3677</v>
      </c>
      <c r="AM389" t="s">
        <v>3679</v>
      </c>
      <c r="AX389" t="s">
        <v>3680</v>
      </c>
      <c r="AZ389" s="49"/>
    </row>
    <row r="390" spans="31:52" x14ac:dyDescent="0.25">
      <c r="AE390" t="s">
        <v>3681</v>
      </c>
      <c r="AF390" s="23">
        <v>2.6</v>
      </c>
      <c r="AG390" s="23" t="s">
        <v>3476</v>
      </c>
      <c r="AH390" s="23" t="s">
        <v>3660</v>
      </c>
      <c r="AI390" s="23" t="s">
        <v>3661</v>
      </c>
      <c r="AJ390" t="s">
        <v>3682</v>
      </c>
      <c r="AK390" t="s">
        <v>3683</v>
      </c>
      <c r="AL390" t="s">
        <v>3681</v>
      </c>
      <c r="AM390" t="s">
        <v>3683</v>
      </c>
      <c r="AX390" t="s">
        <v>3684</v>
      </c>
      <c r="AZ390" s="49"/>
    </row>
    <row r="391" spans="31:52" x14ac:dyDescent="0.25">
      <c r="AE391" t="s">
        <v>3685</v>
      </c>
      <c r="AF391" s="23">
        <v>2.6</v>
      </c>
      <c r="AG391" s="23" t="s">
        <v>3476</v>
      </c>
      <c r="AH391" s="23" t="s">
        <v>3660</v>
      </c>
      <c r="AI391" s="23" t="s">
        <v>3661</v>
      </c>
      <c r="AJ391" t="s">
        <v>3686</v>
      </c>
      <c r="AK391" t="s">
        <v>3687</v>
      </c>
      <c r="AL391" t="s">
        <v>3685</v>
      </c>
      <c r="AM391" t="s">
        <v>3687</v>
      </c>
      <c r="AX391" t="s">
        <v>3688</v>
      </c>
      <c r="AZ391" s="49"/>
    </row>
    <row r="392" spans="31:52" x14ac:dyDescent="0.25">
      <c r="AE392" t="s">
        <v>3689</v>
      </c>
      <c r="AF392" s="23">
        <v>2.6</v>
      </c>
      <c r="AG392" s="23" t="s">
        <v>3476</v>
      </c>
      <c r="AH392" s="23" t="s">
        <v>3660</v>
      </c>
      <c r="AI392" s="23" t="s">
        <v>3661</v>
      </c>
      <c r="AJ392" t="s">
        <v>3690</v>
      </c>
      <c r="AK392" t="s">
        <v>3691</v>
      </c>
      <c r="AL392" t="s">
        <v>3689</v>
      </c>
      <c r="AM392" t="s">
        <v>3691</v>
      </c>
      <c r="AX392" t="s">
        <v>3692</v>
      </c>
      <c r="AZ392" s="49"/>
    </row>
    <row r="393" spans="31:52" x14ac:dyDescent="0.25">
      <c r="AE393" t="s">
        <v>3693</v>
      </c>
      <c r="AF393" s="23">
        <v>2.6</v>
      </c>
      <c r="AG393" s="23" t="s">
        <v>3476</v>
      </c>
      <c r="AH393" s="23" t="s">
        <v>3660</v>
      </c>
      <c r="AI393" s="23" t="s">
        <v>3661</v>
      </c>
      <c r="AJ393" t="s">
        <v>3694</v>
      </c>
      <c r="AK393" t="s">
        <v>3695</v>
      </c>
      <c r="AL393" t="s">
        <v>3693</v>
      </c>
      <c r="AM393" t="s">
        <v>2055</v>
      </c>
      <c r="AX393" t="s">
        <v>3696</v>
      </c>
      <c r="AZ393" s="49"/>
    </row>
    <row r="394" spans="31:52" x14ac:dyDescent="0.25">
      <c r="AE394" t="s">
        <v>3697</v>
      </c>
      <c r="AF394" s="23">
        <v>2.6</v>
      </c>
      <c r="AG394" s="23" t="s">
        <v>3476</v>
      </c>
      <c r="AH394" s="23" t="s">
        <v>3660</v>
      </c>
      <c r="AI394" s="23" t="s">
        <v>3661</v>
      </c>
      <c r="AJ394" t="s">
        <v>3694</v>
      </c>
      <c r="AK394" t="s">
        <v>3695</v>
      </c>
      <c r="AL394" t="s">
        <v>3697</v>
      </c>
      <c r="AM394" t="s">
        <v>3698</v>
      </c>
      <c r="AX394" t="s">
        <v>3699</v>
      </c>
      <c r="AZ394" s="49"/>
    </row>
    <row r="395" spans="31:52" x14ac:dyDescent="0.25">
      <c r="AE395" t="s">
        <v>3700</v>
      </c>
      <c r="AF395" s="23">
        <v>2.6</v>
      </c>
      <c r="AG395" s="23" t="s">
        <v>3476</v>
      </c>
      <c r="AH395" s="23" t="s">
        <v>3660</v>
      </c>
      <c r="AI395" s="23" t="s">
        <v>3661</v>
      </c>
      <c r="AJ395" t="s">
        <v>3694</v>
      </c>
      <c r="AK395" t="s">
        <v>3695</v>
      </c>
      <c r="AL395" t="s">
        <v>3700</v>
      </c>
      <c r="AM395" t="s">
        <v>3701</v>
      </c>
      <c r="AX395" t="s">
        <v>3702</v>
      </c>
      <c r="AZ395" s="49"/>
    </row>
    <row r="396" spans="31:52" x14ac:dyDescent="0.25">
      <c r="AE396" t="s">
        <v>3703</v>
      </c>
      <c r="AF396" s="23">
        <v>2.6</v>
      </c>
      <c r="AG396" s="23" t="s">
        <v>3476</v>
      </c>
      <c r="AH396" s="23" t="s">
        <v>3660</v>
      </c>
      <c r="AI396" s="23" t="s">
        <v>3661</v>
      </c>
      <c r="AJ396" t="s">
        <v>3694</v>
      </c>
      <c r="AK396" t="s">
        <v>3695</v>
      </c>
      <c r="AL396" t="s">
        <v>3703</v>
      </c>
      <c r="AM396" t="s">
        <v>3704</v>
      </c>
      <c r="AX396" t="s">
        <v>3705</v>
      </c>
      <c r="AZ396" s="49"/>
    </row>
    <row r="397" spans="31:52" x14ac:dyDescent="0.25">
      <c r="AE397" t="s">
        <v>3706</v>
      </c>
      <c r="AF397" s="23">
        <v>2.6</v>
      </c>
      <c r="AG397" s="23" t="s">
        <v>3476</v>
      </c>
      <c r="AH397" s="23" t="s">
        <v>3660</v>
      </c>
      <c r="AI397" s="23" t="s">
        <v>3661</v>
      </c>
      <c r="AJ397" t="s">
        <v>3707</v>
      </c>
      <c r="AK397" t="s">
        <v>3708</v>
      </c>
      <c r="AL397" t="s">
        <v>3706</v>
      </c>
      <c r="AM397" t="s">
        <v>3708</v>
      </c>
      <c r="AX397" t="s">
        <v>3709</v>
      </c>
      <c r="AZ397" s="49"/>
    </row>
    <row r="398" spans="31:52" x14ac:dyDescent="0.25">
      <c r="AE398" t="s">
        <v>3710</v>
      </c>
      <c r="AF398" s="23">
        <v>2.6</v>
      </c>
      <c r="AG398" s="23" t="s">
        <v>3476</v>
      </c>
      <c r="AH398" s="23" t="s">
        <v>3711</v>
      </c>
      <c r="AI398" s="23" t="s">
        <v>3712</v>
      </c>
      <c r="AJ398" t="s">
        <v>3713</v>
      </c>
      <c r="AK398" t="s">
        <v>3714</v>
      </c>
      <c r="AL398" t="s">
        <v>3710</v>
      </c>
      <c r="AM398" t="s">
        <v>3714</v>
      </c>
      <c r="AX398" t="s">
        <v>3715</v>
      </c>
      <c r="AZ398" s="49"/>
    </row>
    <row r="399" spans="31:52" x14ac:dyDescent="0.25">
      <c r="AE399" t="s">
        <v>3716</v>
      </c>
      <c r="AF399" s="23">
        <v>2.6</v>
      </c>
      <c r="AG399" s="23" t="s">
        <v>3476</v>
      </c>
      <c r="AH399" s="23" t="s">
        <v>3711</v>
      </c>
      <c r="AI399" s="23" t="s">
        <v>3712</v>
      </c>
      <c r="AJ399" t="s">
        <v>3713</v>
      </c>
      <c r="AK399" t="s">
        <v>3714</v>
      </c>
      <c r="AL399" t="s">
        <v>3716</v>
      </c>
      <c r="AM399" t="s">
        <v>3717</v>
      </c>
      <c r="AX399" t="s">
        <v>3718</v>
      </c>
      <c r="AZ399" s="49"/>
    </row>
    <row r="400" spans="31:52" x14ac:dyDescent="0.25">
      <c r="AE400" t="s">
        <v>3719</v>
      </c>
      <c r="AF400" s="23">
        <v>2.6</v>
      </c>
      <c r="AG400" s="23" t="s">
        <v>3476</v>
      </c>
      <c r="AH400" s="23" t="s">
        <v>3711</v>
      </c>
      <c r="AI400" s="23" t="s">
        <v>3712</v>
      </c>
      <c r="AJ400" t="s">
        <v>3720</v>
      </c>
      <c r="AK400" t="s">
        <v>3721</v>
      </c>
      <c r="AL400" t="s">
        <v>3719</v>
      </c>
      <c r="AM400" t="s">
        <v>3721</v>
      </c>
      <c r="AX400" t="s">
        <v>3722</v>
      </c>
      <c r="AZ400" s="49"/>
    </row>
    <row r="401" spans="31:52" x14ac:dyDescent="0.25">
      <c r="AE401" t="s">
        <v>3723</v>
      </c>
      <c r="AF401" s="23">
        <v>2.6</v>
      </c>
      <c r="AG401" s="23" t="s">
        <v>3476</v>
      </c>
      <c r="AH401" s="23" t="s">
        <v>3711</v>
      </c>
      <c r="AI401" s="23" t="s">
        <v>3712</v>
      </c>
      <c r="AJ401" t="s">
        <v>3720</v>
      </c>
      <c r="AK401" t="s">
        <v>3721</v>
      </c>
      <c r="AL401" t="s">
        <v>3723</v>
      </c>
      <c r="AM401" t="s">
        <v>3717</v>
      </c>
      <c r="AX401" t="s">
        <v>3724</v>
      </c>
      <c r="AZ401" s="49"/>
    </row>
    <row r="402" spans="31:52" x14ac:dyDescent="0.25">
      <c r="AE402" t="s">
        <v>3725</v>
      </c>
      <c r="AF402" s="23">
        <v>2.6</v>
      </c>
      <c r="AG402" s="23" t="s">
        <v>3476</v>
      </c>
      <c r="AH402" s="23" t="s">
        <v>3711</v>
      </c>
      <c r="AI402" s="23" t="s">
        <v>3712</v>
      </c>
      <c r="AJ402" t="s">
        <v>3726</v>
      </c>
      <c r="AK402" t="s">
        <v>3727</v>
      </c>
      <c r="AL402" t="s">
        <v>3725</v>
      </c>
      <c r="AM402" t="s">
        <v>3728</v>
      </c>
      <c r="AX402" t="s">
        <v>3729</v>
      </c>
      <c r="AZ402" s="49"/>
    </row>
    <row r="403" spans="31:52" x14ac:dyDescent="0.25">
      <c r="AE403" t="s">
        <v>3730</v>
      </c>
      <c r="AF403" s="23">
        <v>2.6</v>
      </c>
      <c r="AG403" s="23" t="s">
        <v>3476</v>
      </c>
      <c r="AH403" s="23" t="s">
        <v>3711</v>
      </c>
      <c r="AI403" s="23" t="s">
        <v>3712</v>
      </c>
      <c r="AJ403" t="s">
        <v>3726</v>
      </c>
      <c r="AK403" t="s">
        <v>3727</v>
      </c>
      <c r="AL403" t="s">
        <v>3730</v>
      </c>
      <c r="AM403" t="s">
        <v>3731</v>
      </c>
      <c r="AX403" t="s">
        <v>3732</v>
      </c>
      <c r="AZ403" s="49"/>
    </row>
    <row r="404" spans="31:52" x14ac:dyDescent="0.25">
      <c r="AE404" t="s">
        <v>3733</v>
      </c>
      <c r="AF404" s="23">
        <v>2.6</v>
      </c>
      <c r="AG404" s="23" t="s">
        <v>3476</v>
      </c>
      <c r="AH404" s="23" t="s">
        <v>3711</v>
      </c>
      <c r="AI404" s="23" t="s">
        <v>3712</v>
      </c>
      <c r="AJ404" t="s">
        <v>3726</v>
      </c>
      <c r="AK404" t="s">
        <v>3727</v>
      </c>
      <c r="AL404" t="s">
        <v>3733</v>
      </c>
      <c r="AM404" t="s">
        <v>3734</v>
      </c>
      <c r="AX404" t="s">
        <v>3735</v>
      </c>
      <c r="AZ404" s="49"/>
    </row>
    <row r="405" spans="31:52" x14ac:dyDescent="0.25">
      <c r="AE405" t="s">
        <v>3736</v>
      </c>
      <c r="AF405" s="23">
        <v>2.6</v>
      </c>
      <c r="AG405" s="23" t="s">
        <v>3476</v>
      </c>
      <c r="AH405" s="23" t="s">
        <v>3711</v>
      </c>
      <c r="AI405" s="23" t="s">
        <v>3712</v>
      </c>
      <c r="AJ405" t="s">
        <v>3737</v>
      </c>
      <c r="AK405" t="s">
        <v>3738</v>
      </c>
      <c r="AL405" t="s">
        <v>3736</v>
      </c>
      <c r="AM405" t="s">
        <v>3739</v>
      </c>
      <c r="AX405" t="s">
        <v>3740</v>
      </c>
      <c r="AZ405" s="49"/>
    </row>
    <row r="406" spans="31:52" x14ac:dyDescent="0.25">
      <c r="AE406" t="s">
        <v>3741</v>
      </c>
      <c r="AF406" s="23">
        <v>2.6</v>
      </c>
      <c r="AG406" s="23" t="s">
        <v>3476</v>
      </c>
      <c r="AH406" s="23" t="s">
        <v>3711</v>
      </c>
      <c r="AI406" s="23" t="s">
        <v>3712</v>
      </c>
      <c r="AJ406" t="s">
        <v>3737</v>
      </c>
      <c r="AK406" t="s">
        <v>3738</v>
      </c>
      <c r="AL406" t="s">
        <v>3741</v>
      </c>
      <c r="AM406" t="s">
        <v>3742</v>
      </c>
      <c r="AX406" t="s">
        <v>3743</v>
      </c>
      <c r="AZ406" s="49"/>
    </row>
    <row r="407" spans="31:52" x14ac:dyDescent="0.25">
      <c r="AE407" t="s">
        <v>3744</v>
      </c>
      <c r="AF407" s="23">
        <v>2.6</v>
      </c>
      <c r="AG407" s="23" t="s">
        <v>3476</v>
      </c>
      <c r="AH407" s="23" t="s">
        <v>3711</v>
      </c>
      <c r="AI407" s="23" t="s">
        <v>3712</v>
      </c>
      <c r="AJ407" t="s">
        <v>3737</v>
      </c>
      <c r="AK407" t="s">
        <v>3738</v>
      </c>
      <c r="AL407" t="s">
        <v>3744</v>
      </c>
      <c r="AM407" t="s">
        <v>3745</v>
      </c>
      <c r="AX407" t="s">
        <v>3746</v>
      </c>
      <c r="AZ407" s="49"/>
    </row>
    <row r="408" spans="31:52" x14ac:dyDescent="0.25">
      <c r="AE408" t="s">
        <v>3747</v>
      </c>
      <c r="AF408" s="23">
        <v>2.6</v>
      </c>
      <c r="AG408" s="23" t="s">
        <v>3476</v>
      </c>
      <c r="AH408" s="23" t="s">
        <v>3711</v>
      </c>
      <c r="AI408" s="23" t="s">
        <v>3712</v>
      </c>
      <c r="AJ408" t="s">
        <v>3748</v>
      </c>
      <c r="AK408" t="s">
        <v>3749</v>
      </c>
      <c r="AL408" t="s">
        <v>3747</v>
      </c>
      <c r="AM408" t="s">
        <v>3750</v>
      </c>
      <c r="AX408" t="s">
        <v>3751</v>
      </c>
      <c r="AZ408" s="49"/>
    </row>
    <row r="409" spans="31:52" x14ac:dyDescent="0.25">
      <c r="AE409" t="s">
        <v>3752</v>
      </c>
      <c r="AF409" s="23">
        <v>2.6</v>
      </c>
      <c r="AG409" s="23" t="s">
        <v>3476</v>
      </c>
      <c r="AH409" s="23" t="s">
        <v>3711</v>
      </c>
      <c r="AI409" s="23" t="s">
        <v>3712</v>
      </c>
      <c r="AJ409" t="s">
        <v>3748</v>
      </c>
      <c r="AK409" t="s">
        <v>3749</v>
      </c>
      <c r="AL409" t="s">
        <v>3752</v>
      </c>
      <c r="AM409" t="s">
        <v>3753</v>
      </c>
      <c r="AX409" t="s">
        <v>3754</v>
      </c>
      <c r="AZ409" s="49"/>
    </row>
    <row r="410" spans="31:52" x14ac:dyDescent="0.25">
      <c r="AE410" t="s">
        <v>3755</v>
      </c>
      <c r="AF410" s="23">
        <v>2.6</v>
      </c>
      <c r="AG410" s="23" t="s">
        <v>3476</v>
      </c>
      <c r="AH410" s="23" t="s">
        <v>3711</v>
      </c>
      <c r="AI410" s="23" t="s">
        <v>3712</v>
      </c>
      <c r="AJ410" t="s">
        <v>3748</v>
      </c>
      <c r="AK410" t="s">
        <v>3749</v>
      </c>
      <c r="AL410" t="s">
        <v>3755</v>
      </c>
      <c r="AM410" t="s">
        <v>3756</v>
      </c>
      <c r="AX410" t="s">
        <v>3757</v>
      </c>
      <c r="AZ410" s="49"/>
    </row>
    <row r="411" spans="31:52" x14ac:dyDescent="0.25">
      <c r="AE411" t="s">
        <v>3758</v>
      </c>
      <c r="AF411" s="23">
        <v>2.6</v>
      </c>
      <c r="AG411" s="23" t="s">
        <v>3476</v>
      </c>
      <c r="AH411" s="23" t="s">
        <v>3711</v>
      </c>
      <c r="AI411" s="23" t="s">
        <v>3712</v>
      </c>
      <c r="AJ411" t="s">
        <v>3759</v>
      </c>
      <c r="AK411" t="s">
        <v>3760</v>
      </c>
      <c r="AL411" t="s">
        <v>3758</v>
      </c>
      <c r="AM411" t="s">
        <v>3760</v>
      </c>
      <c r="AX411" t="s">
        <v>3761</v>
      </c>
      <c r="AZ411" s="49"/>
    </row>
    <row r="412" spans="31:52" x14ac:dyDescent="0.25">
      <c r="AE412" t="s">
        <v>3762</v>
      </c>
      <c r="AF412" s="23">
        <v>2.6</v>
      </c>
      <c r="AG412" s="23" t="s">
        <v>3476</v>
      </c>
      <c r="AH412" s="23" t="s">
        <v>3711</v>
      </c>
      <c r="AI412" s="23" t="s">
        <v>3712</v>
      </c>
      <c r="AJ412" t="s">
        <v>3763</v>
      </c>
      <c r="AK412" t="s">
        <v>3764</v>
      </c>
      <c r="AL412" t="s">
        <v>3762</v>
      </c>
      <c r="AM412" t="s">
        <v>3764</v>
      </c>
      <c r="AX412" t="s">
        <v>3765</v>
      </c>
      <c r="AZ412" s="49"/>
    </row>
    <row r="413" spans="31:52" x14ac:dyDescent="0.25">
      <c r="AE413" t="s">
        <v>3766</v>
      </c>
      <c r="AF413" s="23">
        <v>2.7</v>
      </c>
      <c r="AG413" s="23" t="s">
        <v>3767</v>
      </c>
      <c r="AH413" s="23" t="s">
        <v>3768</v>
      </c>
      <c r="AI413" s="23" t="s">
        <v>3769</v>
      </c>
      <c r="AJ413" t="s">
        <v>3770</v>
      </c>
      <c r="AK413" t="s">
        <v>3771</v>
      </c>
      <c r="AL413" t="s">
        <v>3766</v>
      </c>
      <c r="AM413" t="s">
        <v>3771</v>
      </c>
      <c r="AX413" t="s">
        <v>3772</v>
      </c>
      <c r="AZ413" s="49"/>
    </row>
    <row r="414" spans="31:52" x14ac:dyDescent="0.25">
      <c r="AE414" t="s">
        <v>3773</v>
      </c>
      <c r="AF414" s="23">
        <v>2.7</v>
      </c>
      <c r="AG414" s="23" t="s">
        <v>3767</v>
      </c>
      <c r="AH414" s="23" t="s">
        <v>3768</v>
      </c>
      <c r="AI414" s="23" t="s">
        <v>3769</v>
      </c>
      <c r="AJ414" t="s">
        <v>3774</v>
      </c>
      <c r="AK414" t="s">
        <v>3775</v>
      </c>
      <c r="AL414" t="s">
        <v>3773</v>
      </c>
      <c r="AM414" t="s">
        <v>3775</v>
      </c>
      <c r="AX414" t="s">
        <v>3776</v>
      </c>
      <c r="AZ414" s="49"/>
    </row>
    <row r="415" spans="31:52" x14ac:dyDescent="0.25">
      <c r="AE415" t="s">
        <v>3777</v>
      </c>
      <c r="AF415" s="23">
        <v>2.7</v>
      </c>
      <c r="AG415" s="23" t="s">
        <v>3767</v>
      </c>
      <c r="AH415" s="23" t="s">
        <v>3768</v>
      </c>
      <c r="AI415" s="23" t="s">
        <v>3769</v>
      </c>
      <c r="AJ415" t="s">
        <v>3778</v>
      </c>
      <c r="AK415" t="s">
        <v>3779</v>
      </c>
      <c r="AL415" t="s">
        <v>3777</v>
      </c>
      <c r="AM415" t="s">
        <v>3779</v>
      </c>
      <c r="AX415" t="s">
        <v>3780</v>
      </c>
      <c r="AZ415" s="49"/>
    </row>
    <row r="416" spans="31:52" x14ac:dyDescent="0.25">
      <c r="AE416" t="s">
        <v>3781</v>
      </c>
      <c r="AF416" s="23">
        <v>2.7</v>
      </c>
      <c r="AG416" s="23" t="s">
        <v>3767</v>
      </c>
      <c r="AH416" s="23" t="s">
        <v>3768</v>
      </c>
      <c r="AI416" s="23" t="s">
        <v>3769</v>
      </c>
      <c r="AJ416" t="s">
        <v>3782</v>
      </c>
      <c r="AK416" t="s">
        <v>3783</v>
      </c>
      <c r="AL416" t="s">
        <v>3781</v>
      </c>
      <c r="AM416" t="s">
        <v>3783</v>
      </c>
      <c r="AX416" t="s">
        <v>3784</v>
      </c>
      <c r="AZ416" s="49"/>
    </row>
    <row r="417" spans="31:52" x14ac:dyDescent="0.25">
      <c r="AE417" t="s">
        <v>3785</v>
      </c>
      <c r="AF417" s="23">
        <v>2.7</v>
      </c>
      <c r="AG417" s="23" t="s">
        <v>3767</v>
      </c>
      <c r="AH417" s="23" t="s">
        <v>3768</v>
      </c>
      <c r="AI417" s="23" t="s">
        <v>3769</v>
      </c>
      <c r="AJ417" t="s">
        <v>3786</v>
      </c>
      <c r="AK417" t="s">
        <v>3787</v>
      </c>
      <c r="AL417" t="s">
        <v>3785</v>
      </c>
      <c r="AM417" t="s">
        <v>3787</v>
      </c>
      <c r="AX417" t="s">
        <v>3788</v>
      </c>
      <c r="AZ417" s="49"/>
    </row>
    <row r="418" spans="31:52" x14ac:dyDescent="0.25">
      <c r="AE418" t="s">
        <v>3789</v>
      </c>
      <c r="AF418" s="23">
        <v>2.7</v>
      </c>
      <c r="AG418" s="23" t="s">
        <v>3767</v>
      </c>
      <c r="AH418" s="23" t="s">
        <v>3790</v>
      </c>
      <c r="AI418" s="23" t="s">
        <v>3791</v>
      </c>
      <c r="AJ418" t="s">
        <v>3792</v>
      </c>
      <c r="AK418" t="s">
        <v>3793</v>
      </c>
      <c r="AL418" t="s">
        <v>3789</v>
      </c>
      <c r="AM418" t="s">
        <v>3794</v>
      </c>
      <c r="AX418" t="s">
        <v>3795</v>
      </c>
      <c r="AZ418" s="49"/>
    </row>
    <row r="419" spans="31:52" x14ac:dyDescent="0.25">
      <c r="AE419" t="s">
        <v>3796</v>
      </c>
      <c r="AF419" s="23">
        <v>2.7</v>
      </c>
      <c r="AG419" s="23" t="s">
        <v>3767</v>
      </c>
      <c r="AH419" s="23" t="s">
        <v>3790</v>
      </c>
      <c r="AI419" s="23" t="s">
        <v>3791</v>
      </c>
      <c r="AJ419" t="s">
        <v>3792</v>
      </c>
      <c r="AK419" t="s">
        <v>3793</v>
      </c>
      <c r="AL419" t="s">
        <v>3796</v>
      </c>
      <c r="AM419" t="s">
        <v>3797</v>
      </c>
      <c r="AX419" t="s">
        <v>3798</v>
      </c>
      <c r="AZ419" s="49"/>
    </row>
    <row r="420" spans="31:52" x14ac:dyDescent="0.25">
      <c r="AE420" t="s">
        <v>3799</v>
      </c>
      <c r="AF420" s="23">
        <v>2.7</v>
      </c>
      <c r="AG420" s="23" t="s">
        <v>3767</v>
      </c>
      <c r="AH420" s="23" t="s">
        <v>3790</v>
      </c>
      <c r="AI420" s="23" t="s">
        <v>3791</v>
      </c>
      <c r="AJ420" t="s">
        <v>3800</v>
      </c>
      <c r="AK420" t="s">
        <v>3801</v>
      </c>
      <c r="AL420" t="s">
        <v>3799</v>
      </c>
      <c r="AM420" t="s">
        <v>3801</v>
      </c>
      <c r="AX420" t="s">
        <v>3802</v>
      </c>
      <c r="AZ420" s="49"/>
    </row>
    <row r="421" spans="31:52" x14ac:dyDescent="0.25">
      <c r="AE421" t="s">
        <v>3803</v>
      </c>
      <c r="AF421" s="23">
        <v>2.7</v>
      </c>
      <c r="AG421" s="23" t="s">
        <v>3767</v>
      </c>
      <c r="AH421" s="23" t="s">
        <v>3790</v>
      </c>
      <c r="AI421" s="23" t="s">
        <v>3791</v>
      </c>
      <c r="AJ421" t="s">
        <v>3804</v>
      </c>
      <c r="AK421" t="s">
        <v>3805</v>
      </c>
      <c r="AL421" t="s">
        <v>3803</v>
      </c>
      <c r="AM421" t="s">
        <v>3805</v>
      </c>
      <c r="AX421" t="s">
        <v>3806</v>
      </c>
      <c r="AZ421" s="49"/>
    </row>
    <row r="422" spans="31:52" x14ac:dyDescent="0.25">
      <c r="AE422" t="s">
        <v>3807</v>
      </c>
      <c r="AF422" s="23">
        <v>2.7</v>
      </c>
      <c r="AG422" s="23" t="s">
        <v>3767</v>
      </c>
      <c r="AH422" s="23" t="s">
        <v>3790</v>
      </c>
      <c r="AI422" s="23" t="s">
        <v>3791</v>
      </c>
      <c r="AJ422" t="s">
        <v>3808</v>
      </c>
      <c r="AK422" t="s">
        <v>3809</v>
      </c>
      <c r="AL422" t="s">
        <v>3807</v>
      </c>
      <c r="AM422" t="s">
        <v>3809</v>
      </c>
      <c r="AX422" t="s">
        <v>3810</v>
      </c>
      <c r="AZ422" s="49"/>
    </row>
    <row r="423" spans="31:52" x14ac:dyDescent="0.25">
      <c r="AE423" t="s">
        <v>3811</v>
      </c>
      <c r="AF423" s="23">
        <v>2.7</v>
      </c>
      <c r="AG423" s="23" t="s">
        <v>3767</v>
      </c>
      <c r="AH423" s="23" t="s">
        <v>3790</v>
      </c>
      <c r="AI423" s="23" t="s">
        <v>3791</v>
      </c>
      <c r="AJ423" t="s">
        <v>3808</v>
      </c>
      <c r="AK423" t="s">
        <v>3809</v>
      </c>
      <c r="AL423" t="s">
        <v>3811</v>
      </c>
      <c r="AM423" t="s">
        <v>3812</v>
      </c>
      <c r="AX423" t="s">
        <v>3813</v>
      </c>
      <c r="AZ423" s="49"/>
    </row>
    <row r="424" spans="31:52" x14ac:dyDescent="0.25">
      <c r="AE424" t="s">
        <v>3814</v>
      </c>
      <c r="AF424" s="23">
        <v>2.7</v>
      </c>
      <c r="AG424" s="23" t="s">
        <v>3767</v>
      </c>
      <c r="AH424" s="23" t="s">
        <v>3790</v>
      </c>
      <c r="AI424" s="23" t="s">
        <v>3791</v>
      </c>
      <c r="AJ424" t="s">
        <v>3815</v>
      </c>
      <c r="AK424" t="s">
        <v>3816</v>
      </c>
      <c r="AL424" t="s">
        <v>3814</v>
      </c>
      <c r="AM424" t="s">
        <v>3816</v>
      </c>
      <c r="AX424" t="s">
        <v>3817</v>
      </c>
      <c r="AZ424" s="49"/>
    </row>
    <row r="425" spans="31:52" x14ac:dyDescent="0.25">
      <c r="AE425" t="s">
        <v>3818</v>
      </c>
      <c r="AF425" s="23">
        <v>2.7</v>
      </c>
      <c r="AG425" s="23" t="s">
        <v>3767</v>
      </c>
      <c r="AH425" s="23" t="s">
        <v>3790</v>
      </c>
      <c r="AI425" s="23" t="s">
        <v>3791</v>
      </c>
      <c r="AJ425" t="s">
        <v>3819</v>
      </c>
      <c r="AK425" t="s">
        <v>3820</v>
      </c>
      <c r="AL425" t="s">
        <v>3818</v>
      </c>
      <c r="AM425" t="s">
        <v>3820</v>
      </c>
      <c r="AX425" t="s">
        <v>3821</v>
      </c>
      <c r="AZ425" s="49"/>
    </row>
    <row r="426" spans="31:52" x14ac:dyDescent="0.25">
      <c r="AE426" t="s">
        <v>3822</v>
      </c>
      <c r="AF426" s="23">
        <v>2.7</v>
      </c>
      <c r="AG426" s="23" t="s">
        <v>3767</v>
      </c>
      <c r="AH426" s="23" t="s">
        <v>3790</v>
      </c>
      <c r="AI426" s="23" t="s">
        <v>3791</v>
      </c>
      <c r="AJ426" t="s">
        <v>3823</v>
      </c>
      <c r="AK426" t="s">
        <v>3824</v>
      </c>
      <c r="AL426" t="s">
        <v>3822</v>
      </c>
      <c r="AM426" t="s">
        <v>3824</v>
      </c>
      <c r="AX426" t="s">
        <v>3825</v>
      </c>
      <c r="AZ426" s="49"/>
    </row>
    <row r="427" spans="31:52" x14ac:dyDescent="0.25">
      <c r="AE427" t="s">
        <v>3826</v>
      </c>
      <c r="AF427" s="23">
        <v>2.7</v>
      </c>
      <c r="AG427" s="23" t="s">
        <v>3767</v>
      </c>
      <c r="AH427" s="23" t="s">
        <v>3790</v>
      </c>
      <c r="AI427" s="23" t="s">
        <v>3791</v>
      </c>
      <c r="AJ427" t="s">
        <v>3827</v>
      </c>
      <c r="AK427" t="s">
        <v>3828</v>
      </c>
      <c r="AL427" t="s">
        <v>3826</v>
      </c>
      <c r="AM427" t="s">
        <v>3828</v>
      </c>
      <c r="AX427" t="s">
        <v>3829</v>
      </c>
      <c r="AZ427" s="49"/>
    </row>
    <row r="428" spans="31:52" x14ac:dyDescent="0.25">
      <c r="AE428" t="s">
        <v>3830</v>
      </c>
      <c r="AF428" s="23">
        <v>2.7</v>
      </c>
      <c r="AG428" s="23" t="s">
        <v>3767</v>
      </c>
      <c r="AH428" s="23" t="s">
        <v>3790</v>
      </c>
      <c r="AI428" s="23" t="s">
        <v>3791</v>
      </c>
      <c r="AJ428" t="s">
        <v>3831</v>
      </c>
      <c r="AK428" t="s">
        <v>3832</v>
      </c>
      <c r="AL428" t="s">
        <v>3830</v>
      </c>
      <c r="AM428" t="s">
        <v>3832</v>
      </c>
      <c r="AX428" t="s">
        <v>3833</v>
      </c>
      <c r="AZ428" s="49"/>
    </row>
    <row r="429" spans="31:52" x14ac:dyDescent="0.25">
      <c r="AE429" t="s">
        <v>3834</v>
      </c>
      <c r="AF429" s="23">
        <v>2.7</v>
      </c>
      <c r="AG429" s="23" t="s">
        <v>3767</v>
      </c>
      <c r="AH429" s="23" t="s">
        <v>3835</v>
      </c>
      <c r="AI429" s="23" t="s">
        <v>3836</v>
      </c>
      <c r="AJ429" t="s">
        <v>3837</v>
      </c>
      <c r="AK429" t="s">
        <v>3838</v>
      </c>
      <c r="AL429" t="s">
        <v>3834</v>
      </c>
      <c r="AM429" t="s">
        <v>3838</v>
      </c>
      <c r="AX429" t="s">
        <v>3839</v>
      </c>
      <c r="AZ429" s="49"/>
    </row>
    <row r="430" spans="31:52" x14ac:dyDescent="0.25">
      <c r="AE430" t="s">
        <v>3840</v>
      </c>
      <c r="AF430" s="23">
        <v>2.7</v>
      </c>
      <c r="AG430" s="23" t="s">
        <v>3767</v>
      </c>
      <c r="AH430" s="23" t="s">
        <v>3841</v>
      </c>
      <c r="AI430" s="23" t="s">
        <v>3842</v>
      </c>
      <c r="AJ430" t="s">
        <v>3843</v>
      </c>
      <c r="AK430" t="s">
        <v>3844</v>
      </c>
      <c r="AL430" t="s">
        <v>3840</v>
      </c>
      <c r="AM430" t="s">
        <v>3845</v>
      </c>
      <c r="AX430" t="s">
        <v>3846</v>
      </c>
      <c r="AZ430" s="49"/>
    </row>
    <row r="431" spans="31:52" x14ac:dyDescent="0.25">
      <c r="AE431" t="s">
        <v>3847</v>
      </c>
      <c r="AF431" s="23">
        <v>2.7</v>
      </c>
      <c r="AG431" s="23" t="s">
        <v>3767</v>
      </c>
      <c r="AH431" s="23" t="s">
        <v>3841</v>
      </c>
      <c r="AI431" s="23" t="s">
        <v>3842</v>
      </c>
      <c r="AJ431" t="s">
        <v>3848</v>
      </c>
      <c r="AK431" t="s">
        <v>3849</v>
      </c>
      <c r="AL431" t="s">
        <v>3847</v>
      </c>
      <c r="AM431" t="s">
        <v>3850</v>
      </c>
      <c r="AX431" t="s">
        <v>3851</v>
      </c>
      <c r="AZ431" s="49"/>
    </row>
    <row r="432" spans="31:52" x14ac:dyDescent="0.25">
      <c r="AE432" t="s">
        <v>3852</v>
      </c>
      <c r="AF432" s="23">
        <v>2.8</v>
      </c>
      <c r="AG432" s="23" t="s">
        <v>3853</v>
      </c>
      <c r="AH432" s="23" t="s">
        <v>3854</v>
      </c>
      <c r="AI432" s="23" t="s">
        <v>3855</v>
      </c>
      <c r="AJ432" t="s">
        <v>3856</v>
      </c>
      <c r="AK432" t="s">
        <v>3857</v>
      </c>
      <c r="AL432" t="s">
        <v>3852</v>
      </c>
      <c r="AM432" t="s">
        <v>3858</v>
      </c>
      <c r="AX432" t="s">
        <v>3859</v>
      </c>
      <c r="AZ432" s="49"/>
    </row>
    <row r="433" spans="31:52" x14ac:dyDescent="0.25">
      <c r="AE433" t="s">
        <v>3860</v>
      </c>
      <c r="AF433" s="23">
        <v>2.8</v>
      </c>
      <c r="AG433" s="23" t="s">
        <v>3853</v>
      </c>
      <c r="AH433" s="23" t="s">
        <v>3854</v>
      </c>
      <c r="AI433" s="23" t="s">
        <v>3855</v>
      </c>
      <c r="AJ433" t="s">
        <v>3856</v>
      </c>
      <c r="AK433" t="s">
        <v>3857</v>
      </c>
      <c r="AL433" t="s">
        <v>3860</v>
      </c>
      <c r="AM433" t="s">
        <v>3861</v>
      </c>
      <c r="AX433" t="s">
        <v>3862</v>
      </c>
      <c r="AZ433" s="49"/>
    </row>
    <row r="434" spans="31:52" x14ac:dyDescent="0.25">
      <c r="AE434" t="s">
        <v>3863</v>
      </c>
      <c r="AF434" s="23">
        <v>2.8</v>
      </c>
      <c r="AG434" s="23" t="s">
        <v>3853</v>
      </c>
      <c r="AH434" s="23" t="s">
        <v>3854</v>
      </c>
      <c r="AI434" s="23" t="s">
        <v>3855</v>
      </c>
      <c r="AJ434" t="s">
        <v>3864</v>
      </c>
      <c r="AK434" t="s">
        <v>3865</v>
      </c>
      <c r="AL434" t="s">
        <v>3863</v>
      </c>
      <c r="AM434" t="s">
        <v>3866</v>
      </c>
      <c r="AX434" t="s">
        <v>3867</v>
      </c>
      <c r="AZ434" s="49"/>
    </row>
    <row r="435" spans="31:52" x14ac:dyDescent="0.25">
      <c r="AE435" t="s">
        <v>3868</v>
      </c>
      <c r="AF435" s="23">
        <v>2.8</v>
      </c>
      <c r="AG435" s="23" t="s">
        <v>3853</v>
      </c>
      <c r="AH435" s="23" t="s">
        <v>3854</v>
      </c>
      <c r="AI435" s="23" t="s">
        <v>3855</v>
      </c>
      <c r="AJ435" t="s">
        <v>3864</v>
      </c>
      <c r="AK435" t="s">
        <v>3865</v>
      </c>
      <c r="AL435" t="s">
        <v>3868</v>
      </c>
      <c r="AM435" t="s">
        <v>3869</v>
      </c>
      <c r="AX435" t="s">
        <v>3870</v>
      </c>
      <c r="AZ435" s="49"/>
    </row>
    <row r="436" spans="31:52" x14ac:dyDescent="0.25">
      <c r="AE436" t="s">
        <v>3871</v>
      </c>
      <c r="AF436" s="23">
        <v>2.8</v>
      </c>
      <c r="AG436" s="23" t="s">
        <v>3853</v>
      </c>
      <c r="AH436" s="23" t="s">
        <v>3854</v>
      </c>
      <c r="AI436" s="23" t="s">
        <v>3855</v>
      </c>
      <c r="AJ436" t="s">
        <v>3864</v>
      </c>
      <c r="AK436" t="s">
        <v>3865</v>
      </c>
      <c r="AL436" t="s">
        <v>3871</v>
      </c>
      <c r="AM436" t="s">
        <v>3872</v>
      </c>
      <c r="AX436" t="s">
        <v>3873</v>
      </c>
      <c r="AZ436" s="49"/>
    </row>
    <row r="437" spans="31:52" x14ac:dyDescent="0.25">
      <c r="AE437" t="s">
        <v>3874</v>
      </c>
      <c r="AF437" s="23">
        <v>2.8</v>
      </c>
      <c r="AG437" s="23" t="s">
        <v>3853</v>
      </c>
      <c r="AH437" s="23" t="s">
        <v>3875</v>
      </c>
      <c r="AI437" s="23" t="s">
        <v>3876</v>
      </c>
      <c r="AJ437" t="s">
        <v>3877</v>
      </c>
      <c r="AK437" t="s">
        <v>3878</v>
      </c>
      <c r="AL437" t="s">
        <v>3874</v>
      </c>
      <c r="AM437" t="s">
        <v>3879</v>
      </c>
      <c r="AX437" t="s">
        <v>3880</v>
      </c>
      <c r="AZ437" s="49"/>
    </row>
    <row r="438" spans="31:52" x14ac:dyDescent="0.25">
      <c r="AE438" t="s">
        <v>3881</v>
      </c>
      <c r="AF438" s="23">
        <v>2.8</v>
      </c>
      <c r="AG438" s="23" t="s">
        <v>3853</v>
      </c>
      <c r="AH438" s="23" t="s">
        <v>3875</v>
      </c>
      <c r="AI438" s="23" t="s">
        <v>3876</v>
      </c>
      <c r="AJ438" t="s">
        <v>3882</v>
      </c>
      <c r="AK438" t="s">
        <v>3883</v>
      </c>
      <c r="AL438" t="s">
        <v>3881</v>
      </c>
      <c r="AM438" t="s">
        <v>3884</v>
      </c>
      <c r="AX438" t="s">
        <v>3885</v>
      </c>
      <c r="AZ438" s="49"/>
    </row>
    <row r="439" spans="31:52" x14ac:dyDescent="0.25">
      <c r="AE439" t="s">
        <v>3886</v>
      </c>
      <c r="AF439" s="23">
        <v>2.8</v>
      </c>
      <c r="AG439" s="23" t="s">
        <v>3853</v>
      </c>
      <c r="AH439" s="23" t="s">
        <v>3875</v>
      </c>
      <c r="AI439" s="23" t="s">
        <v>3876</v>
      </c>
      <c r="AJ439" t="s">
        <v>3882</v>
      </c>
      <c r="AK439" t="s">
        <v>3883</v>
      </c>
      <c r="AL439" t="s">
        <v>3886</v>
      </c>
      <c r="AM439" t="s">
        <v>3887</v>
      </c>
      <c r="AX439" t="s">
        <v>3888</v>
      </c>
      <c r="AZ439" s="49"/>
    </row>
    <row r="440" spans="31:52" x14ac:dyDescent="0.25">
      <c r="AE440" t="s">
        <v>3889</v>
      </c>
      <c r="AF440" s="23">
        <v>2.8</v>
      </c>
      <c r="AG440" s="23" t="s">
        <v>3853</v>
      </c>
      <c r="AH440" s="23" t="s">
        <v>3875</v>
      </c>
      <c r="AI440" s="23" t="s">
        <v>3876</v>
      </c>
      <c r="AJ440" t="s">
        <v>3882</v>
      </c>
      <c r="AK440" t="s">
        <v>3883</v>
      </c>
      <c r="AL440" t="s">
        <v>3889</v>
      </c>
      <c r="AM440" t="s">
        <v>3890</v>
      </c>
      <c r="AX440" t="s">
        <v>3891</v>
      </c>
      <c r="AZ440" s="49"/>
    </row>
    <row r="441" spans="31:52" x14ac:dyDescent="0.25">
      <c r="AE441" t="s">
        <v>3892</v>
      </c>
      <c r="AF441" s="23">
        <v>2.8</v>
      </c>
      <c r="AG441" s="23" t="s">
        <v>3853</v>
      </c>
      <c r="AH441" s="23" t="s">
        <v>3893</v>
      </c>
      <c r="AI441" s="23" t="s">
        <v>3894</v>
      </c>
      <c r="AJ441" t="s">
        <v>3895</v>
      </c>
      <c r="AK441" t="s">
        <v>3896</v>
      </c>
      <c r="AL441" t="s">
        <v>3892</v>
      </c>
      <c r="AM441" t="s">
        <v>3897</v>
      </c>
      <c r="AX441" t="s">
        <v>3898</v>
      </c>
      <c r="AZ441" s="49"/>
    </row>
    <row r="442" spans="31:52" x14ac:dyDescent="0.25">
      <c r="AE442" t="s">
        <v>3899</v>
      </c>
      <c r="AF442" s="23">
        <v>2.8</v>
      </c>
      <c r="AG442" s="23" t="s">
        <v>3853</v>
      </c>
      <c r="AH442" s="23" t="s">
        <v>3893</v>
      </c>
      <c r="AI442" s="23" t="s">
        <v>3894</v>
      </c>
      <c r="AJ442" t="s">
        <v>3900</v>
      </c>
      <c r="AK442" t="s">
        <v>3901</v>
      </c>
      <c r="AL442" t="s">
        <v>3899</v>
      </c>
      <c r="AM442" t="s">
        <v>3902</v>
      </c>
      <c r="AX442" t="s">
        <v>3903</v>
      </c>
      <c r="AZ442" s="49"/>
    </row>
    <row r="443" spans="31:52" x14ac:dyDescent="0.25">
      <c r="AE443" t="s">
        <v>3904</v>
      </c>
      <c r="AF443" s="23">
        <v>2.8</v>
      </c>
      <c r="AG443" s="23" t="s">
        <v>3853</v>
      </c>
      <c r="AH443" s="23" t="s">
        <v>3893</v>
      </c>
      <c r="AI443" s="23" t="s">
        <v>3894</v>
      </c>
      <c r="AJ443" t="s">
        <v>3900</v>
      </c>
      <c r="AK443" t="s">
        <v>3901</v>
      </c>
      <c r="AL443" t="s">
        <v>3904</v>
      </c>
      <c r="AM443" t="s">
        <v>3905</v>
      </c>
      <c r="AX443" t="s">
        <v>3906</v>
      </c>
      <c r="AZ443" s="49"/>
    </row>
    <row r="444" spans="31:52" x14ac:dyDescent="0.25">
      <c r="AE444" t="s">
        <v>3907</v>
      </c>
      <c r="AF444" s="23">
        <v>2.8</v>
      </c>
      <c r="AG444" s="23" t="s">
        <v>3853</v>
      </c>
      <c r="AH444" s="23" t="s">
        <v>3908</v>
      </c>
      <c r="AI444" s="23" t="s">
        <v>3909</v>
      </c>
      <c r="AJ444" t="s">
        <v>3910</v>
      </c>
      <c r="AK444" t="s">
        <v>3911</v>
      </c>
      <c r="AL444" t="s">
        <v>3907</v>
      </c>
      <c r="AM444" t="s">
        <v>3911</v>
      </c>
      <c r="AX444" t="s">
        <v>3912</v>
      </c>
      <c r="AZ444" s="49"/>
    </row>
    <row r="445" spans="31:52" x14ac:dyDescent="0.25">
      <c r="AE445" t="s">
        <v>3913</v>
      </c>
      <c r="AF445" s="23">
        <v>2.9</v>
      </c>
      <c r="AG445" s="23" t="s">
        <v>3914</v>
      </c>
      <c r="AH445" s="23" t="s">
        <v>3915</v>
      </c>
      <c r="AI445" s="23" t="s">
        <v>3916</v>
      </c>
      <c r="AJ445" t="s">
        <v>3917</v>
      </c>
      <c r="AK445" t="s">
        <v>3918</v>
      </c>
      <c r="AL445" t="s">
        <v>3913</v>
      </c>
      <c r="AM445" t="s">
        <v>3918</v>
      </c>
      <c r="AX445" t="s">
        <v>3919</v>
      </c>
      <c r="AZ445" s="49"/>
    </row>
    <row r="446" spans="31:52" x14ac:dyDescent="0.25">
      <c r="AE446" t="s">
        <v>3920</v>
      </c>
      <c r="AF446" s="23">
        <v>2.9</v>
      </c>
      <c r="AG446" s="23" t="s">
        <v>3914</v>
      </c>
      <c r="AH446" s="23" t="s">
        <v>3915</v>
      </c>
      <c r="AI446" s="23" t="s">
        <v>3916</v>
      </c>
      <c r="AJ446" t="s">
        <v>3921</v>
      </c>
      <c r="AK446" t="s">
        <v>3922</v>
      </c>
      <c r="AL446" t="s">
        <v>3920</v>
      </c>
      <c r="AM446" t="s">
        <v>3922</v>
      </c>
      <c r="AX446" t="s">
        <v>3923</v>
      </c>
      <c r="AZ446" s="49"/>
    </row>
    <row r="447" spans="31:52" x14ac:dyDescent="0.25">
      <c r="AE447" t="s">
        <v>3924</v>
      </c>
      <c r="AF447" s="23">
        <v>2.9</v>
      </c>
      <c r="AG447" s="23" t="s">
        <v>3914</v>
      </c>
      <c r="AH447" s="23" t="s">
        <v>3915</v>
      </c>
      <c r="AI447" s="23" t="s">
        <v>3916</v>
      </c>
      <c r="AJ447" t="s">
        <v>3921</v>
      </c>
      <c r="AK447" t="s">
        <v>3922</v>
      </c>
      <c r="AL447" t="s">
        <v>3924</v>
      </c>
      <c r="AM447" t="s">
        <v>3925</v>
      </c>
      <c r="AX447" t="s">
        <v>3926</v>
      </c>
      <c r="AZ447" s="49"/>
    </row>
    <row r="448" spans="31:52" x14ac:dyDescent="0.25">
      <c r="AE448" t="s">
        <v>3927</v>
      </c>
      <c r="AF448" s="23">
        <v>2.9</v>
      </c>
      <c r="AG448" s="23" t="s">
        <v>3914</v>
      </c>
      <c r="AH448" s="23" t="s">
        <v>3928</v>
      </c>
      <c r="AI448" s="23" t="s">
        <v>3929</v>
      </c>
      <c r="AJ448" t="s">
        <v>3930</v>
      </c>
      <c r="AK448" t="s">
        <v>3931</v>
      </c>
      <c r="AL448" t="s">
        <v>3927</v>
      </c>
      <c r="AM448" t="s">
        <v>3931</v>
      </c>
      <c r="AX448" t="s">
        <v>3932</v>
      </c>
      <c r="AZ448" s="49"/>
    </row>
    <row r="449" spans="31:52" x14ac:dyDescent="0.25">
      <c r="AE449" t="s">
        <v>3933</v>
      </c>
      <c r="AF449" s="23">
        <v>2.9</v>
      </c>
      <c r="AG449" s="23" t="s">
        <v>3914</v>
      </c>
      <c r="AH449" s="23" t="s">
        <v>3928</v>
      </c>
      <c r="AI449" s="23" t="s">
        <v>3929</v>
      </c>
      <c r="AJ449" t="s">
        <v>3934</v>
      </c>
      <c r="AK449" t="s">
        <v>3935</v>
      </c>
      <c r="AL449" t="s">
        <v>3933</v>
      </c>
      <c r="AM449" t="s">
        <v>3935</v>
      </c>
      <c r="AX449" t="s">
        <v>3936</v>
      </c>
      <c r="AZ449" s="49"/>
    </row>
    <row r="450" spans="31:52" x14ac:dyDescent="0.25">
      <c r="AE450" t="s">
        <v>3937</v>
      </c>
      <c r="AF450" s="23">
        <v>2.9</v>
      </c>
      <c r="AG450" s="23" t="s">
        <v>3914</v>
      </c>
      <c r="AH450" s="23" t="s">
        <v>3938</v>
      </c>
      <c r="AI450" s="23" t="s">
        <v>3939</v>
      </c>
      <c r="AJ450" t="s">
        <v>3940</v>
      </c>
      <c r="AK450" t="s">
        <v>3941</v>
      </c>
      <c r="AL450" t="s">
        <v>3937</v>
      </c>
      <c r="AM450" t="s">
        <v>3942</v>
      </c>
      <c r="AX450" t="s">
        <v>3943</v>
      </c>
      <c r="AZ450" s="49"/>
    </row>
    <row r="451" spans="31:52" x14ac:dyDescent="0.25">
      <c r="AE451" t="s">
        <v>3944</v>
      </c>
      <c r="AF451" s="23">
        <v>2.9</v>
      </c>
      <c r="AG451" s="23" t="s">
        <v>3914</v>
      </c>
      <c r="AH451" s="23" t="s">
        <v>3938</v>
      </c>
      <c r="AI451" s="23" t="s">
        <v>3939</v>
      </c>
      <c r="AJ451" t="s">
        <v>3945</v>
      </c>
      <c r="AK451" t="s">
        <v>3946</v>
      </c>
      <c r="AL451" t="s">
        <v>3944</v>
      </c>
      <c r="AM451" t="s">
        <v>3947</v>
      </c>
      <c r="AX451" t="s">
        <v>3948</v>
      </c>
      <c r="AZ451" s="49"/>
    </row>
    <row r="452" spans="31:52" x14ac:dyDescent="0.25">
      <c r="AE452" t="s">
        <v>3949</v>
      </c>
      <c r="AF452" s="23">
        <v>2.9</v>
      </c>
      <c r="AG452" s="23" t="s">
        <v>3914</v>
      </c>
      <c r="AH452" s="23" t="s">
        <v>3938</v>
      </c>
      <c r="AI452" s="23" t="s">
        <v>3939</v>
      </c>
      <c r="AJ452" t="s">
        <v>3945</v>
      </c>
      <c r="AK452" t="s">
        <v>3946</v>
      </c>
      <c r="AL452" t="s">
        <v>3949</v>
      </c>
      <c r="AM452" t="s">
        <v>3950</v>
      </c>
      <c r="AX452" t="s">
        <v>3951</v>
      </c>
      <c r="AZ452" s="49"/>
    </row>
    <row r="453" spans="31:52" x14ac:dyDescent="0.25">
      <c r="AE453" t="s">
        <v>3952</v>
      </c>
      <c r="AF453" s="23">
        <v>2.9</v>
      </c>
      <c r="AG453" s="23" t="s">
        <v>3914</v>
      </c>
      <c r="AH453" s="23" t="s">
        <v>3953</v>
      </c>
      <c r="AI453" s="23" t="s">
        <v>3954</v>
      </c>
      <c r="AJ453" t="s">
        <v>3955</v>
      </c>
      <c r="AK453" t="s">
        <v>3956</v>
      </c>
      <c r="AL453" t="s">
        <v>3952</v>
      </c>
      <c r="AM453" t="s">
        <v>3956</v>
      </c>
      <c r="AX453" t="s">
        <v>3957</v>
      </c>
      <c r="AZ453" s="49"/>
    </row>
    <row r="454" spans="31:52" x14ac:dyDescent="0.25">
      <c r="AE454" t="s">
        <v>3958</v>
      </c>
      <c r="AF454" s="23">
        <v>2.9</v>
      </c>
      <c r="AG454" s="23" t="s">
        <v>3914</v>
      </c>
      <c r="AH454" s="23" t="s">
        <v>3953</v>
      </c>
      <c r="AI454" s="23" t="s">
        <v>3954</v>
      </c>
      <c r="AJ454" t="s">
        <v>3959</v>
      </c>
      <c r="AK454" t="s">
        <v>3960</v>
      </c>
      <c r="AL454" t="s">
        <v>3958</v>
      </c>
      <c r="AM454" t="s">
        <v>3960</v>
      </c>
      <c r="AX454" t="s">
        <v>3961</v>
      </c>
      <c r="AZ454" s="49"/>
    </row>
    <row r="455" spans="31:52" x14ac:dyDescent="0.25">
      <c r="AE455" t="s">
        <v>3962</v>
      </c>
      <c r="AF455" s="23">
        <v>2.9</v>
      </c>
      <c r="AG455" s="23" t="s">
        <v>3914</v>
      </c>
      <c r="AH455" s="23" t="s">
        <v>3963</v>
      </c>
      <c r="AI455" s="23" t="s">
        <v>3964</v>
      </c>
      <c r="AJ455" t="s">
        <v>3965</v>
      </c>
      <c r="AK455" t="s">
        <v>3966</v>
      </c>
      <c r="AL455" t="s">
        <v>3962</v>
      </c>
      <c r="AM455" t="s">
        <v>3967</v>
      </c>
      <c r="AX455" t="s">
        <v>3968</v>
      </c>
      <c r="AZ455" s="49"/>
    </row>
    <row r="456" spans="31:52" x14ac:dyDescent="0.25">
      <c r="AE456" t="s">
        <v>3969</v>
      </c>
      <c r="AF456" s="23">
        <v>2.9</v>
      </c>
      <c r="AG456" s="23" t="s">
        <v>3914</v>
      </c>
      <c r="AH456" s="23" t="s">
        <v>3963</v>
      </c>
      <c r="AI456" s="23" t="s">
        <v>3964</v>
      </c>
      <c r="AJ456" t="s">
        <v>3970</v>
      </c>
      <c r="AK456" t="s">
        <v>3971</v>
      </c>
      <c r="AL456" t="s">
        <v>3969</v>
      </c>
      <c r="AM456" t="s">
        <v>3972</v>
      </c>
      <c r="AX456" t="s">
        <v>3973</v>
      </c>
      <c r="AZ456" s="49"/>
    </row>
    <row r="457" spans="31:52" x14ac:dyDescent="0.25">
      <c r="AE457" t="s">
        <v>3974</v>
      </c>
      <c r="AF457" s="23">
        <v>2.9</v>
      </c>
      <c r="AG457" s="23" t="s">
        <v>3914</v>
      </c>
      <c r="AH457" s="23" t="s">
        <v>3963</v>
      </c>
      <c r="AI457" s="23" t="s">
        <v>3964</v>
      </c>
      <c r="AJ457" t="s">
        <v>3970</v>
      </c>
      <c r="AK457" t="s">
        <v>3971</v>
      </c>
      <c r="AL457" t="s">
        <v>3974</v>
      </c>
      <c r="AM457" t="s">
        <v>3975</v>
      </c>
      <c r="AX457" t="s">
        <v>3976</v>
      </c>
      <c r="AZ457" s="49"/>
    </row>
    <row r="458" spans="31:52" x14ac:dyDescent="0.25">
      <c r="AX458" t="s">
        <v>3977</v>
      </c>
      <c r="AZ458" s="49"/>
    </row>
    <row r="459" spans="31:52" x14ac:dyDescent="0.25">
      <c r="AX459" t="s">
        <v>3978</v>
      </c>
      <c r="AZ459" s="49"/>
    </row>
    <row r="460" spans="31:52" x14ac:dyDescent="0.25">
      <c r="AX460" t="s">
        <v>3979</v>
      </c>
      <c r="AZ460" s="49"/>
    </row>
    <row r="461" spans="31:52" x14ac:dyDescent="0.25">
      <c r="AX461" t="s">
        <v>3980</v>
      </c>
      <c r="AZ461" s="49"/>
    </row>
    <row r="462" spans="31:52" x14ac:dyDescent="0.25">
      <c r="AX462" t="s">
        <v>3981</v>
      </c>
      <c r="AZ462" s="49"/>
    </row>
    <row r="463" spans="31:52" x14ac:dyDescent="0.25">
      <c r="AX463" t="s">
        <v>3982</v>
      </c>
      <c r="AZ463" s="49"/>
    </row>
    <row r="464" spans="31:52" x14ac:dyDescent="0.25">
      <c r="AX464" t="s">
        <v>3983</v>
      </c>
      <c r="AZ464" s="49"/>
    </row>
    <row r="465" spans="50:52" x14ac:dyDescent="0.25">
      <c r="AX465" t="s">
        <v>3984</v>
      </c>
      <c r="AZ465" s="49"/>
    </row>
    <row r="466" spans="50:52" x14ac:dyDescent="0.25">
      <c r="AX466" t="s">
        <v>3985</v>
      </c>
      <c r="AZ466" s="49"/>
    </row>
    <row r="467" spans="50:52" x14ac:dyDescent="0.25">
      <c r="AX467" t="s">
        <v>3986</v>
      </c>
      <c r="AZ467" s="49"/>
    </row>
    <row r="468" spans="50:52" x14ac:dyDescent="0.25">
      <c r="AX468" t="s">
        <v>3987</v>
      </c>
      <c r="AZ468" s="49"/>
    </row>
    <row r="469" spans="50:52" x14ac:dyDescent="0.25">
      <c r="AX469" t="s">
        <v>3988</v>
      </c>
      <c r="AZ469" s="49"/>
    </row>
    <row r="470" spans="50:52" x14ac:dyDescent="0.25">
      <c r="AX470" t="s">
        <v>3989</v>
      </c>
      <c r="AZ470" s="49"/>
    </row>
    <row r="471" spans="50:52" x14ac:dyDescent="0.25">
      <c r="AX471" t="s">
        <v>3990</v>
      </c>
      <c r="AZ471" s="49"/>
    </row>
    <row r="472" spans="50:52" x14ac:dyDescent="0.25">
      <c r="AX472" t="s">
        <v>3991</v>
      </c>
      <c r="AZ472" s="49"/>
    </row>
    <row r="473" spans="50:52" x14ac:dyDescent="0.25">
      <c r="AX473" t="s">
        <v>3992</v>
      </c>
      <c r="AZ473" s="49"/>
    </row>
    <row r="474" spans="50:52" x14ac:dyDescent="0.25">
      <c r="AX474" t="s">
        <v>3993</v>
      </c>
      <c r="AZ474" s="49"/>
    </row>
    <row r="475" spans="50:52" x14ac:dyDescent="0.25">
      <c r="AX475" t="s">
        <v>3994</v>
      </c>
      <c r="AZ475" s="49"/>
    </row>
    <row r="476" spans="50:52" x14ac:dyDescent="0.25">
      <c r="AX476" t="s">
        <v>3995</v>
      </c>
      <c r="AZ476" s="49"/>
    </row>
    <row r="477" spans="50:52" x14ac:dyDescent="0.25">
      <c r="AX477" t="s">
        <v>3996</v>
      </c>
      <c r="AZ477" s="49"/>
    </row>
    <row r="478" spans="50:52" x14ac:dyDescent="0.25">
      <c r="AX478" t="s">
        <v>3997</v>
      </c>
      <c r="AZ478" s="49"/>
    </row>
    <row r="479" spans="50:52" x14ac:dyDescent="0.25">
      <c r="AX479" t="s">
        <v>3998</v>
      </c>
      <c r="AZ479" s="49"/>
    </row>
    <row r="480" spans="50:52" x14ac:dyDescent="0.25">
      <c r="AX480" t="s">
        <v>3999</v>
      </c>
      <c r="AZ480" s="49"/>
    </row>
    <row r="481" spans="50:52" x14ac:dyDescent="0.25">
      <c r="AX481" t="s">
        <v>4000</v>
      </c>
      <c r="AZ481" s="49"/>
    </row>
    <row r="482" spans="50:52" x14ac:dyDescent="0.25">
      <c r="AX482" t="s">
        <v>4001</v>
      </c>
      <c r="AZ482" s="49"/>
    </row>
    <row r="483" spans="50:52" x14ac:dyDescent="0.25">
      <c r="AX483" t="s">
        <v>4002</v>
      </c>
      <c r="AZ483" s="49"/>
    </row>
    <row r="484" spans="50:52" x14ac:dyDescent="0.25">
      <c r="AX484" t="s">
        <v>4003</v>
      </c>
      <c r="AZ484" s="49"/>
    </row>
    <row r="485" spans="50:52" x14ac:dyDescent="0.25">
      <c r="AX485" t="s">
        <v>4004</v>
      </c>
      <c r="AZ485" s="49"/>
    </row>
    <row r="486" spans="50:52" x14ac:dyDescent="0.25">
      <c r="AX486" t="s">
        <v>4005</v>
      </c>
      <c r="AZ486" s="49"/>
    </row>
    <row r="487" spans="50:52" x14ac:dyDescent="0.25">
      <c r="AX487" t="s">
        <v>4006</v>
      </c>
      <c r="AZ487" s="49"/>
    </row>
    <row r="488" spans="50:52" x14ac:dyDescent="0.25">
      <c r="AX488" t="s">
        <v>4007</v>
      </c>
      <c r="AZ488" s="49"/>
    </row>
    <row r="489" spans="50:52" x14ac:dyDescent="0.25">
      <c r="AX489" t="s">
        <v>4008</v>
      </c>
      <c r="AZ489" s="49"/>
    </row>
    <row r="490" spans="50:52" x14ac:dyDescent="0.25">
      <c r="AX490" t="s">
        <v>4009</v>
      </c>
      <c r="AZ490" s="49"/>
    </row>
    <row r="491" spans="50:52" x14ac:dyDescent="0.25">
      <c r="AX491" t="s">
        <v>4010</v>
      </c>
      <c r="AZ491" s="49"/>
    </row>
    <row r="492" spans="50:52" x14ac:dyDescent="0.25">
      <c r="AX492" t="s">
        <v>4011</v>
      </c>
      <c r="AZ492" s="49"/>
    </row>
    <row r="493" spans="50:52" x14ac:dyDescent="0.25">
      <c r="AX493" t="s">
        <v>4012</v>
      </c>
      <c r="AZ493" s="49"/>
    </row>
    <row r="494" spans="50:52" x14ac:dyDescent="0.25">
      <c r="AX494" t="s">
        <v>4013</v>
      </c>
      <c r="AZ494" s="49"/>
    </row>
    <row r="495" spans="50:52" x14ac:dyDescent="0.25">
      <c r="AX495" t="s">
        <v>4014</v>
      </c>
      <c r="AZ495" s="49"/>
    </row>
    <row r="496" spans="50:52" x14ac:dyDescent="0.25">
      <c r="AX496" t="s">
        <v>4015</v>
      </c>
      <c r="AZ496" s="49"/>
    </row>
    <row r="497" spans="50:52" x14ac:dyDescent="0.25">
      <c r="AX497" t="s">
        <v>4016</v>
      </c>
      <c r="AZ497" s="49"/>
    </row>
    <row r="498" spans="50:52" x14ac:dyDescent="0.25">
      <c r="AX498" t="s">
        <v>4017</v>
      </c>
      <c r="AZ498" s="49"/>
    </row>
    <row r="499" spans="50:52" x14ac:dyDescent="0.25">
      <c r="AX499" t="s">
        <v>4018</v>
      </c>
      <c r="AZ499" s="49"/>
    </row>
    <row r="500" spans="50:52" x14ac:dyDescent="0.25">
      <c r="AX500" t="s">
        <v>4019</v>
      </c>
      <c r="AZ500" s="49"/>
    </row>
    <row r="501" spans="50:52" x14ac:dyDescent="0.25">
      <c r="AX501" t="s">
        <v>4020</v>
      </c>
      <c r="AZ501" s="49"/>
    </row>
    <row r="502" spans="50:52" x14ac:dyDescent="0.25">
      <c r="AX502" t="s">
        <v>4021</v>
      </c>
      <c r="AZ502" s="49"/>
    </row>
    <row r="503" spans="50:52" x14ac:dyDescent="0.25">
      <c r="AX503" t="s">
        <v>4022</v>
      </c>
      <c r="AZ503" s="49"/>
    </row>
    <row r="504" spans="50:52" x14ac:dyDescent="0.25">
      <c r="AX504" t="s">
        <v>4023</v>
      </c>
      <c r="AZ504" s="49"/>
    </row>
    <row r="505" spans="50:52" x14ac:dyDescent="0.25">
      <c r="AX505" t="s">
        <v>4024</v>
      </c>
      <c r="AZ505" s="49"/>
    </row>
    <row r="506" spans="50:52" x14ac:dyDescent="0.25">
      <c r="AX506" t="s">
        <v>4025</v>
      </c>
      <c r="AZ506" s="49"/>
    </row>
    <row r="507" spans="50:52" x14ac:dyDescent="0.25">
      <c r="AX507" t="s">
        <v>4026</v>
      </c>
      <c r="AZ507" s="49"/>
    </row>
    <row r="508" spans="50:52" x14ac:dyDescent="0.25">
      <c r="AX508" t="s">
        <v>4027</v>
      </c>
      <c r="AZ508" s="49"/>
    </row>
    <row r="509" spans="50:52" x14ac:dyDescent="0.25">
      <c r="AX509" t="s">
        <v>4028</v>
      </c>
      <c r="AZ509" s="49"/>
    </row>
    <row r="510" spans="50:52" x14ac:dyDescent="0.25">
      <c r="AX510" t="s">
        <v>4029</v>
      </c>
      <c r="AZ510" s="49"/>
    </row>
    <row r="511" spans="50:52" x14ac:dyDescent="0.25">
      <c r="AX511" t="s">
        <v>4030</v>
      </c>
      <c r="AZ511" s="49"/>
    </row>
    <row r="512" spans="50:52" x14ac:dyDescent="0.25">
      <c r="AX512" t="s">
        <v>4031</v>
      </c>
      <c r="AZ512" s="49"/>
    </row>
    <row r="513" spans="50:52" x14ac:dyDescent="0.25">
      <c r="AX513" t="s">
        <v>4032</v>
      </c>
      <c r="AZ513" s="49"/>
    </row>
    <row r="514" spans="50:52" x14ac:dyDescent="0.25">
      <c r="AX514" t="s">
        <v>4033</v>
      </c>
      <c r="AZ514" s="49"/>
    </row>
    <row r="515" spans="50:52" x14ac:dyDescent="0.25">
      <c r="AX515" t="s">
        <v>4034</v>
      </c>
      <c r="AZ515" s="49"/>
    </row>
    <row r="516" spans="50:52" x14ac:dyDescent="0.25">
      <c r="AX516" t="s">
        <v>4035</v>
      </c>
      <c r="AZ516" s="49"/>
    </row>
    <row r="517" spans="50:52" x14ac:dyDescent="0.25">
      <c r="AX517" t="s">
        <v>4036</v>
      </c>
      <c r="AZ517" s="49"/>
    </row>
    <row r="518" spans="50:52" x14ac:dyDescent="0.25">
      <c r="AX518" t="s">
        <v>4037</v>
      </c>
      <c r="AZ518" s="49"/>
    </row>
    <row r="519" spans="50:52" x14ac:dyDescent="0.25">
      <c r="AX519" t="s">
        <v>4038</v>
      </c>
      <c r="AZ519" s="49"/>
    </row>
    <row r="520" spans="50:52" x14ac:dyDescent="0.25">
      <c r="AX520" t="s">
        <v>4039</v>
      </c>
      <c r="AZ520" s="49"/>
    </row>
    <row r="521" spans="50:52" x14ac:dyDescent="0.25">
      <c r="AX521" t="s">
        <v>4040</v>
      </c>
      <c r="AZ521" s="49"/>
    </row>
    <row r="522" spans="50:52" x14ac:dyDescent="0.25">
      <c r="AX522" t="s">
        <v>4041</v>
      </c>
      <c r="AZ522" s="49"/>
    </row>
    <row r="523" spans="50:52" x14ac:dyDescent="0.25">
      <c r="AX523" t="s">
        <v>4042</v>
      </c>
      <c r="AZ523" s="49"/>
    </row>
    <row r="524" spans="50:52" x14ac:dyDescent="0.25">
      <c r="AX524" t="s">
        <v>4043</v>
      </c>
      <c r="AZ524" s="49"/>
    </row>
    <row r="525" spans="50:52" x14ac:dyDescent="0.25">
      <c r="AX525" t="s">
        <v>4044</v>
      </c>
      <c r="AZ525" s="49"/>
    </row>
    <row r="526" spans="50:52" x14ac:dyDescent="0.25">
      <c r="AX526" t="s">
        <v>4045</v>
      </c>
      <c r="AZ526" s="49"/>
    </row>
    <row r="527" spans="50:52" x14ac:dyDescent="0.25">
      <c r="AX527" t="s">
        <v>4046</v>
      </c>
      <c r="AZ527" s="49"/>
    </row>
    <row r="528" spans="50:52" x14ac:dyDescent="0.25">
      <c r="AX528" t="s">
        <v>4047</v>
      </c>
      <c r="AZ528" s="49"/>
    </row>
    <row r="529" spans="50:52" x14ac:dyDescent="0.25">
      <c r="AX529" t="s">
        <v>4048</v>
      </c>
      <c r="AZ529" s="49"/>
    </row>
    <row r="530" spans="50:52" x14ac:dyDescent="0.25">
      <c r="AX530" t="s">
        <v>4049</v>
      </c>
      <c r="AZ530" s="49"/>
    </row>
    <row r="531" spans="50:52" x14ac:dyDescent="0.25">
      <c r="AX531" t="s">
        <v>4050</v>
      </c>
      <c r="AZ531" s="49"/>
    </row>
    <row r="532" spans="50:52" x14ac:dyDescent="0.25">
      <c r="AX532" t="s">
        <v>4051</v>
      </c>
      <c r="AZ532" s="49"/>
    </row>
    <row r="533" spans="50:52" x14ac:dyDescent="0.25">
      <c r="AX533" t="s">
        <v>4052</v>
      </c>
      <c r="AZ533" s="49"/>
    </row>
    <row r="534" spans="50:52" x14ac:dyDescent="0.25">
      <c r="AX534" t="s">
        <v>4053</v>
      </c>
      <c r="AZ534" s="49"/>
    </row>
    <row r="535" spans="50:52" x14ac:dyDescent="0.25">
      <c r="AX535" t="s">
        <v>4054</v>
      </c>
      <c r="AZ535" s="49"/>
    </row>
    <row r="536" spans="50:52" x14ac:dyDescent="0.25">
      <c r="AX536" t="s">
        <v>4055</v>
      </c>
      <c r="AZ536" s="49"/>
    </row>
    <row r="537" spans="50:52" x14ac:dyDescent="0.25">
      <c r="AX537" t="s">
        <v>4056</v>
      </c>
      <c r="AZ537" s="49"/>
    </row>
    <row r="538" spans="50:52" x14ac:dyDescent="0.25">
      <c r="AX538" t="s">
        <v>4057</v>
      </c>
      <c r="AZ538" s="49"/>
    </row>
    <row r="539" spans="50:52" x14ac:dyDescent="0.25">
      <c r="AX539" t="s">
        <v>4058</v>
      </c>
      <c r="AZ539" s="49"/>
    </row>
    <row r="540" spans="50:52" x14ac:dyDescent="0.25">
      <c r="AX540" t="s">
        <v>4059</v>
      </c>
      <c r="AZ540" s="49"/>
    </row>
    <row r="541" spans="50:52" x14ac:dyDescent="0.25">
      <c r="AX541" t="s">
        <v>4060</v>
      </c>
      <c r="AZ541" s="49"/>
    </row>
    <row r="542" spans="50:52" x14ac:dyDescent="0.25">
      <c r="AX542" t="s">
        <v>4061</v>
      </c>
      <c r="AZ542" s="49"/>
    </row>
    <row r="543" spans="50:52" x14ac:dyDescent="0.25">
      <c r="AX543" t="s">
        <v>4062</v>
      </c>
      <c r="AZ543" s="49"/>
    </row>
    <row r="544" spans="50:52" x14ac:dyDescent="0.25">
      <c r="AX544" t="s">
        <v>4063</v>
      </c>
      <c r="AZ544" s="49"/>
    </row>
    <row r="545" spans="50:52" x14ac:dyDescent="0.25">
      <c r="AX545" t="s">
        <v>4064</v>
      </c>
      <c r="AZ545" s="49"/>
    </row>
    <row r="546" spans="50:52" x14ac:dyDescent="0.25">
      <c r="AX546" t="s">
        <v>4065</v>
      </c>
      <c r="AZ546" s="49"/>
    </row>
    <row r="547" spans="50:52" x14ac:dyDescent="0.25">
      <c r="AX547" t="s">
        <v>4066</v>
      </c>
      <c r="AZ547" s="49"/>
    </row>
    <row r="548" spans="50:52" x14ac:dyDescent="0.25">
      <c r="AX548" t="s">
        <v>4067</v>
      </c>
      <c r="AZ548" s="49"/>
    </row>
    <row r="549" spans="50:52" x14ac:dyDescent="0.25">
      <c r="AX549" t="s">
        <v>4068</v>
      </c>
      <c r="AZ549" s="49"/>
    </row>
    <row r="550" spans="50:52" x14ac:dyDescent="0.25">
      <c r="AX550" t="s">
        <v>4069</v>
      </c>
      <c r="AZ550" s="49"/>
    </row>
    <row r="551" spans="50:52" x14ac:dyDescent="0.25">
      <c r="AX551" t="s">
        <v>4070</v>
      </c>
      <c r="AZ551" s="49"/>
    </row>
    <row r="552" spans="50:52" x14ac:dyDescent="0.25">
      <c r="AX552" t="s">
        <v>4071</v>
      </c>
      <c r="AZ552" s="49"/>
    </row>
    <row r="553" spans="50:52" x14ac:dyDescent="0.25">
      <c r="AX553" t="s">
        <v>4072</v>
      </c>
      <c r="AZ553" s="49"/>
    </row>
    <row r="554" spans="50:52" x14ac:dyDescent="0.25">
      <c r="AX554" t="s">
        <v>4073</v>
      </c>
      <c r="AZ554" s="49"/>
    </row>
    <row r="555" spans="50:52" x14ac:dyDescent="0.25">
      <c r="AX555" t="s">
        <v>4074</v>
      </c>
      <c r="AZ555" s="49"/>
    </row>
    <row r="556" spans="50:52" x14ac:dyDescent="0.25">
      <c r="AX556" t="s">
        <v>4075</v>
      </c>
      <c r="AZ556" s="49"/>
    </row>
    <row r="557" spans="50:52" x14ac:dyDescent="0.25">
      <c r="AX557" t="s">
        <v>4076</v>
      </c>
      <c r="AZ557" s="49"/>
    </row>
    <row r="558" spans="50:52" x14ac:dyDescent="0.25">
      <c r="AX558" t="s">
        <v>4077</v>
      </c>
      <c r="AZ558" s="49"/>
    </row>
    <row r="559" spans="50:52" x14ac:dyDescent="0.25">
      <c r="AX559" t="s">
        <v>4078</v>
      </c>
      <c r="AZ559" s="49"/>
    </row>
    <row r="560" spans="50:52" x14ac:dyDescent="0.25">
      <c r="AX560" t="s">
        <v>4079</v>
      </c>
      <c r="AZ560" s="49"/>
    </row>
    <row r="561" spans="50:52" x14ac:dyDescent="0.25">
      <c r="AX561" t="s">
        <v>4080</v>
      </c>
      <c r="AZ561" s="49"/>
    </row>
    <row r="562" spans="50:52" x14ac:dyDescent="0.25">
      <c r="AX562" t="s">
        <v>4081</v>
      </c>
      <c r="AZ562" s="49"/>
    </row>
    <row r="563" spans="50:52" x14ac:dyDescent="0.25">
      <c r="AX563" t="s">
        <v>4082</v>
      </c>
      <c r="AZ563" s="49"/>
    </row>
    <row r="564" spans="50:52" x14ac:dyDescent="0.25">
      <c r="AX564" t="s">
        <v>4083</v>
      </c>
      <c r="AZ564" s="49"/>
    </row>
    <row r="565" spans="50:52" x14ac:dyDescent="0.25">
      <c r="AX565" t="s">
        <v>4084</v>
      </c>
      <c r="AZ565" s="49"/>
    </row>
    <row r="566" spans="50:52" x14ac:dyDescent="0.25">
      <c r="AX566" t="s">
        <v>4085</v>
      </c>
      <c r="AZ566" s="49"/>
    </row>
    <row r="567" spans="50:52" x14ac:dyDescent="0.25">
      <c r="AX567" t="s">
        <v>4086</v>
      </c>
      <c r="AZ567" s="49"/>
    </row>
    <row r="568" spans="50:52" x14ac:dyDescent="0.25">
      <c r="AX568" t="s">
        <v>4087</v>
      </c>
      <c r="AZ568" s="49"/>
    </row>
    <row r="569" spans="50:52" x14ac:dyDescent="0.25">
      <c r="AX569" t="s">
        <v>4088</v>
      </c>
      <c r="AZ569" s="49"/>
    </row>
    <row r="570" spans="50:52" x14ac:dyDescent="0.25">
      <c r="AX570" t="s">
        <v>4089</v>
      </c>
      <c r="AZ570" s="49"/>
    </row>
    <row r="571" spans="50:52" x14ac:dyDescent="0.25">
      <c r="AX571" t="s">
        <v>4090</v>
      </c>
      <c r="AZ571" s="49"/>
    </row>
    <row r="572" spans="50:52" x14ac:dyDescent="0.25">
      <c r="AX572" t="s">
        <v>4091</v>
      </c>
      <c r="AZ572" s="49"/>
    </row>
    <row r="573" spans="50:52" x14ac:dyDescent="0.25">
      <c r="AX573" t="s">
        <v>4092</v>
      </c>
      <c r="AZ573" s="49"/>
    </row>
    <row r="574" spans="50:52" x14ac:dyDescent="0.25">
      <c r="AX574" t="s">
        <v>4093</v>
      </c>
      <c r="AZ574" s="49"/>
    </row>
    <row r="575" spans="50:52" x14ac:dyDescent="0.25">
      <c r="AX575" t="s">
        <v>4094</v>
      </c>
      <c r="AZ575" s="49"/>
    </row>
    <row r="576" spans="50:52" x14ac:dyDescent="0.25">
      <c r="AX576" t="s">
        <v>4095</v>
      </c>
      <c r="AZ576" s="49"/>
    </row>
    <row r="577" spans="50:52" x14ac:dyDescent="0.25">
      <c r="AX577" t="s">
        <v>4096</v>
      </c>
      <c r="AZ577" s="49"/>
    </row>
    <row r="578" spans="50:52" x14ac:dyDescent="0.25">
      <c r="AX578" t="s">
        <v>4097</v>
      </c>
      <c r="AZ578" s="49"/>
    </row>
    <row r="579" spans="50:52" x14ac:dyDescent="0.25">
      <c r="AX579" t="s">
        <v>4098</v>
      </c>
      <c r="AZ579" s="49"/>
    </row>
    <row r="580" spans="50:52" x14ac:dyDescent="0.25">
      <c r="AX580" t="s">
        <v>4099</v>
      </c>
      <c r="AZ580" s="49"/>
    </row>
    <row r="581" spans="50:52" x14ac:dyDescent="0.25">
      <c r="AX581" t="s">
        <v>4100</v>
      </c>
      <c r="AZ581" s="49"/>
    </row>
    <row r="582" spans="50:52" x14ac:dyDescent="0.25">
      <c r="AX582" t="s">
        <v>4101</v>
      </c>
      <c r="AZ582" s="49"/>
    </row>
    <row r="583" spans="50:52" x14ac:dyDescent="0.25">
      <c r="AX583" t="s">
        <v>4102</v>
      </c>
      <c r="AZ583" s="49"/>
    </row>
    <row r="584" spans="50:52" x14ac:dyDescent="0.25">
      <c r="AX584" t="s">
        <v>4103</v>
      </c>
      <c r="AZ584" s="49"/>
    </row>
    <row r="585" spans="50:52" x14ac:dyDescent="0.25">
      <c r="AX585" t="s">
        <v>4104</v>
      </c>
      <c r="AZ585" s="49"/>
    </row>
    <row r="586" spans="50:52" x14ac:dyDescent="0.25">
      <c r="AX586" t="s">
        <v>4105</v>
      </c>
      <c r="AZ586" s="49"/>
    </row>
    <row r="587" spans="50:52" x14ac:dyDescent="0.25">
      <c r="AX587" t="s">
        <v>4106</v>
      </c>
      <c r="AZ587" s="49"/>
    </row>
    <row r="588" spans="50:52" x14ac:dyDescent="0.25">
      <c r="AX588" t="s">
        <v>4107</v>
      </c>
      <c r="AZ588" s="49"/>
    </row>
    <row r="589" spans="50:52" x14ac:dyDescent="0.25">
      <c r="AX589" t="s">
        <v>4108</v>
      </c>
      <c r="AZ589" s="49"/>
    </row>
    <row r="590" spans="50:52" x14ac:dyDescent="0.25">
      <c r="AX590" t="s">
        <v>4109</v>
      </c>
      <c r="AZ590" s="49"/>
    </row>
    <row r="591" spans="50:52" x14ac:dyDescent="0.25">
      <c r="AX591" t="s">
        <v>4110</v>
      </c>
      <c r="AZ591" s="49"/>
    </row>
    <row r="592" spans="50:52" x14ac:dyDescent="0.25">
      <c r="AX592" t="s">
        <v>4111</v>
      </c>
      <c r="AZ592" s="49"/>
    </row>
    <row r="593" spans="50:52" x14ac:dyDescent="0.25">
      <c r="AX593" t="s">
        <v>4112</v>
      </c>
      <c r="AZ593" s="49"/>
    </row>
    <row r="594" spans="50:52" x14ac:dyDescent="0.25">
      <c r="AX594" t="s">
        <v>4113</v>
      </c>
      <c r="AZ594" s="49"/>
    </row>
    <row r="595" spans="50:52" x14ac:dyDescent="0.25">
      <c r="AX595" t="s">
        <v>4114</v>
      </c>
      <c r="AZ595" s="49"/>
    </row>
    <row r="596" spans="50:52" x14ac:dyDescent="0.25">
      <c r="AX596" t="s">
        <v>4115</v>
      </c>
      <c r="AZ596" s="49"/>
    </row>
    <row r="597" spans="50:52" x14ac:dyDescent="0.25">
      <c r="AX597" t="s">
        <v>4116</v>
      </c>
      <c r="AZ597" s="49"/>
    </row>
    <row r="598" spans="50:52" x14ac:dyDescent="0.25">
      <c r="AX598" t="s">
        <v>4117</v>
      </c>
      <c r="AZ598" s="49"/>
    </row>
    <row r="599" spans="50:52" x14ac:dyDescent="0.25">
      <c r="AX599" t="s">
        <v>4118</v>
      </c>
      <c r="AZ599" s="49"/>
    </row>
    <row r="600" spans="50:52" x14ac:dyDescent="0.25">
      <c r="AX600" t="s">
        <v>4119</v>
      </c>
      <c r="AZ600" s="49"/>
    </row>
    <row r="601" spans="50:52" x14ac:dyDescent="0.25">
      <c r="AX601" t="s">
        <v>4120</v>
      </c>
      <c r="AZ601" s="49"/>
    </row>
    <row r="602" spans="50:52" x14ac:dyDescent="0.25">
      <c r="AX602" t="s">
        <v>4121</v>
      </c>
      <c r="AZ602" s="49"/>
    </row>
    <row r="603" spans="50:52" x14ac:dyDescent="0.25">
      <c r="AX603" t="s">
        <v>4122</v>
      </c>
      <c r="AZ603" s="49"/>
    </row>
    <row r="604" spans="50:52" x14ac:dyDescent="0.25">
      <c r="AX604" t="s">
        <v>4123</v>
      </c>
      <c r="AZ604" s="49"/>
    </row>
    <row r="605" spans="50:52" x14ac:dyDescent="0.25">
      <c r="AX605" t="s">
        <v>4124</v>
      </c>
      <c r="AZ605" s="49"/>
    </row>
    <row r="606" spans="50:52" x14ac:dyDescent="0.25">
      <c r="AX606" t="s">
        <v>4125</v>
      </c>
      <c r="AZ606" s="49"/>
    </row>
    <row r="607" spans="50:52" x14ac:dyDescent="0.25">
      <c r="AX607" t="s">
        <v>4126</v>
      </c>
      <c r="AZ607" s="49"/>
    </row>
    <row r="608" spans="50:52" x14ac:dyDescent="0.25">
      <c r="AX608" t="s">
        <v>4127</v>
      </c>
      <c r="AZ608" s="49"/>
    </row>
    <row r="609" spans="50:52" x14ac:dyDescent="0.25">
      <c r="AX609" t="s">
        <v>4128</v>
      </c>
      <c r="AZ609" s="49"/>
    </row>
    <row r="610" spans="50:52" x14ac:dyDescent="0.25">
      <c r="AX610" t="s">
        <v>4129</v>
      </c>
      <c r="AZ610" s="49"/>
    </row>
    <row r="611" spans="50:52" x14ac:dyDescent="0.25">
      <c r="AX611" t="s">
        <v>4130</v>
      </c>
      <c r="AZ611" s="49"/>
    </row>
    <row r="612" spans="50:52" x14ac:dyDescent="0.25">
      <c r="AX612" t="s">
        <v>4131</v>
      </c>
      <c r="AZ612" s="49"/>
    </row>
    <row r="613" spans="50:52" x14ac:dyDescent="0.25">
      <c r="AX613" t="s">
        <v>4132</v>
      </c>
      <c r="AZ613" s="49"/>
    </row>
    <row r="614" spans="50:52" x14ac:dyDescent="0.25">
      <c r="AX614" t="s">
        <v>4133</v>
      </c>
      <c r="AZ614" s="49"/>
    </row>
    <row r="615" spans="50:52" x14ac:dyDescent="0.25">
      <c r="AX615" t="s">
        <v>4134</v>
      </c>
      <c r="AZ615" s="49"/>
    </row>
    <row r="616" spans="50:52" x14ac:dyDescent="0.25">
      <c r="AX616" t="s">
        <v>4135</v>
      </c>
      <c r="AZ616" s="49"/>
    </row>
    <row r="617" spans="50:52" x14ac:dyDescent="0.25">
      <c r="AX617" t="s">
        <v>4136</v>
      </c>
      <c r="AZ617" s="49"/>
    </row>
    <row r="618" spans="50:52" x14ac:dyDescent="0.25">
      <c r="AX618" t="s">
        <v>4137</v>
      </c>
      <c r="AZ618" s="49"/>
    </row>
    <row r="619" spans="50:52" x14ac:dyDescent="0.25">
      <c r="AX619" t="s">
        <v>4138</v>
      </c>
      <c r="AZ619" s="49"/>
    </row>
    <row r="620" spans="50:52" x14ac:dyDescent="0.25">
      <c r="AX620" t="s">
        <v>4139</v>
      </c>
      <c r="AZ620" s="49"/>
    </row>
    <row r="621" spans="50:52" x14ac:dyDescent="0.25">
      <c r="AX621" t="s">
        <v>4140</v>
      </c>
      <c r="AZ621" s="49"/>
    </row>
    <row r="622" spans="50:52" x14ac:dyDescent="0.25">
      <c r="AX622" t="s">
        <v>4141</v>
      </c>
      <c r="AZ622" s="49"/>
    </row>
    <row r="623" spans="50:52" x14ac:dyDescent="0.25">
      <c r="AX623" t="s">
        <v>4142</v>
      </c>
      <c r="AZ623" s="49"/>
    </row>
    <row r="624" spans="50:52" x14ac:dyDescent="0.25">
      <c r="AX624" t="s">
        <v>4143</v>
      </c>
      <c r="AZ624" s="49"/>
    </row>
    <row r="625" spans="50:52" x14ac:dyDescent="0.25">
      <c r="AX625" t="s">
        <v>4144</v>
      </c>
      <c r="AZ625" s="49"/>
    </row>
    <row r="626" spans="50:52" x14ac:dyDescent="0.25">
      <c r="AX626" t="s">
        <v>4145</v>
      </c>
      <c r="AZ626" s="49"/>
    </row>
    <row r="627" spans="50:52" x14ac:dyDescent="0.25">
      <c r="AX627" t="s">
        <v>4146</v>
      </c>
      <c r="AZ627" s="49"/>
    </row>
    <row r="628" spans="50:52" x14ac:dyDescent="0.25">
      <c r="AX628" t="s">
        <v>4147</v>
      </c>
      <c r="AZ628" s="49"/>
    </row>
    <row r="629" spans="50:52" x14ac:dyDescent="0.25">
      <c r="AX629" t="s">
        <v>4148</v>
      </c>
      <c r="AZ629" s="49"/>
    </row>
    <row r="630" spans="50:52" x14ac:dyDescent="0.25">
      <c r="AX630" t="s">
        <v>4149</v>
      </c>
      <c r="AZ630" s="49"/>
    </row>
    <row r="631" spans="50:52" x14ac:dyDescent="0.25">
      <c r="AX631" t="s">
        <v>4150</v>
      </c>
      <c r="AZ631" s="49"/>
    </row>
    <row r="632" spans="50:52" x14ac:dyDescent="0.25">
      <c r="AX632" t="s">
        <v>4151</v>
      </c>
      <c r="AZ632" s="49"/>
    </row>
    <row r="633" spans="50:52" x14ac:dyDescent="0.25">
      <c r="AX633" t="s">
        <v>4152</v>
      </c>
      <c r="AZ633" s="49"/>
    </row>
    <row r="634" spans="50:52" x14ac:dyDescent="0.25">
      <c r="AX634" t="s">
        <v>4153</v>
      </c>
      <c r="AZ634" s="49"/>
    </row>
    <row r="635" spans="50:52" x14ac:dyDescent="0.25">
      <c r="AX635" t="s">
        <v>4154</v>
      </c>
      <c r="AZ635" s="49"/>
    </row>
    <row r="636" spans="50:52" x14ac:dyDescent="0.25">
      <c r="AX636" t="s">
        <v>4155</v>
      </c>
      <c r="AZ636" s="49"/>
    </row>
    <row r="637" spans="50:52" x14ac:dyDescent="0.25">
      <c r="AX637" t="s">
        <v>4156</v>
      </c>
      <c r="AZ637" s="49"/>
    </row>
    <row r="638" spans="50:52" x14ac:dyDescent="0.25">
      <c r="AX638" t="s">
        <v>4157</v>
      </c>
      <c r="AZ638" s="49"/>
    </row>
    <row r="639" spans="50:52" x14ac:dyDescent="0.25">
      <c r="AX639" t="s">
        <v>4158</v>
      </c>
      <c r="AZ639" s="49"/>
    </row>
    <row r="640" spans="50:52" x14ac:dyDescent="0.25">
      <c r="AX640" t="s">
        <v>4159</v>
      </c>
      <c r="AZ640" s="49"/>
    </row>
    <row r="641" spans="50:52" x14ac:dyDescent="0.25">
      <c r="AX641" t="s">
        <v>4160</v>
      </c>
      <c r="AZ641" s="49"/>
    </row>
    <row r="642" spans="50:52" x14ac:dyDescent="0.25">
      <c r="AX642" t="s">
        <v>4161</v>
      </c>
      <c r="AZ642" s="49"/>
    </row>
    <row r="643" spans="50:52" x14ac:dyDescent="0.25">
      <c r="AX643" t="s">
        <v>4162</v>
      </c>
      <c r="AZ643" s="49"/>
    </row>
    <row r="644" spans="50:52" x14ac:dyDescent="0.25">
      <c r="AX644" t="s">
        <v>4163</v>
      </c>
      <c r="AZ644" s="49"/>
    </row>
    <row r="645" spans="50:52" x14ac:dyDescent="0.25">
      <c r="AX645" t="s">
        <v>4164</v>
      </c>
      <c r="AZ645" s="49"/>
    </row>
    <row r="646" spans="50:52" x14ac:dyDescent="0.25">
      <c r="AX646" t="s">
        <v>4165</v>
      </c>
      <c r="AZ646" s="49"/>
    </row>
    <row r="647" spans="50:52" x14ac:dyDescent="0.25">
      <c r="AX647" t="s">
        <v>4166</v>
      </c>
      <c r="AZ647" s="49"/>
    </row>
    <row r="648" spans="50:52" x14ac:dyDescent="0.25">
      <c r="AX648" t="s">
        <v>4167</v>
      </c>
      <c r="AZ648" s="49"/>
    </row>
    <row r="649" spans="50:52" x14ac:dyDescent="0.25">
      <c r="AX649" t="s">
        <v>4168</v>
      </c>
      <c r="AZ649" s="49"/>
    </row>
    <row r="650" spans="50:52" x14ac:dyDescent="0.25">
      <c r="AX650" t="s">
        <v>4169</v>
      </c>
      <c r="AZ650" s="49"/>
    </row>
    <row r="651" spans="50:52" x14ac:dyDescent="0.25">
      <c r="AX651" t="s">
        <v>4170</v>
      </c>
      <c r="AZ651" s="49"/>
    </row>
    <row r="652" spans="50:52" x14ac:dyDescent="0.25">
      <c r="AX652" t="s">
        <v>4171</v>
      </c>
      <c r="AZ652" s="49"/>
    </row>
    <row r="653" spans="50:52" x14ac:dyDescent="0.25">
      <c r="AX653" t="s">
        <v>4172</v>
      </c>
      <c r="AZ653" s="49"/>
    </row>
    <row r="654" spans="50:52" x14ac:dyDescent="0.25">
      <c r="AX654" t="s">
        <v>4173</v>
      </c>
      <c r="AZ654" s="49"/>
    </row>
    <row r="655" spans="50:52" x14ac:dyDescent="0.25">
      <c r="AX655" t="s">
        <v>4174</v>
      </c>
      <c r="AZ655" s="49"/>
    </row>
    <row r="656" spans="50:52" x14ac:dyDescent="0.25">
      <c r="AX656" t="s">
        <v>4175</v>
      </c>
      <c r="AZ656" s="49"/>
    </row>
    <row r="657" spans="50:52" x14ac:dyDescent="0.25">
      <c r="AX657" t="s">
        <v>4176</v>
      </c>
      <c r="AZ657" s="49"/>
    </row>
    <row r="658" spans="50:52" x14ac:dyDescent="0.25">
      <c r="AX658" t="s">
        <v>4177</v>
      </c>
      <c r="AZ658" s="49"/>
    </row>
    <row r="659" spans="50:52" x14ac:dyDescent="0.25">
      <c r="AX659" t="s">
        <v>4178</v>
      </c>
      <c r="AZ659" s="49"/>
    </row>
    <row r="660" spans="50:52" x14ac:dyDescent="0.25">
      <c r="AX660" t="s">
        <v>4179</v>
      </c>
      <c r="AZ660" s="49"/>
    </row>
    <row r="661" spans="50:52" x14ac:dyDescent="0.25">
      <c r="AX661" t="s">
        <v>4180</v>
      </c>
      <c r="AZ661" s="49"/>
    </row>
    <row r="662" spans="50:52" x14ac:dyDescent="0.25">
      <c r="AX662" t="s">
        <v>4181</v>
      </c>
      <c r="AZ662" s="49"/>
    </row>
    <row r="663" spans="50:52" x14ac:dyDescent="0.25">
      <c r="AX663" t="s">
        <v>4182</v>
      </c>
      <c r="AZ663" s="49"/>
    </row>
    <row r="664" spans="50:52" x14ac:dyDescent="0.25">
      <c r="AX664" t="s">
        <v>4183</v>
      </c>
      <c r="AZ664" s="49"/>
    </row>
    <row r="665" spans="50:52" x14ac:dyDescent="0.25">
      <c r="AX665" t="s">
        <v>4184</v>
      </c>
      <c r="AZ665" s="49"/>
    </row>
    <row r="666" spans="50:52" x14ac:dyDescent="0.25">
      <c r="AX666" t="s">
        <v>4185</v>
      </c>
      <c r="AZ666" s="49"/>
    </row>
    <row r="667" spans="50:52" x14ac:dyDescent="0.25">
      <c r="AX667" t="s">
        <v>4186</v>
      </c>
      <c r="AZ667" s="49"/>
    </row>
    <row r="668" spans="50:52" x14ac:dyDescent="0.25">
      <c r="AX668" t="s">
        <v>4187</v>
      </c>
      <c r="AZ668" s="49"/>
    </row>
    <row r="669" spans="50:52" x14ac:dyDescent="0.25">
      <c r="AX669" t="s">
        <v>4188</v>
      </c>
      <c r="AZ669" s="49"/>
    </row>
    <row r="670" spans="50:52" x14ac:dyDescent="0.25">
      <c r="AX670" t="s">
        <v>4189</v>
      </c>
      <c r="AZ670" s="49"/>
    </row>
    <row r="671" spans="50:52" x14ac:dyDescent="0.25">
      <c r="AX671" t="s">
        <v>4190</v>
      </c>
      <c r="AZ671" s="49"/>
    </row>
    <row r="672" spans="50:52" x14ac:dyDescent="0.25">
      <c r="AX672" t="s">
        <v>4191</v>
      </c>
      <c r="AZ672" s="49"/>
    </row>
    <row r="673" spans="50:52" x14ac:dyDescent="0.25">
      <c r="AX673" t="s">
        <v>4192</v>
      </c>
      <c r="AZ673" s="49"/>
    </row>
    <row r="674" spans="50:52" x14ac:dyDescent="0.25">
      <c r="AX674" t="s">
        <v>4193</v>
      </c>
      <c r="AZ674" s="49"/>
    </row>
    <row r="675" spans="50:52" x14ac:dyDescent="0.25">
      <c r="AX675" t="s">
        <v>4194</v>
      </c>
      <c r="AZ675" s="49"/>
    </row>
    <row r="676" spans="50:52" x14ac:dyDescent="0.25">
      <c r="AX676" t="s">
        <v>4195</v>
      </c>
      <c r="AZ676" s="49"/>
    </row>
    <row r="677" spans="50:52" x14ac:dyDescent="0.25">
      <c r="AX677" t="s">
        <v>4196</v>
      </c>
      <c r="AZ677" s="49"/>
    </row>
    <row r="678" spans="50:52" x14ac:dyDescent="0.25">
      <c r="AX678" t="s">
        <v>4197</v>
      </c>
      <c r="AZ678" s="49"/>
    </row>
    <row r="679" spans="50:52" x14ac:dyDescent="0.25">
      <c r="AX679" t="s">
        <v>4198</v>
      </c>
      <c r="AZ679" s="49"/>
    </row>
    <row r="680" spans="50:52" x14ac:dyDescent="0.25">
      <c r="AX680" t="s">
        <v>4199</v>
      </c>
      <c r="AZ680" s="49"/>
    </row>
    <row r="681" spans="50:52" x14ac:dyDescent="0.25">
      <c r="AX681" t="s">
        <v>4200</v>
      </c>
      <c r="AZ681" s="49"/>
    </row>
    <row r="682" spans="50:52" x14ac:dyDescent="0.25">
      <c r="AX682" t="s">
        <v>4201</v>
      </c>
      <c r="AZ682" s="49"/>
    </row>
    <row r="683" spans="50:52" x14ac:dyDescent="0.25">
      <c r="AX683" t="s">
        <v>4202</v>
      </c>
      <c r="AZ683" s="49"/>
    </row>
    <row r="684" spans="50:52" x14ac:dyDescent="0.25">
      <c r="AX684" t="s">
        <v>4203</v>
      </c>
      <c r="AZ684" s="49"/>
    </row>
    <row r="685" spans="50:52" x14ac:dyDescent="0.25">
      <c r="AX685" t="s">
        <v>4204</v>
      </c>
      <c r="AZ685" s="49"/>
    </row>
    <row r="686" spans="50:52" x14ac:dyDescent="0.25">
      <c r="AX686" t="s">
        <v>4205</v>
      </c>
      <c r="AZ686" s="49"/>
    </row>
    <row r="687" spans="50:52" x14ac:dyDescent="0.25">
      <c r="AX687" t="s">
        <v>4206</v>
      </c>
      <c r="AZ687" s="49"/>
    </row>
    <row r="688" spans="50:52" x14ac:dyDescent="0.25">
      <c r="AX688" t="s">
        <v>4207</v>
      </c>
      <c r="AZ688" s="49"/>
    </row>
    <row r="689" spans="50:52" x14ac:dyDescent="0.25">
      <c r="AX689" t="s">
        <v>4208</v>
      </c>
      <c r="AZ689" s="49"/>
    </row>
    <row r="690" spans="50:52" x14ac:dyDescent="0.25">
      <c r="AX690" t="s">
        <v>4209</v>
      </c>
      <c r="AZ690" s="49"/>
    </row>
    <row r="691" spans="50:52" x14ac:dyDescent="0.25">
      <c r="AX691" t="s">
        <v>4210</v>
      </c>
      <c r="AZ691" s="49"/>
    </row>
    <row r="692" spans="50:52" x14ac:dyDescent="0.25">
      <c r="AX692" t="s">
        <v>4211</v>
      </c>
      <c r="AZ692" s="49"/>
    </row>
    <row r="693" spans="50:52" x14ac:dyDescent="0.25">
      <c r="AX693" t="s">
        <v>4212</v>
      </c>
      <c r="AZ693" s="49"/>
    </row>
    <row r="694" spans="50:52" x14ac:dyDescent="0.25">
      <c r="AX694" t="s">
        <v>4213</v>
      </c>
      <c r="AZ694" s="49"/>
    </row>
    <row r="695" spans="50:52" x14ac:dyDescent="0.25">
      <c r="AX695" t="s">
        <v>4214</v>
      </c>
      <c r="AZ695" s="49"/>
    </row>
    <row r="696" spans="50:52" x14ac:dyDescent="0.25">
      <c r="AX696" t="s">
        <v>4215</v>
      </c>
      <c r="AZ696" s="49"/>
    </row>
    <row r="697" spans="50:52" x14ac:dyDescent="0.25">
      <c r="AX697" t="s">
        <v>4216</v>
      </c>
      <c r="AZ697" s="49"/>
    </row>
    <row r="698" spans="50:52" x14ac:dyDescent="0.25">
      <c r="AX698" t="s">
        <v>4217</v>
      </c>
      <c r="AZ698" s="49"/>
    </row>
    <row r="699" spans="50:52" x14ac:dyDescent="0.25">
      <c r="AX699" t="s">
        <v>4218</v>
      </c>
      <c r="AZ699" s="49"/>
    </row>
    <row r="700" spans="50:52" x14ac:dyDescent="0.25">
      <c r="AX700" t="s">
        <v>4219</v>
      </c>
      <c r="AZ700" s="49"/>
    </row>
    <row r="701" spans="50:52" x14ac:dyDescent="0.25">
      <c r="AX701" t="s">
        <v>4220</v>
      </c>
      <c r="AZ701" s="49"/>
    </row>
    <row r="702" spans="50:52" x14ac:dyDescent="0.25">
      <c r="AX702" t="s">
        <v>4221</v>
      </c>
      <c r="AZ702" s="49"/>
    </row>
    <row r="703" spans="50:52" x14ac:dyDescent="0.25">
      <c r="AX703" t="s">
        <v>4222</v>
      </c>
      <c r="AZ703" s="49"/>
    </row>
    <row r="704" spans="50:52" x14ac:dyDescent="0.25">
      <c r="AX704" t="s">
        <v>4223</v>
      </c>
      <c r="AZ704" s="49"/>
    </row>
    <row r="705" spans="50:52" x14ac:dyDescent="0.25">
      <c r="AX705" t="s">
        <v>4224</v>
      </c>
      <c r="AZ705" s="49"/>
    </row>
    <row r="706" spans="50:52" x14ac:dyDescent="0.25">
      <c r="AX706" t="s">
        <v>4225</v>
      </c>
      <c r="AZ706" s="49"/>
    </row>
    <row r="707" spans="50:52" x14ac:dyDescent="0.25">
      <c r="AX707" t="s">
        <v>4226</v>
      </c>
      <c r="AZ707" s="49"/>
    </row>
    <row r="708" spans="50:52" x14ac:dyDescent="0.25">
      <c r="AX708" t="s">
        <v>4227</v>
      </c>
      <c r="AZ708" s="49"/>
    </row>
    <row r="709" spans="50:52" x14ac:dyDescent="0.25">
      <c r="AX709" t="s">
        <v>4228</v>
      </c>
      <c r="AZ709" s="49"/>
    </row>
    <row r="710" spans="50:52" x14ac:dyDescent="0.25">
      <c r="AX710" t="s">
        <v>4229</v>
      </c>
      <c r="AZ710" s="49"/>
    </row>
    <row r="711" spans="50:52" x14ac:dyDescent="0.25">
      <c r="AX711" t="s">
        <v>4230</v>
      </c>
      <c r="AZ711" s="49"/>
    </row>
    <row r="712" spans="50:52" x14ac:dyDescent="0.25">
      <c r="AX712" t="s">
        <v>4231</v>
      </c>
      <c r="AZ712" s="49"/>
    </row>
    <row r="713" spans="50:52" x14ac:dyDescent="0.25">
      <c r="AX713" t="s">
        <v>4232</v>
      </c>
      <c r="AZ713" s="49"/>
    </row>
    <row r="714" spans="50:52" x14ac:dyDescent="0.25">
      <c r="AX714" t="s">
        <v>4233</v>
      </c>
      <c r="AZ714" s="49"/>
    </row>
    <row r="715" spans="50:52" x14ac:dyDescent="0.25">
      <c r="AX715" t="s">
        <v>4234</v>
      </c>
      <c r="AZ715" s="49"/>
    </row>
    <row r="716" spans="50:52" x14ac:dyDescent="0.25">
      <c r="AX716" t="s">
        <v>4235</v>
      </c>
      <c r="AZ716" s="49"/>
    </row>
    <row r="717" spans="50:52" x14ac:dyDescent="0.25">
      <c r="AX717" t="s">
        <v>4236</v>
      </c>
      <c r="AZ717" s="49"/>
    </row>
    <row r="718" spans="50:52" x14ac:dyDescent="0.25">
      <c r="AX718" t="s">
        <v>4237</v>
      </c>
      <c r="AZ718" s="49"/>
    </row>
    <row r="719" spans="50:52" x14ac:dyDescent="0.25">
      <c r="AX719" t="s">
        <v>4238</v>
      </c>
      <c r="AZ719" s="49"/>
    </row>
    <row r="720" spans="50:52" x14ac:dyDescent="0.25">
      <c r="AX720" t="s">
        <v>4239</v>
      </c>
      <c r="AZ720" s="49"/>
    </row>
    <row r="721" spans="50:52" x14ac:dyDescent="0.25">
      <c r="AX721" t="s">
        <v>4240</v>
      </c>
      <c r="AZ721" s="49"/>
    </row>
    <row r="722" spans="50:52" x14ac:dyDescent="0.25">
      <c r="AX722" t="s">
        <v>4241</v>
      </c>
      <c r="AZ722" s="49"/>
    </row>
    <row r="723" spans="50:52" x14ac:dyDescent="0.25">
      <c r="AX723" t="s">
        <v>4242</v>
      </c>
      <c r="AZ723" s="49"/>
    </row>
    <row r="724" spans="50:52" x14ac:dyDescent="0.25">
      <c r="AX724" t="s">
        <v>4243</v>
      </c>
      <c r="AZ724" s="49"/>
    </row>
    <row r="725" spans="50:52" x14ac:dyDescent="0.25">
      <c r="AX725" t="s">
        <v>4244</v>
      </c>
      <c r="AZ725" s="49"/>
    </row>
    <row r="726" spans="50:52" x14ac:dyDescent="0.25">
      <c r="AX726" t="s">
        <v>4245</v>
      </c>
      <c r="AZ726" s="49"/>
    </row>
    <row r="727" spans="50:52" x14ac:dyDescent="0.25">
      <c r="AX727" t="s">
        <v>4246</v>
      </c>
      <c r="AZ727" s="49"/>
    </row>
    <row r="728" spans="50:52" x14ac:dyDescent="0.25">
      <c r="AX728" t="s">
        <v>4247</v>
      </c>
      <c r="AZ728" s="49"/>
    </row>
    <row r="729" spans="50:52" x14ac:dyDescent="0.25">
      <c r="AX729" t="s">
        <v>4248</v>
      </c>
      <c r="AZ729" s="49"/>
    </row>
    <row r="730" spans="50:52" x14ac:dyDescent="0.25">
      <c r="AX730" t="s">
        <v>4249</v>
      </c>
      <c r="AZ730" s="49"/>
    </row>
    <row r="731" spans="50:52" x14ac:dyDescent="0.25">
      <c r="AX731" t="s">
        <v>4250</v>
      </c>
      <c r="AZ731" s="49"/>
    </row>
    <row r="732" spans="50:52" x14ac:dyDescent="0.25">
      <c r="AX732" t="s">
        <v>4251</v>
      </c>
      <c r="AZ732" s="49"/>
    </row>
    <row r="733" spans="50:52" x14ac:dyDescent="0.25">
      <c r="AX733" t="s">
        <v>4252</v>
      </c>
      <c r="AZ733" s="49"/>
    </row>
    <row r="734" spans="50:52" x14ac:dyDescent="0.25">
      <c r="AX734" t="s">
        <v>4253</v>
      </c>
      <c r="AZ734" s="49"/>
    </row>
    <row r="735" spans="50:52" x14ac:dyDescent="0.25">
      <c r="AX735" t="s">
        <v>4254</v>
      </c>
      <c r="AZ735" s="49"/>
    </row>
    <row r="736" spans="50:52" x14ac:dyDescent="0.25">
      <c r="AX736" t="s">
        <v>4255</v>
      </c>
      <c r="AZ736" s="49"/>
    </row>
    <row r="737" spans="50:52" x14ac:dyDescent="0.25">
      <c r="AX737" t="s">
        <v>4256</v>
      </c>
      <c r="AZ737" s="49"/>
    </row>
    <row r="738" spans="50:52" x14ac:dyDescent="0.25">
      <c r="AX738" t="s">
        <v>4257</v>
      </c>
      <c r="AZ738" s="49"/>
    </row>
    <row r="739" spans="50:52" x14ac:dyDescent="0.25">
      <c r="AX739" t="s">
        <v>4258</v>
      </c>
      <c r="AZ739" s="49"/>
    </row>
    <row r="740" spans="50:52" x14ac:dyDescent="0.25">
      <c r="AX740" t="s">
        <v>4259</v>
      </c>
      <c r="AZ740" s="49"/>
    </row>
    <row r="741" spans="50:52" x14ac:dyDescent="0.25">
      <c r="AX741" t="s">
        <v>4260</v>
      </c>
      <c r="AZ741" s="49"/>
    </row>
    <row r="742" spans="50:52" x14ac:dyDescent="0.25">
      <c r="AX742" t="s">
        <v>4261</v>
      </c>
      <c r="AZ742" s="49"/>
    </row>
    <row r="743" spans="50:52" x14ac:dyDescent="0.25">
      <c r="AX743" t="s">
        <v>4262</v>
      </c>
      <c r="AZ743" s="49"/>
    </row>
    <row r="744" spans="50:52" x14ac:dyDescent="0.25">
      <c r="AX744" t="s">
        <v>4263</v>
      </c>
      <c r="AZ744" s="49"/>
    </row>
    <row r="745" spans="50:52" x14ac:dyDescent="0.25">
      <c r="AX745" t="s">
        <v>4264</v>
      </c>
      <c r="AZ745" s="49"/>
    </row>
    <row r="746" spans="50:52" x14ac:dyDescent="0.25">
      <c r="AX746" t="s">
        <v>4265</v>
      </c>
      <c r="AZ746" s="49"/>
    </row>
    <row r="747" spans="50:52" x14ac:dyDescent="0.25">
      <c r="AX747" t="s">
        <v>4266</v>
      </c>
      <c r="AZ747" s="49"/>
    </row>
    <row r="748" spans="50:52" x14ac:dyDescent="0.25">
      <c r="AX748" t="s">
        <v>4267</v>
      </c>
      <c r="AZ748" s="49"/>
    </row>
    <row r="749" spans="50:52" x14ac:dyDescent="0.25">
      <c r="AX749" t="s">
        <v>4268</v>
      </c>
      <c r="AZ749" s="49"/>
    </row>
    <row r="750" spans="50:52" x14ac:dyDescent="0.25">
      <c r="AX750" t="s">
        <v>4269</v>
      </c>
      <c r="AZ750" s="49"/>
    </row>
    <row r="751" spans="50:52" x14ac:dyDescent="0.25">
      <c r="AX751" t="s">
        <v>4270</v>
      </c>
      <c r="AZ751" s="49"/>
    </row>
    <row r="752" spans="50:52" x14ac:dyDescent="0.25">
      <c r="AX752" t="s">
        <v>4271</v>
      </c>
      <c r="AZ752" s="49"/>
    </row>
    <row r="753" spans="50:52" x14ac:dyDescent="0.25">
      <c r="AX753" t="s">
        <v>4272</v>
      </c>
      <c r="AZ753" s="49"/>
    </row>
    <row r="754" spans="50:52" x14ac:dyDescent="0.25">
      <c r="AX754" t="s">
        <v>4273</v>
      </c>
      <c r="AZ754" s="49"/>
    </row>
    <row r="755" spans="50:52" x14ac:dyDescent="0.25">
      <c r="AX755" t="s">
        <v>4274</v>
      </c>
      <c r="AZ755" s="49"/>
    </row>
    <row r="756" spans="50:52" x14ac:dyDescent="0.25">
      <c r="AX756" t="s">
        <v>4275</v>
      </c>
      <c r="AZ756" s="49"/>
    </row>
    <row r="757" spans="50:52" x14ac:dyDescent="0.25">
      <c r="AX757" t="s">
        <v>4276</v>
      </c>
      <c r="AZ757" s="49"/>
    </row>
    <row r="758" spans="50:52" x14ac:dyDescent="0.25">
      <c r="AX758" t="s">
        <v>4277</v>
      </c>
      <c r="AZ758" s="49"/>
    </row>
    <row r="759" spans="50:52" x14ac:dyDescent="0.25">
      <c r="AX759" t="s">
        <v>4278</v>
      </c>
      <c r="AZ759" s="49"/>
    </row>
    <row r="760" spans="50:52" x14ac:dyDescent="0.25">
      <c r="AX760" t="s">
        <v>4279</v>
      </c>
      <c r="AZ760" s="49"/>
    </row>
    <row r="761" spans="50:52" x14ac:dyDescent="0.25">
      <c r="AX761" t="s">
        <v>4280</v>
      </c>
      <c r="AZ761" s="49"/>
    </row>
    <row r="762" spans="50:52" x14ac:dyDescent="0.25">
      <c r="AX762" t="s">
        <v>4281</v>
      </c>
      <c r="AZ762" s="49"/>
    </row>
    <row r="763" spans="50:52" x14ac:dyDescent="0.25">
      <c r="AX763" t="s">
        <v>4282</v>
      </c>
      <c r="AZ763" s="49"/>
    </row>
    <row r="764" spans="50:52" x14ac:dyDescent="0.25">
      <c r="AX764" t="s">
        <v>4283</v>
      </c>
      <c r="AZ764" s="49"/>
    </row>
    <row r="765" spans="50:52" x14ac:dyDescent="0.25">
      <c r="AX765" t="s">
        <v>4284</v>
      </c>
      <c r="AZ765" s="49"/>
    </row>
    <row r="766" spans="50:52" x14ac:dyDescent="0.25">
      <c r="AX766" t="s">
        <v>4285</v>
      </c>
      <c r="AZ766" s="49"/>
    </row>
    <row r="767" spans="50:52" x14ac:dyDescent="0.25">
      <c r="AX767" t="s">
        <v>4286</v>
      </c>
      <c r="AZ767" s="49"/>
    </row>
    <row r="768" spans="50:52" x14ac:dyDescent="0.25">
      <c r="AX768" t="s">
        <v>4287</v>
      </c>
      <c r="AZ768" s="49"/>
    </row>
    <row r="769" spans="50:52" x14ac:dyDescent="0.25">
      <c r="AX769" t="s">
        <v>4288</v>
      </c>
      <c r="AZ769" s="49"/>
    </row>
    <row r="770" spans="50:52" x14ac:dyDescent="0.25">
      <c r="AX770" t="s">
        <v>4289</v>
      </c>
      <c r="AZ770" s="49"/>
    </row>
    <row r="771" spans="50:52" x14ac:dyDescent="0.25">
      <c r="AX771" t="s">
        <v>4290</v>
      </c>
      <c r="AZ771" s="49"/>
    </row>
    <row r="772" spans="50:52" x14ac:dyDescent="0.25">
      <c r="AX772" t="s">
        <v>4291</v>
      </c>
      <c r="AZ772" s="49"/>
    </row>
    <row r="773" spans="50:52" x14ac:dyDescent="0.25">
      <c r="AX773" t="s">
        <v>4292</v>
      </c>
      <c r="AZ773" s="49"/>
    </row>
    <row r="774" spans="50:52" x14ac:dyDescent="0.25">
      <c r="AX774" t="s">
        <v>4293</v>
      </c>
      <c r="AZ774" s="49"/>
    </row>
    <row r="775" spans="50:52" x14ac:dyDescent="0.25">
      <c r="AX775" t="s">
        <v>4294</v>
      </c>
      <c r="AZ775" s="49"/>
    </row>
    <row r="776" spans="50:52" x14ac:dyDescent="0.25">
      <c r="AX776" t="s">
        <v>4295</v>
      </c>
      <c r="AZ776" s="49"/>
    </row>
    <row r="777" spans="50:52" x14ac:dyDescent="0.25">
      <c r="AX777" t="s">
        <v>4296</v>
      </c>
      <c r="AZ777" s="49"/>
    </row>
    <row r="778" spans="50:52" x14ac:dyDescent="0.25">
      <c r="AX778" t="s">
        <v>4297</v>
      </c>
      <c r="AZ778" s="49"/>
    </row>
    <row r="779" spans="50:52" x14ac:dyDescent="0.25">
      <c r="AX779" t="s">
        <v>4298</v>
      </c>
      <c r="AZ779" s="49"/>
    </row>
    <row r="780" spans="50:52" x14ac:dyDescent="0.25">
      <c r="AX780" t="s">
        <v>4299</v>
      </c>
      <c r="AZ780" s="49"/>
    </row>
    <row r="781" spans="50:52" x14ac:dyDescent="0.25">
      <c r="AX781" t="s">
        <v>4300</v>
      </c>
      <c r="AZ781" s="49"/>
    </row>
    <row r="782" spans="50:52" x14ac:dyDescent="0.25">
      <c r="AX782" t="s">
        <v>4301</v>
      </c>
      <c r="AZ782" s="49"/>
    </row>
    <row r="783" spans="50:52" x14ac:dyDescent="0.25">
      <c r="AX783" t="s">
        <v>4302</v>
      </c>
      <c r="AZ783" s="49"/>
    </row>
    <row r="784" spans="50:52" x14ac:dyDescent="0.25">
      <c r="AX784" t="s">
        <v>4303</v>
      </c>
      <c r="AZ784" s="49"/>
    </row>
    <row r="785" spans="50:52" x14ac:dyDescent="0.25">
      <c r="AX785" t="s">
        <v>4304</v>
      </c>
      <c r="AZ785" s="49"/>
    </row>
    <row r="786" spans="50:52" x14ac:dyDescent="0.25">
      <c r="AX786" t="s">
        <v>4305</v>
      </c>
      <c r="AZ786" s="49"/>
    </row>
    <row r="787" spans="50:52" x14ac:dyDescent="0.25">
      <c r="AX787" t="s">
        <v>4306</v>
      </c>
      <c r="AZ787" s="49"/>
    </row>
    <row r="788" spans="50:52" x14ac:dyDescent="0.25">
      <c r="AX788" t="s">
        <v>4307</v>
      </c>
      <c r="AZ788" s="49"/>
    </row>
    <row r="789" spans="50:52" x14ac:dyDescent="0.25">
      <c r="AX789" t="s">
        <v>4308</v>
      </c>
      <c r="AZ789" s="49"/>
    </row>
    <row r="790" spans="50:52" x14ac:dyDescent="0.25">
      <c r="AX790" t="s">
        <v>4309</v>
      </c>
      <c r="AZ790" s="49"/>
    </row>
    <row r="791" spans="50:52" x14ac:dyDescent="0.25">
      <c r="AX791" t="s">
        <v>4310</v>
      </c>
      <c r="AZ791" s="49"/>
    </row>
    <row r="792" spans="50:52" x14ac:dyDescent="0.25">
      <c r="AX792" t="s">
        <v>4311</v>
      </c>
      <c r="AZ792" s="49"/>
    </row>
    <row r="793" spans="50:52" x14ac:dyDescent="0.25">
      <c r="AX793" t="s">
        <v>4312</v>
      </c>
      <c r="AZ793" s="49"/>
    </row>
    <row r="794" spans="50:52" x14ac:dyDescent="0.25">
      <c r="AX794" t="s">
        <v>4313</v>
      </c>
      <c r="AZ794" s="49"/>
    </row>
    <row r="795" spans="50:52" x14ac:dyDescent="0.25">
      <c r="AX795" t="s">
        <v>4314</v>
      </c>
      <c r="AZ795" s="49"/>
    </row>
    <row r="796" spans="50:52" x14ac:dyDescent="0.25">
      <c r="AX796" t="s">
        <v>4315</v>
      </c>
      <c r="AZ796" s="49"/>
    </row>
    <row r="797" spans="50:52" x14ac:dyDescent="0.25">
      <c r="AX797" t="s">
        <v>4316</v>
      </c>
      <c r="AZ797" s="49"/>
    </row>
    <row r="798" spans="50:52" x14ac:dyDescent="0.25">
      <c r="AX798" t="s">
        <v>4317</v>
      </c>
      <c r="AZ798" s="49"/>
    </row>
    <row r="799" spans="50:52" x14ac:dyDescent="0.25">
      <c r="AX799" t="s">
        <v>4318</v>
      </c>
      <c r="AZ799" s="49"/>
    </row>
    <row r="800" spans="50:52" x14ac:dyDescent="0.25">
      <c r="AX800" t="s">
        <v>4319</v>
      </c>
      <c r="AZ800" s="49"/>
    </row>
    <row r="801" spans="50:52" x14ac:dyDescent="0.25">
      <c r="AX801" t="s">
        <v>4320</v>
      </c>
      <c r="AZ801" s="49"/>
    </row>
    <row r="802" spans="50:52" x14ac:dyDescent="0.25">
      <c r="AX802" t="s">
        <v>4321</v>
      </c>
      <c r="AZ802" s="49"/>
    </row>
    <row r="803" spans="50:52" x14ac:dyDescent="0.25">
      <c r="AX803" t="s">
        <v>4322</v>
      </c>
      <c r="AZ803" s="49"/>
    </row>
    <row r="804" spans="50:52" x14ac:dyDescent="0.25">
      <c r="AX804" t="s">
        <v>4323</v>
      </c>
      <c r="AZ804" s="49"/>
    </row>
    <row r="805" spans="50:52" x14ac:dyDescent="0.25">
      <c r="AX805" t="s">
        <v>4324</v>
      </c>
      <c r="AZ805" s="49"/>
    </row>
    <row r="806" spans="50:52" x14ac:dyDescent="0.25">
      <c r="AX806" t="s">
        <v>4325</v>
      </c>
      <c r="AZ806" s="49"/>
    </row>
    <row r="807" spans="50:52" x14ac:dyDescent="0.25">
      <c r="AX807" t="s">
        <v>4326</v>
      </c>
      <c r="AZ807" s="49"/>
    </row>
    <row r="808" spans="50:52" x14ac:dyDescent="0.25">
      <c r="AX808" t="s">
        <v>4327</v>
      </c>
      <c r="AZ808" s="49"/>
    </row>
    <row r="809" spans="50:52" x14ac:dyDescent="0.25">
      <c r="AX809" t="s">
        <v>4328</v>
      </c>
      <c r="AZ809" s="49"/>
    </row>
    <row r="810" spans="50:52" x14ac:dyDescent="0.25">
      <c r="AX810" t="s">
        <v>4329</v>
      </c>
      <c r="AZ810" s="49"/>
    </row>
    <row r="811" spans="50:52" x14ac:dyDescent="0.25">
      <c r="AX811" t="s">
        <v>4330</v>
      </c>
      <c r="AZ811" s="49"/>
    </row>
    <row r="812" spans="50:52" x14ac:dyDescent="0.25">
      <c r="AX812" t="s">
        <v>4331</v>
      </c>
      <c r="AZ812" s="49"/>
    </row>
    <row r="813" spans="50:52" x14ac:dyDescent="0.25">
      <c r="AX813" t="s">
        <v>4332</v>
      </c>
      <c r="AZ813" s="49"/>
    </row>
    <row r="814" spans="50:52" x14ac:dyDescent="0.25">
      <c r="AX814" t="s">
        <v>4333</v>
      </c>
      <c r="AZ814" s="49"/>
    </row>
    <row r="815" spans="50:52" x14ac:dyDescent="0.25">
      <c r="AX815" t="s">
        <v>4334</v>
      </c>
      <c r="AZ815" s="49"/>
    </row>
    <row r="816" spans="50:52" x14ac:dyDescent="0.25">
      <c r="AX816" t="s">
        <v>4335</v>
      </c>
      <c r="AZ816" s="49"/>
    </row>
    <row r="817" spans="50:52" x14ac:dyDescent="0.25">
      <c r="AX817" t="s">
        <v>4336</v>
      </c>
      <c r="AZ817" s="49"/>
    </row>
    <row r="818" spans="50:52" x14ac:dyDescent="0.25">
      <c r="AX818" t="s">
        <v>4337</v>
      </c>
      <c r="AZ818" s="49"/>
    </row>
    <row r="819" spans="50:52" x14ac:dyDescent="0.25">
      <c r="AX819" t="s">
        <v>4338</v>
      </c>
      <c r="AZ819" s="49"/>
    </row>
    <row r="820" spans="50:52" x14ac:dyDescent="0.25">
      <c r="AX820" t="s">
        <v>4339</v>
      </c>
      <c r="AZ820" s="49"/>
    </row>
    <row r="821" spans="50:52" x14ac:dyDescent="0.25">
      <c r="AX821" t="s">
        <v>4340</v>
      </c>
      <c r="AZ821" s="49"/>
    </row>
    <row r="822" spans="50:52" x14ac:dyDescent="0.25">
      <c r="AX822" t="s">
        <v>4341</v>
      </c>
      <c r="AZ822" s="49"/>
    </row>
    <row r="823" spans="50:52" x14ac:dyDescent="0.25">
      <c r="AX823" t="s">
        <v>4342</v>
      </c>
      <c r="AZ823" s="49"/>
    </row>
    <row r="824" spans="50:52" x14ac:dyDescent="0.25">
      <c r="AX824" t="s">
        <v>4343</v>
      </c>
      <c r="AZ824" s="49"/>
    </row>
    <row r="825" spans="50:52" x14ac:dyDescent="0.25">
      <c r="AX825" t="s">
        <v>4344</v>
      </c>
      <c r="AZ825" s="49"/>
    </row>
    <row r="826" spans="50:52" x14ac:dyDescent="0.25">
      <c r="AX826" t="s">
        <v>4345</v>
      </c>
      <c r="AZ826" s="49"/>
    </row>
    <row r="827" spans="50:52" x14ac:dyDescent="0.25">
      <c r="AX827" t="s">
        <v>4346</v>
      </c>
      <c r="AZ827" s="49"/>
    </row>
    <row r="828" spans="50:52" x14ac:dyDescent="0.25">
      <c r="AX828" t="s">
        <v>4347</v>
      </c>
      <c r="AZ828" s="49"/>
    </row>
    <row r="829" spans="50:52" x14ac:dyDescent="0.25">
      <c r="AX829" t="s">
        <v>4348</v>
      </c>
      <c r="AZ829" s="49"/>
    </row>
    <row r="830" spans="50:52" x14ac:dyDescent="0.25">
      <c r="AX830" t="s">
        <v>4349</v>
      </c>
      <c r="AZ830" s="49"/>
    </row>
    <row r="831" spans="50:52" x14ac:dyDescent="0.25">
      <c r="AX831" t="s">
        <v>4350</v>
      </c>
      <c r="AZ831" s="49"/>
    </row>
    <row r="832" spans="50:52" x14ac:dyDescent="0.25">
      <c r="AX832" t="s">
        <v>4351</v>
      </c>
      <c r="AZ832" s="49"/>
    </row>
    <row r="833" spans="50:52" x14ac:dyDescent="0.25">
      <c r="AX833" t="s">
        <v>4352</v>
      </c>
      <c r="AZ833" s="49"/>
    </row>
    <row r="834" spans="50:52" x14ac:dyDescent="0.25">
      <c r="AX834" t="s">
        <v>4353</v>
      </c>
      <c r="AZ834" s="49"/>
    </row>
    <row r="835" spans="50:52" x14ac:dyDescent="0.25">
      <c r="AX835" t="s">
        <v>4354</v>
      </c>
      <c r="AZ835" s="49"/>
    </row>
    <row r="836" spans="50:52" x14ac:dyDescent="0.25">
      <c r="AX836" t="s">
        <v>4355</v>
      </c>
      <c r="AZ836" s="49"/>
    </row>
    <row r="837" spans="50:52" x14ac:dyDescent="0.25">
      <c r="AX837" t="s">
        <v>4356</v>
      </c>
      <c r="AZ837" s="49"/>
    </row>
    <row r="838" spans="50:52" x14ac:dyDescent="0.25">
      <c r="AX838" t="s">
        <v>4357</v>
      </c>
      <c r="AZ838" s="49"/>
    </row>
    <row r="839" spans="50:52" x14ac:dyDescent="0.25">
      <c r="AX839" t="s">
        <v>4358</v>
      </c>
      <c r="AZ839" s="49"/>
    </row>
    <row r="840" spans="50:52" x14ac:dyDescent="0.25">
      <c r="AX840" t="s">
        <v>4359</v>
      </c>
      <c r="AZ840" s="49"/>
    </row>
    <row r="841" spans="50:52" x14ac:dyDescent="0.25">
      <c r="AX841" t="s">
        <v>4360</v>
      </c>
      <c r="AZ841" s="49"/>
    </row>
    <row r="842" spans="50:52" x14ac:dyDescent="0.25">
      <c r="AX842" t="s">
        <v>4361</v>
      </c>
      <c r="AZ842" s="49"/>
    </row>
    <row r="843" spans="50:52" x14ac:dyDescent="0.25">
      <c r="AX843" t="s">
        <v>4362</v>
      </c>
      <c r="AZ843" s="49"/>
    </row>
    <row r="844" spans="50:52" x14ac:dyDescent="0.25">
      <c r="AX844" t="s">
        <v>4363</v>
      </c>
      <c r="AZ844" s="49"/>
    </row>
    <row r="845" spans="50:52" x14ac:dyDescent="0.25">
      <c r="AX845" t="s">
        <v>4364</v>
      </c>
      <c r="AZ845" s="49"/>
    </row>
    <row r="846" spans="50:52" x14ac:dyDescent="0.25">
      <c r="AX846" t="s">
        <v>4365</v>
      </c>
      <c r="AZ846" s="49"/>
    </row>
    <row r="847" spans="50:52" x14ac:dyDescent="0.25">
      <c r="AX847" t="s">
        <v>4366</v>
      </c>
      <c r="AZ847" s="49"/>
    </row>
    <row r="848" spans="50:52" x14ac:dyDescent="0.25">
      <c r="AX848" t="s">
        <v>4367</v>
      </c>
      <c r="AZ848" s="49"/>
    </row>
    <row r="849" spans="50:52" x14ac:dyDescent="0.25">
      <c r="AX849" t="s">
        <v>4368</v>
      </c>
      <c r="AZ849" s="49"/>
    </row>
    <row r="850" spans="50:52" x14ac:dyDescent="0.25">
      <c r="AX850" t="s">
        <v>4369</v>
      </c>
      <c r="AZ850" s="49"/>
    </row>
    <row r="851" spans="50:52" x14ac:dyDescent="0.25">
      <c r="AX851" t="s">
        <v>4370</v>
      </c>
      <c r="AZ851" s="49"/>
    </row>
    <row r="852" spans="50:52" x14ac:dyDescent="0.25">
      <c r="AX852" t="s">
        <v>4371</v>
      </c>
      <c r="AZ852" s="49"/>
    </row>
    <row r="853" spans="50:52" x14ac:dyDescent="0.25">
      <c r="AX853" t="s">
        <v>4372</v>
      </c>
      <c r="AZ853" s="49"/>
    </row>
    <row r="854" spans="50:52" x14ac:dyDescent="0.25">
      <c r="AX854" t="s">
        <v>4373</v>
      </c>
      <c r="AZ854" s="49"/>
    </row>
    <row r="855" spans="50:52" x14ac:dyDescent="0.25">
      <c r="AX855" t="s">
        <v>4374</v>
      </c>
      <c r="AZ855" s="49"/>
    </row>
    <row r="856" spans="50:52" x14ac:dyDescent="0.25">
      <c r="AX856" t="s">
        <v>4375</v>
      </c>
      <c r="AZ856" s="49"/>
    </row>
    <row r="857" spans="50:52" x14ac:dyDescent="0.25">
      <c r="AX857" t="s">
        <v>4376</v>
      </c>
      <c r="AZ857" s="49"/>
    </row>
    <row r="858" spans="50:52" x14ac:dyDescent="0.25">
      <c r="AX858" t="s">
        <v>4377</v>
      </c>
      <c r="AZ858" s="49"/>
    </row>
    <row r="859" spans="50:52" x14ac:dyDescent="0.25">
      <c r="AX859" t="s">
        <v>4378</v>
      </c>
      <c r="AZ859" s="49"/>
    </row>
    <row r="860" spans="50:52" x14ac:dyDescent="0.25">
      <c r="AX860" t="s">
        <v>4379</v>
      </c>
      <c r="AZ860" s="49"/>
    </row>
    <row r="861" spans="50:52" x14ac:dyDescent="0.25">
      <c r="AX861" t="s">
        <v>4380</v>
      </c>
      <c r="AZ861" s="49"/>
    </row>
    <row r="862" spans="50:52" x14ac:dyDescent="0.25">
      <c r="AX862" t="s">
        <v>4381</v>
      </c>
      <c r="AZ862" s="49"/>
    </row>
    <row r="863" spans="50:52" x14ac:dyDescent="0.25">
      <c r="AX863" t="s">
        <v>4382</v>
      </c>
      <c r="AZ863" s="49"/>
    </row>
    <row r="864" spans="50:52" x14ac:dyDescent="0.25">
      <c r="AX864" t="s">
        <v>4383</v>
      </c>
      <c r="AZ864" s="49"/>
    </row>
    <row r="865" spans="50:52" x14ac:dyDescent="0.25">
      <c r="AX865" t="s">
        <v>4384</v>
      </c>
      <c r="AZ865" s="49"/>
    </row>
    <row r="866" spans="50:52" x14ac:dyDescent="0.25">
      <c r="AX866" t="s">
        <v>4385</v>
      </c>
      <c r="AZ866" s="49"/>
    </row>
    <row r="867" spans="50:52" x14ac:dyDescent="0.25">
      <c r="AX867" t="s">
        <v>4386</v>
      </c>
      <c r="AZ867" s="49"/>
    </row>
    <row r="868" spans="50:52" x14ac:dyDescent="0.25">
      <c r="AX868" t="s">
        <v>4387</v>
      </c>
      <c r="AZ868" s="49"/>
    </row>
    <row r="869" spans="50:52" x14ac:dyDescent="0.25">
      <c r="AX869" t="s">
        <v>4388</v>
      </c>
      <c r="AZ869" s="49"/>
    </row>
    <row r="870" spans="50:52" x14ac:dyDescent="0.25">
      <c r="AX870" t="s">
        <v>4389</v>
      </c>
      <c r="AZ870" s="49"/>
    </row>
    <row r="871" spans="50:52" x14ac:dyDescent="0.25">
      <c r="AX871" t="s">
        <v>4390</v>
      </c>
      <c r="AZ871" s="49"/>
    </row>
    <row r="872" spans="50:52" x14ac:dyDescent="0.25">
      <c r="AX872" t="s">
        <v>4391</v>
      </c>
      <c r="AZ872" s="49"/>
    </row>
    <row r="873" spans="50:52" x14ac:dyDescent="0.25">
      <c r="AX873" t="s">
        <v>4392</v>
      </c>
      <c r="AZ873" s="49"/>
    </row>
    <row r="874" spans="50:52" x14ac:dyDescent="0.25">
      <c r="AX874" t="s">
        <v>4393</v>
      </c>
      <c r="AZ874" s="49"/>
    </row>
    <row r="875" spans="50:52" x14ac:dyDescent="0.25">
      <c r="AX875" t="s">
        <v>4394</v>
      </c>
      <c r="AZ875" s="49"/>
    </row>
    <row r="876" spans="50:52" x14ac:dyDescent="0.25">
      <c r="AX876" t="s">
        <v>4395</v>
      </c>
      <c r="AZ876" s="49"/>
    </row>
    <row r="877" spans="50:52" x14ac:dyDescent="0.25">
      <c r="AX877" t="s">
        <v>4396</v>
      </c>
      <c r="AZ877" s="49"/>
    </row>
    <row r="878" spans="50:52" x14ac:dyDescent="0.25">
      <c r="AX878" t="s">
        <v>4397</v>
      </c>
      <c r="AZ878" s="49"/>
    </row>
    <row r="879" spans="50:52" x14ac:dyDescent="0.25">
      <c r="AX879" t="s">
        <v>4398</v>
      </c>
      <c r="AZ879" s="49"/>
    </row>
    <row r="880" spans="50:52" x14ac:dyDescent="0.25">
      <c r="AX880" t="s">
        <v>4399</v>
      </c>
      <c r="AZ880" s="49"/>
    </row>
    <row r="881" spans="50:52" x14ac:dyDescent="0.25">
      <c r="AX881" t="s">
        <v>4400</v>
      </c>
      <c r="AZ881" s="49"/>
    </row>
    <row r="882" spans="50:52" x14ac:dyDescent="0.25">
      <c r="AX882" t="s">
        <v>4401</v>
      </c>
      <c r="AZ882" s="49"/>
    </row>
    <row r="883" spans="50:52" x14ac:dyDescent="0.25">
      <c r="AX883" t="s">
        <v>4402</v>
      </c>
      <c r="AZ883" s="49"/>
    </row>
    <row r="884" spans="50:52" x14ac:dyDescent="0.25">
      <c r="AX884" t="s">
        <v>4403</v>
      </c>
      <c r="AZ884" s="49"/>
    </row>
    <row r="885" spans="50:52" x14ac:dyDescent="0.25">
      <c r="AX885" t="s">
        <v>4404</v>
      </c>
      <c r="AZ885" s="49"/>
    </row>
    <row r="886" spans="50:52" x14ac:dyDescent="0.25">
      <c r="AX886" t="s">
        <v>4405</v>
      </c>
      <c r="AZ886" s="49"/>
    </row>
    <row r="887" spans="50:52" x14ac:dyDescent="0.25">
      <c r="AX887" t="s">
        <v>4406</v>
      </c>
      <c r="AZ887" s="49"/>
    </row>
    <row r="888" spans="50:52" x14ac:dyDescent="0.25">
      <c r="AX888" t="s">
        <v>4407</v>
      </c>
      <c r="AZ888" s="49"/>
    </row>
    <row r="889" spans="50:52" x14ac:dyDescent="0.25">
      <c r="AX889" t="s">
        <v>4408</v>
      </c>
      <c r="AZ889" s="49"/>
    </row>
    <row r="890" spans="50:52" x14ac:dyDescent="0.25">
      <c r="AX890" t="s">
        <v>4409</v>
      </c>
      <c r="AZ890" s="49"/>
    </row>
    <row r="891" spans="50:52" x14ac:dyDescent="0.25">
      <c r="AX891" t="s">
        <v>4410</v>
      </c>
      <c r="AZ891" s="49"/>
    </row>
    <row r="892" spans="50:52" x14ac:dyDescent="0.25">
      <c r="AX892" t="s">
        <v>4411</v>
      </c>
      <c r="AZ892" s="49"/>
    </row>
    <row r="893" spans="50:52" x14ac:dyDescent="0.25">
      <c r="AX893" t="s">
        <v>4412</v>
      </c>
      <c r="AZ893" s="49"/>
    </row>
    <row r="894" spans="50:52" x14ac:dyDescent="0.25">
      <c r="AX894" t="s">
        <v>4413</v>
      </c>
      <c r="AZ894" s="49"/>
    </row>
    <row r="895" spans="50:52" x14ac:dyDescent="0.25">
      <c r="AX895" t="s">
        <v>4414</v>
      </c>
      <c r="AZ895" s="49"/>
    </row>
    <row r="896" spans="50:52" x14ac:dyDescent="0.25">
      <c r="AX896" t="s">
        <v>4415</v>
      </c>
      <c r="AZ896" s="49"/>
    </row>
    <row r="897" spans="50:52" x14ac:dyDescent="0.25">
      <c r="AX897" t="s">
        <v>4416</v>
      </c>
      <c r="AZ897" s="49"/>
    </row>
    <row r="898" spans="50:52" x14ac:dyDescent="0.25">
      <c r="AX898" t="s">
        <v>4417</v>
      </c>
      <c r="AZ898" s="49"/>
    </row>
    <row r="899" spans="50:52" x14ac:dyDescent="0.25">
      <c r="AX899" t="s">
        <v>4418</v>
      </c>
      <c r="AZ899" s="49"/>
    </row>
    <row r="900" spans="50:52" x14ac:dyDescent="0.25">
      <c r="AX900" t="s">
        <v>4419</v>
      </c>
      <c r="AZ900" s="49"/>
    </row>
    <row r="901" spans="50:52" x14ac:dyDescent="0.25">
      <c r="AX901" t="s">
        <v>4420</v>
      </c>
      <c r="AZ901" s="49"/>
    </row>
    <row r="902" spans="50:52" x14ac:dyDescent="0.25">
      <c r="AX902" t="s">
        <v>4421</v>
      </c>
      <c r="AZ902" s="49"/>
    </row>
    <row r="903" spans="50:52" x14ac:dyDescent="0.25">
      <c r="AX903" t="s">
        <v>4422</v>
      </c>
      <c r="AZ903" s="49"/>
    </row>
    <row r="904" spans="50:52" x14ac:dyDescent="0.25">
      <c r="AX904" t="s">
        <v>4423</v>
      </c>
      <c r="AZ904" s="49"/>
    </row>
    <row r="905" spans="50:52" x14ac:dyDescent="0.25">
      <c r="AX905" t="s">
        <v>4424</v>
      </c>
      <c r="AZ905" s="49"/>
    </row>
    <row r="906" spans="50:52" x14ac:dyDescent="0.25">
      <c r="AX906" t="s">
        <v>4425</v>
      </c>
      <c r="AZ906" s="49"/>
    </row>
    <row r="907" spans="50:52" x14ac:dyDescent="0.25">
      <c r="AX907" t="s">
        <v>4426</v>
      </c>
      <c r="AZ907" s="49"/>
    </row>
    <row r="908" spans="50:52" x14ac:dyDescent="0.25">
      <c r="AX908" t="s">
        <v>4427</v>
      </c>
      <c r="AZ908" s="49"/>
    </row>
    <row r="909" spans="50:52" x14ac:dyDescent="0.25">
      <c r="AX909" t="s">
        <v>4428</v>
      </c>
      <c r="AZ909" s="49"/>
    </row>
    <row r="910" spans="50:52" x14ac:dyDescent="0.25">
      <c r="AX910" t="s">
        <v>4429</v>
      </c>
      <c r="AZ910" s="49"/>
    </row>
    <row r="911" spans="50:52" x14ac:dyDescent="0.25">
      <c r="AX911" t="s">
        <v>4430</v>
      </c>
      <c r="AZ911" s="49"/>
    </row>
    <row r="912" spans="50:52" x14ac:dyDescent="0.25">
      <c r="AX912" t="s">
        <v>4431</v>
      </c>
      <c r="AZ912" s="49"/>
    </row>
    <row r="913" spans="50:52" x14ac:dyDescent="0.25">
      <c r="AX913" t="s">
        <v>4432</v>
      </c>
      <c r="AZ913" s="49"/>
    </row>
    <row r="914" spans="50:52" x14ac:dyDescent="0.25">
      <c r="AX914" t="s">
        <v>4433</v>
      </c>
      <c r="AZ914" s="49"/>
    </row>
    <row r="915" spans="50:52" x14ac:dyDescent="0.25">
      <c r="AX915" t="s">
        <v>4434</v>
      </c>
      <c r="AZ915" s="49"/>
    </row>
    <row r="916" spans="50:52" x14ac:dyDescent="0.25">
      <c r="AX916" t="s">
        <v>4435</v>
      </c>
      <c r="AZ916" s="49"/>
    </row>
    <row r="917" spans="50:52" x14ac:dyDescent="0.25">
      <c r="AX917" t="s">
        <v>4436</v>
      </c>
      <c r="AZ917" s="49"/>
    </row>
    <row r="918" spans="50:52" x14ac:dyDescent="0.25">
      <c r="AX918" t="s">
        <v>4437</v>
      </c>
      <c r="AZ918" s="49"/>
    </row>
    <row r="919" spans="50:52" x14ac:dyDescent="0.25">
      <c r="AX919" t="s">
        <v>4438</v>
      </c>
      <c r="AZ919" s="49"/>
    </row>
    <row r="920" spans="50:52" x14ac:dyDescent="0.25">
      <c r="AX920" t="s">
        <v>4439</v>
      </c>
      <c r="AZ920" s="49"/>
    </row>
    <row r="921" spans="50:52" x14ac:dyDescent="0.25">
      <c r="AX921" t="s">
        <v>4440</v>
      </c>
      <c r="AZ921" s="49"/>
    </row>
    <row r="922" spans="50:52" x14ac:dyDescent="0.25">
      <c r="AX922" t="s">
        <v>4441</v>
      </c>
      <c r="AZ922" s="49"/>
    </row>
    <row r="923" spans="50:52" x14ac:dyDescent="0.25">
      <c r="AX923" t="s">
        <v>4442</v>
      </c>
      <c r="AZ923" s="49"/>
    </row>
    <row r="924" spans="50:52" x14ac:dyDescent="0.25">
      <c r="AX924" t="s">
        <v>4443</v>
      </c>
      <c r="AZ924" s="49"/>
    </row>
    <row r="925" spans="50:52" x14ac:dyDescent="0.25">
      <c r="AX925" t="s">
        <v>4444</v>
      </c>
      <c r="AZ925" s="49"/>
    </row>
    <row r="926" spans="50:52" x14ac:dyDescent="0.25">
      <c r="AX926" t="s">
        <v>4445</v>
      </c>
      <c r="AZ926" s="49"/>
    </row>
    <row r="927" spans="50:52" x14ac:dyDescent="0.25">
      <c r="AX927" t="s">
        <v>4446</v>
      </c>
      <c r="AZ927" s="49"/>
    </row>
    <row r="928" spans="50:52" x14ac:dyDescent="0.25">
      <c r="AX928" t="s">
        <v>4447</v>
      </c>
      <c r="AZ928" s="49"/>
    </row>
    <row r="929" spans="50:52" x14ac:dyDescent="0.25">
      <c r="AX929" t="s">
        <v>4448</v>
      </c>
      <c r="AZ929" s="49"/>
    </row>
    <row r="930" spans="50:52" x14ac:dyDescent="0.25">
      <c r="AX930" t="s">
        <v>4449</v>
      </c>
      <c r="AZ930" s="49"/>
    </row>
    <row r="931" spans="50:52" x14ac:dyDescent="0.25">
      <c r="AX931" t="s">
        <v>4450</v>
      </c>
      <c r="AZ931" s="49"/>
    </row>
    <row r="932" spans="50:52" x14ac:dyDescent="0.25">
      <c r="AX932" t="s">
        <v>4451</v>
      </c>
      <c r="AZ932" s="49"/>
    </row>
    <row r="933" spans="50:52" x14ac:dyDescent="0.25">
      <c r="AX933" t="s">
        <v>4452</v>
      </c>
      <c r="AZ933" s="49"/>
    </row>
    <row r="934" spans="50:52" x14ac:dyDescent="0.25">
      <c r="AX934" t="s">
        <v>4453</v>
      </c>
      <c r="AZ934" s="49"/>
    </row>
    <row r="935" spans="50:52" x14ac:dyDescent="0.25">
      <c r="AX935" t="s">
        <v>4454</v>
      </c>
      <c r="AZ935" s="49"/>
    </row>
    <row r="936" spans="50:52" x14ac:dyDescent="0.25">
      <c r="AX936" t="s">
        <v>4455</v>
      </c>
      <c r="AZ936" s="49"/>
    </row>
    <row r="937" spans="50:52" x14ac:dyDescent="0.25">
      <c r="AX937" t="s">
        <v>4456</v>
      </c>
      <c r="AZ937" s="49"/>
    </row>
    <row r="938" spans="50:52" x14ac:dyDescent="0.25">
      <c r="AX938" t="s">
        <v>4457</v>
      </c>
      <c r="AZ938" s="49"/>
    </row>
    <row r="939" spans="50:52" x14ac:dyDescent="0.25">
      <c r="AX939" t="s">
        <v>4458</v>
      </c>
      <c r="AZ939" s="49"/>
    </row>
    <row r="940" spans="50:52" x14ac:dyDescent="0.25">
      <c r="AX940" t="s">
        <v>4459</v>
      </c>
      <c r="AZ940" s="49"/>
    </row>
    <row r="941" spans="50:52" x14ac:dyDescent="0.25">
      <c r="AX941" t="s">
        <v>4460</v>
      </c>
      <c r="AZ941" s="49"/>
    </row>
    <row r="942" spans="50:52" x14ac:dyDescent="0.25">
      <c r="AX942" t="s">
        <v>4461</v>
      </c>
      <c r="AZ942" s="49"/>
    </row>
    <row r="943" spans="50:52" x14ac:dyDescent="0.25">
      <c r="AX943" t="s">
        <v>4462</v>
      </c>
      <c r="AZ943" s="49"/>
    </row>
    <row r="944" spans="50:52" x14ac:dyDescent="0.25">
      <c r="AX944" t="s">
        <v>4463</v>
      </c>
      <c r="AZ944" s="49"/>
    </row>
    <row r="945" spans="50:52" x14ac:dyDescent="0.25">
      <c r="AX945" t="s">
        <v>4464</v>
      </c>
      <c r="AZ945" s="49"/>
    </row>
    <row r="946" spans="50:52" x14ac:dyDescent="0.25">
      <c r="AX946" t="s">
        <v>4465</v>
      </c>
      <c r="AZ946" s="49"/>
    </row>
    <row r="947" spans="50:52" x14ac:dyDescent="0.25">
      <c r="AX947" t="s">
        <v>4466</v>
      </c>
      <c r="AZ947" s="49"/>
    </row>
    <row r="948" spans="50:52" x14ac:dyDescent="0.25">
      <c r="AX948" t="s">
        <v>4467</v>
      </c>
      <c r="AZ948" s="49"/>
    </row>
    <row r="949" spans="50:52" x14ac:dyDescent="0.25">
      <c r="AX949" t="s">
        <v>4468</v>
      </c>
      <c r="AZ949" s="49"/>
    </row>
    <row r="950" spans="50:52" x14ac:dyDescent="0.25">
      <c r="AX950" t="s">
        <v>4469</v>
      </c>
      <c r="AZ950" s="49"/>
    </row>
    <row r="951" spans="50:52" x14ac:dyDescent="0.25">
      <c r="AX951" t="s">
        <v>4470</v>
      </c>
      <c r="AZ951" s="49"/>
    </row>
    <row r="952" spans="50:52" x14ac:dyDescent="0.25">
      <c r="AX952" t="s">
        <v>4471</v>
      </c>
      <c r="AZ952" s="49"/>
    </row>
    <row r="953" spans="50:52" x14ac:dyDescent="0.25">
      <c r="AX953" t="s">
        <v>4472</v>
      </c>
      <c r="AZ953" s="49"/>
    </row>
    <row r="954" spans="50:52" x14ac:dyDescent="0.25">
      <c r="AX954" t="s">
        <v>4473</v>
      </c>
      <c r="AZ954" s="49"/>
    </row>
    <row r="955" spans="50:52" x14ac:dyDescent="0.25">
      <c r="AX955" t="s">
        <v>4474</v>
      </c>
      <c r="AZ955" s="49"/>
    </row>
    <row r="956" spans="50:52" x14ac:dyDescent="0.25">
      <c r="AX956" t="s">
        <v>4475</v>
      </c>
      <c r="AZ956" s="49"/>
    </row>
    <row r="957" spans="50:52" x14ac:dyDescent="0.25">
      <c r="AX957" t="s">
        <v>4476</v>
      </c>
      <c r="AZ957" s="49"/>
    </row>
    <row r="958" spans="50:52" x14ac:dyDescent="0.25">
      <c r="AX958" t="s">
        <v>4477</v>
      </c>
      <c r="AZ958" s="49"/>
    </row>
    <row r="959" spans="50:52" x14ac:dyDescent="0.25">
      <c r="AX959" t="s">
        <v>4478</v>
      </c>
      <c r="AZ959" s="49"/>
    </row>
    <row r="960" spans="50:52" x14ac:dyDescent="0.25">
      <c r="AX960" t="s">
        <v>4479</v>
      </c>
      <c r="AZ960" s="49"/>
    </row>
    <row r="961" spans="50:52" x14ac:dyDescent="0.25">
      <c r="AX961" t="s">
        <v>4480</v>
      </c>
      <c r="AZ961" s="49"/>
    </row>
    <row r="962" spans="50:52" x14ac:dyDescent="0.25">
      <c r="AX962" t="s">
        <v>4481</v>
      </c>
      <c r="AZ962" s="49"/>
    </row>
    <row r="963" spans="50:52" x14ac:dyDescent="0.25">
      <c r="AX963" t="s">
        <v>4482</v>
      </c>
      <c r="AZ963" s="49"/>
    </row>
    <row r="964" spans="50:52" x14ac:dyDescent="0.25">
      <c r="AX964" t="s">
        <v>4483</v>
      </c>
      <c r="AZ964" s="49"/>
    </row>
    <row r="965" spans="50:52" x14ac:dyDescent="0.25">
      <c r="AX965" t="s">
        <v>4484</v>
      </c>
      <c r="AZ965" s="49"/>
    </row>
    <row r="966" spans="50:52" x14ac:dyDescent="0.25">
      <c r="AX966" t="s">
        <v>4485</v>
      </c>
      <c r="AZ966" s="49"/>
    </row>
    <row r="967" spans="50:52" x14ac:dyDescent="0.25">
      <c r="AX967" t="s">
        <v>4486</v>
      </c>
      <c r="AZ967" s="49"/>
    </row>
    <row r="968" spans="50:52" x14ac:dyDescent="0.25">
      <c r="AX968" t="s">
        <v>4487</v>
      </c>
      <c r="AZ968" s="49"/>
    </row>
    <row r="969" spans="50:52" x14ac:dyDescent="0.25">
      <c r="AX969" t="s">
        <v>4488</v>
      </c>
      <c r="AZ969" s="49"/>
    </row>
    <row r="970" spans="50:52" x14ac:dyDescent="0.25">
      <c r="AX970" t="s">
        <v>4489</v>
      </c>
      <c r="AZ970" s="49"/>
    </row>
    <row r="971" spans="50:52" x14ac:dyDescent="0.25">
      <c r="AX971" t="s">
        <v>4490</v>
      </c>
      <c r="AZ971" s="49"/>
    </row>
    <row r="972" spans="50:52" x14ac:dyDescent="0.25">
      <c r="AX972" t="s">
        <v>4491</v>
      </c>
      <c r="AZ972" s="49"/>
    </row>
    <row r="973" spans="50:52" x14ac:dyDescent="0.25">
      <c r="AX973" t="s">
        <v>4492</v>
      </c>
      <c r="AZ973" s="49"/>
    </row>
    <row r="974" spans="50:52" x14ac:dyDescent="0.25">
      <c r="AX974" t="s">
        <v>4493</v>
      </c>
      <c r="AZ974" s="49"/>
    </row>
    <row r="975" spans="50:52" x14ac:dyDescent="0.25">
      <c r="AX975" t="s">
        <v>4494</v>
      </c>
      <c r="AZ975" s="49"/>
    </row>
    <row r="976" spans="50:52" x14ac:dyDescent="0.25">
      <c r="AX976" t="s">
        <v>4495</v>
      </c>
      <c r="AZ976" s="49"/>
    </row>
    <row r="977" spans="50:52" x14ac:dyDescent="0.25">
      <c r="AX977" t="s">
        <v>4496</v>
      </c>
      <c r="AZ977" s="49"/>
    </row>
    <row r="978" spans="50:52" x14ac:dyDescent="0.25">
      <c r="AX978" t="s">
        <v>4497</v>
      </c>
      <c r="AZ978" s="49"/>
    </row>
    <row r="979" spans="50:52" x14ac:dyDescent="0.25">
      <c r="AX979" t="s">
        <v>4498</v>
      </c>
      <c r="AZ979" s="49"/>
    </row>
    <row r="980" spans="50:52" x14ac:dyDescent="0.25">
      <c r="AX980" t="s">
        <v>4499</v>
      </c>
      <c r="AZ980" s="49"/>
    </row>
    <row r="981" spans="50:52" x14ac:dyDescent="0.25">
      <c r="AX981" t="s">
        <v>4500</v>
      </c>
      <c r="AZ981" s="49"/>
    </row>
    <row r="982" spans="50:52" x14ac:dyDescent="0.25">
      <c r="AX982" t="s">
        <v>4501</v>
      </c>
      <c r="AZ982" s="49"/>
    </row>
    <row r="983" spans="50:52" x14ac:dyDescent="0.25">
      <c r="AX983" t="s">
        <v>4502</v>
      </c>
      <c r="AZ983" s="49"/>
    </row>
    <row r="984" spans="50:52" x14ac:dyDescent="0.25">
      <c r="AX984" t="s">
        <v>4503</v>
      </c>
      <c r="AZ984" s="49"/>
    </row>
    <row r="985" spans="50:52" x14ac:dyDescent="0.25">
      <c r="AX985" t="s">
        <v>4504</v>
      </c>
      <c r="AZ985" s="49"/>
    </row>
    <row r="986" spans="50:52" x14ac:dyDescent="0.25">
      <c r="AX986" t="s">
        <v>4505</v>
      </c>
      <c r="AZ986" s="49"/>
    </row>
    <row r="987" spans="50:52" x14ac:dyDescent="0.25">
      <c r="AX987" t="s">
        <v>4506</v>
      </c>
      <c r="AZ987" s="49"/>
    </row>
    <row r="988" spans="50:52" x14ac:dyDescent="0.25">
      <c r="AX988" t="s">
        <v>4507</v>
      </c>
      <c r="AZ988" s="49"/>
    </row>
    <row r="989" spans="50:52" x14ac:dyDescent="0.25">
      <c r="AX989" t="s">
        <v>4508</v>
      </c>
      <c r="AZ989" s="49"/>
    </row>
    <row r="990" spans="50:52" x14ac:dyDescent="0.25">
      <c r="AX990" t="s">
        <v>4509</v>
      </c>
      <c r="AZ990" s="49"/>
    </row>
    <row r="991" spans="50:52" x14ac:dyDescent="0.25">
      <c r="AX991" t="s">
        <v>4510</v>
      </c>
      <c r="AZ991" s="49"/>
    </row>
    <row r="992" spans="50:52" x14ac:dyDescent="0.25">
      <c r="AX992" t="s">
        <v>4511</v>
      </c>
      <c r="AZ992" s="49"/>
    </row>
    <row r="993" spans="50:52" x14ac:dyDescent="0.25">
      <c r="AX993" t="s">
        <v>4512</v>
      </c>
      <c r="AZ993" s="49"/>
    </row>
    <row r="994" spans="50:52" x14ac:dyDescent="0.25">
      <c r="AX994" t="s">
        <v>4513</v>
      </c>
      <c r="AZ994" s="49"/>
    </row>
    <row r="995" spans="50:52" x14ac:dyDescent="0.25">
      <c r="AX995" t="s">
        <v>4514</v>
      </c>
      <c r="AZ995" s="49"/>
    </row>
    <row r="996" spans="50:52" x14ac:dyDescent="0.25">
      <c r="AX996" t="s">
        <v>4515</v>
      </c>
      <c r="AZ996" s="49"/>
    </row>
    <row r="997" spans="50:52" x14ac:dyDescent="0.25">
      <c r="AX997" t="s">
        <v>4516</v>
      </c>
      <c r="AZ997" s="49"/>
    </row>
    <row r="998" spans="50:52" x14ac:dyDescent="0.25">
      <c r="AX998" t="s">
        <v>4517</v>
      </c>
      <c r="AZ998" s="49"/>
    </row>
    <row r="999" spans="50:52" x14ac:dyDescent="0.25">
      <c r="AX999" t="s">
        <v>4518</v>
      </c>
      <c r="AZ999" s="49"/>
    </row>
    <row r="1000" spans="50:52" x14ac:dyDescent="0.25">
      <c r="AX1000" t="s">
        <v>4519</v>
      </c>
      <c r="AZ1000" s="49"/>
    </row>
    <row r="1001" spans="50:52" x14ac:dyDescent="0.25">
      <c r="AX1001" t="s">
        <v>4520</v>
      </c>
      <c r="AZ1001" s="49"/>
    </row>
    <row r="1002" spans="50:52" x14ac:dyDescent="0.25">
      <c r="AX1002" t="s">
        <v>4521</v>
      </c>
      <c r="AZ1002" s="49"/>
    </row>
    <row r="1003" spans="50:52" x14ac:dyDescent="0.25">
      <c r="AX1003" t="s">
        <v>4522</v>
      </c>
      <c r="AZ1003" s="49"/>
    </row>
    <row r="1004" spans="50:52" x14ac:dyDescent="0.25">
      <c r="AX1004" t="s">
        <v>4523</v>
      </c>
      <c r="AZ1004" s="49"/>
    </row>
    <row r="1005" spans="50:52" x14ac:dyDescent="0.25">
      <c r="AX1005" t="s">
        <v>4524</v>
      </c>
      <c r="AZ1005" s="49"/>
    </row>
    <row r="1006" spans="50:52" x14ac:dyDescent="0.25">
      <c r="AX1006" t="s">
        <v>4525</v>
      </c>
      <c r="AZ1006" s="49"/>
    </row>
    <row r="1007" spans="50:52" x14ac:dyDescent="0.25">
      <c r="AX1007" t="s">
        <v>4526</v>
      </c>
      <c r="AZ1007" s="49"/>
    </row>
    <row r="1008" spans="50:52" x14ac:dyDescent="0.25">
      <c r="AX1008" t="s">
        <v>4527</v>
      </c>
      <c r="AZ1008" s="49"/>
    </row>
    <row r="1009" spans="50:52" x14ac:dyDescent="0.25">
      <c r="AX1009" t="s">
        <v>4528</v>
      </c>
      <c r="AZ1009" s="49"/>
    </row>
    <row r="1010" spans="50:52" x14ac:dyDescent="0.25">
      <c r="AX1010" t="s">
        <v>4529</v>
      </c>
      <c r="AZ1010" s="49"/>
    </row>
    <row r="1011" spans="50:52" x14ac:dyDescent="0.25">
      <c r="AX1011" t="s">
        <v>4530</v>
      </c>
      <c r="AZ1011" s="49"/>
    </row>
    <row r="1012" spans="50:52" x14ac:dyDescent="0.25">
      <c r="AX1012" t="s">
        <v>4531</v>
      </c>
      <c r="AZ1012" s="49"/>
    </row>
    <row r="1013" spans="50:52" x14ac:dyDescent="0.25">
      <c r="AX1013" t="s">
        <v>4532</v>
      </c>
      <c r="AZ1013" s="49"/>
    </row>
    <row r="1014" spans="50:52" x14ac:dyDescent="0.25">
      <c r="AX1014" t="s">
        <v>4533</v>
      </c>
      <c r="AZ1014" s="49"/>
    </row>
    <row r="1015" spans="50:52" x14ac:dyDescent="0.25">
      <c r="AX1015" t="s">
        <v>4534</v>
      </c>
      <c r="AZ1015" s="49"/>
    </row>
    <row r="1016" spans="50:52" x14ac:dyDescent="0.25">
      <c r="AX1016" t="s">
        <v>4535</v>
      </c>
      <c r="AZ1016" s="49"/>
    </row>
    <row r="1017" spans="50:52" x14ac:dyDescent="0.25">
      <c r="AX1017" t="s">
        <v>4536</v>
      </c>
      <c r="AZ1017" s="49"/>
    </row>
    <row r="1018" spans="50:52" x14ac:dyDescent="0.25">
      <c r="AX1018" t="s">
        <v>4537</v>
      </c>
      <c r="AZ1018" s="49"/>
    </row>
    <row r="1019" spans="50:52" x14ac:dyDescent="0.25">
      <c r="AX1019" t="s">
        <v>4538</v>
      </c>
      <c r="AZ1019" s="49"/>
    </row>
    <row r="1020" spans="50:52" x14ac:dyDescent="0.25">
      <c r="AX1020" t="s">
        <v>4539</v>
      </c>
      <c r="AZ1020" s="49"/>
    </row>
    <row r="1021" spans="50:52" x14ac:dyDescent="0.25">
      <c r="AX1021" t="s">
        <v>4540</v>
      </c>
      <c r="AZ1021" s="49"/>
    </row>
    <row r="1022" spans="50:52" x14ac:dyDescent="0.25">
      <c r="AX1022" t="s">
        <v>4541</v>
      </c>
      <c r="AZ1022" s="49"/>
    </row>
    <row r="1023" spans="50:52" x14ac:dyDescent="0.25">
      <c r="AX1023" t="s">
        <v>4542</v>
      </c>
      <c r="AZ1023" s="49"/>
    </row>
    <row r="1024" spans="50:52" x14ac:dyDescent="0.25">
      <c r="AX1024" t="s">
        <v>4543</v>
      </c>
      <c r="AZ1024" s="49"/>
    </row>
    <row r="1025" spans="50:52" x14ac:dyDescent="0.25">
      <c r="AX1025" t="s">
        <v>4544</v>
      </c>
      <c r="AZ1025" s="49"/>
    </row>
    <row r="1026" spans="50:52" x14ac:dyDescent="0.25">
      <c r="AX1026" t="s">
        <v>4545</v>
      </c>
      <c r="AZ1026" s="49"/>
    </row>
    <row r="1027" spans="50:52" x14ac:dyDescent="0.25">
      <c r="AX1027" t="s">
        <v>4546</v>
      </c>
      <c r="AZ1027" s="49"/>
    </row>
    <row r="1028" spans="50:52" x14ac:dyDescent="0.25">
      <c r="AX1028" t="s">
        <v>4547</v>
      </c>
      <c r="AZ1028" s="49"/>
    </row>
    <row r="1029" spans="50:52" x14ac:dyDescent="0.25">
      <c r="AX1029" t="s">
        <v>4548</v>
      </c>
      <c r="AZ1029" s="49"/>
    </row>
    <row r="1030" spans="50:52" x14ac:dyDescent="0.25">
      <c r="AX1030" t="s">
        <v>4549</v>
      </c>
      <c r="AZ1030" s="49"/>
    </row>
    <row r="1031" spans="50:52" x14ac:dyDescent="0.25">
      <c r="AX1031" t="s">
        <v>4550</v>
      </c>
      <c r="AZ1031" s="49"/>
    </row>
    <row r="1032" spans="50:52" x14ac:dyDescent="0.25">
      <c r="AX1032" t="s">
        <v>4551</v>
      </c>
      <c r="AZ1032" s="49"/>
    </row>
    <row r="1033" spans="50:52" x14ac:dyDescent="0.25">
      <c r="AX1033" t="s">
        <v>4552</v>
      </c>
      <c r="AZ1033" s="49"/>
    </row>
    <row r="1034" spans="50:52" x14ac:dyDescent="0.25">
      <c r="AX1034" t="s">
        <v>4553</v>
      </c>
      <c r="AZ1034" s="49"/>
    </row>
    <row r="1035" spans="50:52" x14ac:dyDescent="0.25">
      <c r="AX1035" t="s">
        <v>4554</v>
      </c>
      <c r="AZ1035" s="49"/>
    </row>
    <row r="1036" spans="50:52" x14ac:dyDescent="0.25">
      <c r="AX1036" t="s">
        <v>4555</v>
      </c>
      <c r="AZ1036" s="49"/>
    </row>
    <row r="1037" spans="50:52" x14ac:dyDescent="0.25">
      <c r="AX1037" t="s">
        <v>4556</v>
      </c>
      <c r="AZ1037" s="49"/>
    </row>
    <row r="1038" spans="50:52" x14ac:dyDescent="0.25">
      <c r="AX1038" t="s">
        <v>4557</v>
      </c>
      <c r="AZ1038" s="49"/>
    </row>
    <row r="1039" spans="50:52" x14ac:dyDescent="0.25">
      <c r="AX1039" t="s">
        <v>4558</v>
      </c>
      <c r="AZ1039" s="49"/>
    </row>
    <row r="1040" spans="50:52" x14ac:dyDescent="0.25">
      <c r="AX1040" t="s">
        <v>4559</v>
      </c>
      <c r="AZ1040" s="49"/>
    </row>
    <row r="1041" spans="50:52" x14ac:dyDescent="0.25">
      <c r="AX1041" t="s">
        <v>4560</v>
      </c>
      <c r="AZ1041" s="49"/>
    </row>
    <row r="1042" spans="50:52" x14ac:dyDescent="0.25">
      <c r="AX1042" t="s">
        <v>4561</v>
      </c>
      <c r="AZ1042" s="49"/>
    </row>
    <row r="1043" spans="50:52" x14ac:dyDescent="0.25">
      <c r="AX1043" t="s">
        <v>4562</v>
      </c>
      <c r="AZ1043" s="49"/>
    </row>
    <row r="1044" spans="50:52" x14ac:dyDescent="0.25">
      <c r="AX1044" t="s">
        <v>4563</v>
      </c>
      <c r="AZ1044" s="49"/>
    </row>
    <row r="1045" spans="50:52" x14ac:dyDescent="0.25">
      <c r="AX1045" t="s">
        <v>4564</v>
      </c>
      <c r="AZ1045" s="49"/>
    </row>
    <row r="1046" spans="50:52" x14ac:dyDescent="0.25">
      <c r="AX1046" t="s">
        <v>4565</v>
      </c>
      <c r="AZ1046" s="49"/>
    </row>
    <row r="1047" spans="50:52" x14ac:dyDescent="0.25">
      <c r="AX1047" t="s">
        <v>4566</v>
      </c>
      <c r="AZ1047" s="49"/>
    </row>
    <row r="1048" spans="50:52" x14ac:dyDescent="0.25">
      <c r="AX1048" t="s">
        <v>4567</v>
      </c>
      <c r="AZ1048" s="49"/>
    </row>
    <row r="1049" spans="50:52" x14ac:dyDescent="0.25">
      <c r="AX1049" t="s">
        <v>4568</v>
      </c>
      <c r="AZ1049" s="49"/>
    </row>
    <row r="1050" spans="50:52" x14ac:dyDescent="0.25">
      <c r="AX1050" t="s">
        <v>4569</v>
      </c>
      <c r="AZ1050" s="49"/>
    </row>
    <row r="1051" spans="50:52" x14ac:dyDescent="0.25">
      <c r="AX1051" t="s">
        <v>4570</v>
      </c>
      <c r="AZ1051" s="49"/>
    </row>
    <row r="1052" spans="50:52" x14ac:dyDescent="0.25">
      <c r="AX1052" t="s">
        <v>4571</v>
      </c>
      <c r="AZ1052" s="49"/>
    </row>
    <row r="1053" spans="50:52" x14ac:dyDescent="0.25">
      <c r="AX1053" t="s">
        <v>4572</v>
      </c>
      <c r="AZ1053" s="49"/>
    </row>
    <row r="1054" spans="50:52" x14ac:dyDescent="0.25">
      <c r="AX1054" t="s">
        <v>4573</v>
      </c>
      <c r="AZ1054" s="49"/>
    </row>
    <row r="1055" spans="50:52" x14ac:dyDescent="0.25">
      <c r="AX1055" t="s">
        <v>4574</v>
      </c>
      <c r="AZ1055" s="49"/>
    </row>
    <row r="1056" spans="50:52" x14ac:dyDescent="0.25">
      <c r="AX1056" t="s">
        <v>4575</v>
      </c>
      <c r="AZ1056" s="49"/>
    </row>
    <row r="1057" spans="50:52" x14ac:dyDescent="0.25">
      <c r="AX1057" t="s">
        <v>4576</v>
      </c>
      <c r="AZ1057" s="49"/>
    </row>
    <row r="1058" spans="50:52" x14ac:dyDescent="0.25">
      <c r="AX1058" t="s">
        <v>4577</v>
      </c>
      <c r="AZ1058" s="49"/>
    </row>
    <row r="1059" spans="50:52" x14ac:dyDescent="0.25">
      <c r="AX1059" t="s">
        <v>4578</v>
      </c>
      <c r="AZ1059" s="49"/>
    </row>
    <row r="1060" spans="50:52" x14ac:dyDescent="0.25">
      <c r="AX1060" t="s">
        <v>4579</v>
      </c>
      <c r="AZ1060" s="49"/>
    </row>
    <row r="1061" spans="50:52" x14ac:dyDescent="0.25">
      <c r="AX1061" t="s">
        <v>4580</v>
      </c>
      <c r="AZ1061" s="49"/>
    </row>
    <row r="1062" spans="50:52" x14ac:dyDescent="0.25">
      <c r="AX1062" t="s">
        <v>4581</v>
      </c>
      <c r="AZ1062" s="49"/>
    </row>
    <row r="1063" spans="50:52" x14ac:dyDescent="0.25">
      <c r="AX1063" t="s">
        <v>4582</v>
      </c>
      <c r="AZ1063" s="49"/>
    </row>
    <row r="1064" spans="50:52" x14ac:dyDescent="0.25">
      <c r="AX1064" t="s">
        <v>4583</v>
      </c>
      <c r="AZ1064" s="49"/>
    </row>
    <row r="1065" spans="50:52" x14ac:dyDescent="0.25">
      <c r="AX1065" t="s">
        <v>4584</v>
      </c>
      <c r="AZ1065" s="49"/>
    </row>
    <row r="1066" spans="50:52" x14ac:dyDescent="0.25">
      <c r="AX1066" t="s">
        <v>4585</v>
      </c>
      <c r="AZ1066" s="49"/>
    </row>
    <row r="1067" spans="50:52" x14ac:dyDescent="0.25">
      <c r="AX1067" t="s">
        <v>4586</v>
      </c>
      <c r="AZ1067" s="49"/>
    </row>
    <row r="1068" spans="50:52" x14ac:dyDescent="0.25">
      <c r="AX1068" t="s">
        <v>4587</v>
      </c>
      <c r="AZ1068" s="49"/>
    </row>
    <row r="1069" spans="50:52" x14ac:dyDescent="0.25">
      <c r="AX1069" t="s">
        <v>4588</v>
      </c>
      <c r="AZ1069" s="49"/>
    </row>
    <row r="1070" spans="50:52" x14ac:dyDescent="0.25">
      <c r="AX1070" t="s">
        <v>4589</v>
      </c>
      <c r="AZ1070" s="49"/>
    </row>
    <row r="1071" spans="50:52" x14ac:dyDescent="0.25">
      <c r="AX1071" t="s">
        <v>4590</v>
      </c>
      <c r="AZ1071" s="49"/>
    </row>
    <row r="1072" spans="50:52" x14ac:dyDescent="0.25">
      <c r="AX1072" t="s">
        <v>4591</v>
      </c>
      <c r="AZ1072" s="49"/>
    </row>
    <row r="1073" spans="50:52" x14ac:dyDescent="0.25">
      <c r="AX1073" t="s">
        <v>4592</v>
      </c>
      <c r="AZ1073" s="49"/>
    </row>
    <row r="1074" spans="50:52" x14ac:dyDescent="0.25">
      <c r="AX1074" t="s">
        <v>4593</v>
      </c>
      <c r="AZ1074" s="49"/>
    </row>
    <row r="1075" spans="50:52" x14ac:dyDescent="0.25">
      <c r="AX1075" t="s">
        <v>4594</v>
      </c>
      <c r="AZ1075" s="49"/>
    </row>
    <row r="1076" spans="50:52" x14ac:dyDescent="0.25">
      <c r="AX1076" t="s">
        <v>4595</v>
      </c>
      <c r="AZ1076" s="49"/>
    </row>
    <row r="1077" spans="50:52" x14ac:dyDescent="0.25">
      <c r="AX1077" t="s">
        <v>4596</v>
      </c>
      <c r="AZ1077" s="49"/>
    </row>
    <row r="1078" spans="50:52" x14ac:dyDescent="0.25">
      <c r="AX1078" t="s">
        <v>4597</v>
      </c>
      <c r="AZ1078" s="49"/>
    </row>
    <row r="1079" spans="50:52" x14ac:dyDescent="0.25">
      <c r="AX1079" t="s">
        <v>4598</v>
      </c>
      <c r="AZ1079" s="49"/>
    </row>
    <row r="1080" spans="50:52" x14ac:dyDescent="0.25">
      <c r="AX1080" t="s">
        <v>4599</v>
      </c>
      <c r="AZ1080" s="49"/>
    </row>
    <row r="1081" spans="50:52" x14ac:dyDescent="0.25">
      <c r="AX1081" t="s">
        <v>4600</v>
      </c>
      <c r="AZ1081" s="49"/>
    </row>
    <row r="1082" spans="50:52" x14ac:dyDescent="0.25">
      <c r="AX1082" t="s">
        <v>4601</v>
      </c>
      <c r="AZ1082" s="49"/>
    </row>
    <row r="1083" spans="50:52" x14ac:dyDescent="0.25">
      <c r="AX1083" t="s">
        <v>4602</v>
      </c>
      <c r="AZ1083" s="49"/>
    </row>
    <row r="1084" spans="50:52" x14ac:dyDescent="0.25">
      <c r="AX1084" t="s">
        <v>4603</v>
      </c>
      <c r="AZ1084" s="49"/>
    </row>
    <row r="1085" spans="50:52" x14ac:dyDescent="0.25">
      <c r="AX1085" t="s">
        <v>4604</v>
      </c>
      <c r="AZ1085" s="49"/>
    </row>
    <row r="1086" spans="50:52" x14ac:dyDescent="0.25">
      <c r="AX1086" t="s">
        <v>4605</v>
      </c>
      <c r="AZ1086" s="49"/>
    </row>
    <row r="1087" spans="50:52" x14ac:dyDescent="0.25">
      <c r="AX1087" t="s">
        <v>4606</v>
      </c>
      <c r="AZ1087" s="49"/>
    </row>
    <row r="1088" spans="50:52" x14ac:dyDescent="0.25">
      <c r="AX1088" t="s">
        <v>4607</v>
      </c>
      <c r="AZ1088" s="49"/>
    </row>
    <row r="1089" spans="50:52" x14ac:dyDescent="0.25">
      <c r="AX1089" t="s">
        <v>4608</v>
      </c>
      <c r="AZ1089" s="49"/>
    </row>
    <row r="1090" spans="50:52" x14ac:dyDescent="0.25">
      <c r="AX1090" t="s">
        <v>4609</v>
      </c>
      <c r="AZ1090" s="49"/>
    </row>
    <row r="1091" spans="50:52" x14ac:dyDescent="0.25">
      <c r="AX1091" t="s">
        <v>4610</v>
      </c>
      <c r="AZ1091" s="49"/>
    </row>
    <row r="1092" spans="50:52" x14ac:dyDescent="0.25">
      <c r="AX1092" t="s">
        <v>4611</v>
      </c>
      <c r="AZ1092" s="49"/>
    </row>
    <row r="1093" spans="50:52" x14ac:dyDescent="0.25">
      <c r="AX1093" t="s">
        <v>4612</v>
      </c>
      <c r="AZ1093" s="49"/>
    </row>
    <row r="1094" spans="50:52" x14ac:dyDescent="0.25">
      <c r="AX1094" t="s">
        <v>4613</v>
      </c>
      <c r="AZ1094" s="49"/>
    </row>
    <row r="1095" spans="50:52" x14ac:dyDescent="0.25">
      <c r="AX1095" t="s">
        <v>4614</v>
      </c>
      <c r="AZ1095" s="49"/>
    </row>
    <row r="1096" spans="50:52" x14ac:dyDescent="0.25">
      <c r="AX1096" t="s">
        <v>4615</v>
      </c>
      <c r="AZ1096" s="49"/>
    </row>
    <row r="1097" spans="50:52" x14ac:dyDescent="0.25">
      <c r="AX1097" t="s">
        <v>4616</v>
      </c>
      <c r="AZ1097" s="49"/>
    </row>
    <row r="1098" spans="50:52" x14ac:dyDescent="0.25">
      <c r="AX1098" t="s">
        <v>4617</v>
      </c>
      <c r="AZ1098" s="49"/>
    </row>
    <row r="1099" spans="50:52" x14ac:dyDescent="0.25">
      <c r="AX1099" t="s">
        <v>4618</v>
      </c>
      <c r="AZ1099" s="49"/>
    </row>
    <row r="1100" spans="50:52" x14ac:dyDescent="0.25">
      <c r="AX1100" t="s">
        <v>4619</v>
      </c>
      <c r="AZ1100" s="49"/>
    </row>
    <row r="1101" spans="50:52" x14ac:dyDescent="0.25">
      <c r="AX1101" t="s">
        <v>4620</v>
      </c>
      <c r="AZ1101" s="49"/>
    </row>
    <row r="1102" spans="50:52" x14ac:dyDescent="0.25">
      <c r="AX1102" t="s">
        <v>4621</v>
      </c>
      <c r="AZ1102" s="49"/>
    </row>
    <row r="1103" spans="50:52" x14ac:dyDescent="0.25">
      <c r="AX1103" t="s">
        <v>4622</v>
      </c>
      <c r="AZ1103" s="49"/>
    </row>
    <row r="1104" spans="50:52" x14ac:dyDescent="0.25">
      <c r="AX1104" t="s">
        <v>4623</v>
      </c>
      <c r="AZ1104" s="49"/>
    </row>
    <row r="1105" spans="50:52" x14ac:dyDescent="0.25">
      <c r="AX1105" t="s">
        <v>4624</v>
      </c>
      <c r="AZ1105" s="49"/>
    </row>
    <row r="1106" spans="50:52" x14ac:dyDescent="0.25">
      <c r="AX1106" t="s">
        <v>4625</v>
      </c>
      <c r="AZ1106" s="49"/>
    </row>
    <row r="1107" spans="50:52" x14ac:dyDescent="0.25">
      <c r="AX1107" t="s">
        <v>4626</v>
      </c>
      <c r="AZ1107" s="49"/>
    </row>
    <row r="1108" spans="50:52" x14ac:dyDescent="0.25">
      <c r="AX1108" t="s">
        <v>4627</v>
      </c>
      <c r="AZ1108" s="49"/>
    </row>
    <row r="1109" spans="50:52" x14ac:dyDescent="0.25">
      <c r="AX1109" t="s">
        <v>4628</v>
      </c>
      <c r="AZ1109" s="49"/>
    </row>
    <row r="1110" spans="50:52" x14ac:dyDescent="0.25">
      <c r="AX1110" t="s">
        <v>4629</v>
      </c>
      <c r="AZ1110" s="49"/>
    </row>
    <row r="1111" spans="50:52" x14ac:dyDescent="0.25">
      <c r="AX1111" t="s">
        <v>4630</v>
      </c>
      <c r="AZ1111" s="49"/>
    </row>
    <row r="1112" spans="50:52" x14ac:dyDescent="0.25">
      <c r="AX1112" t="s">
        <v>4631</v>
      </c>
      <c r="AZ1112" s="49"/>
    </row>
    <row r="1113" spans="50:52" x14ac:dyDescent="0.25">
      <c r="AX1113" t="s">
        <v>4632</v>
      </c>
      <c r="AZ1113" s="49"/>
    </row>
    <row r="1114" spans="50:52" x14ac:dyDescent="0.25">
      <c r="AX1114" t="s">
        <v>4633</v>
      </c>
      <c r="AZ1114" s="49"/>
    </row>
    <row r="1115" spans="50:52" x14ac:dyDescent="0.25">
      <c r="AX1115" t="s">
        <v>4634</v>
      </c>
      <c r="AZ1115" s="49"/>
    </row>
    <row r="1116" spans="50:52" x14ac:dyDescent="0.25">
      <c r="AX1116" t="s">
        <v>4635</v>
      </c>
      <c r="AZ1116" s="49"/>
    </row>
    <row r="1117" spans="50:52" x14ac:dyDescent="0.25">
      <c r="AX1117" t="s">
        <v>4636</v>
      </c>
      <c r="AZ1117" s="49"/>
    </row>
    <row r="1118" spans="50:52" x14ac:dyDescent="0.25">
      <c r="AX1118" t="s">
        <v>4637</v>
      </c>
      <c r="AZ1118" s="49"/>
    </row>
    <row r="1119" spans="50:52" x14ac:dyDescent="0.25">
      <c r="AX1119" t="s">
        <v>4638</v>
      </c>
      <c r="AZ1119" s="49"/>
    </row>
    <row r="1120" spans="50:52" x14ac:dyDescent="0.25">
      <c r="AX1120" t="s">
        <v>4639</v>
      </c>
      <c r="AZ1120" s="49"/>
    </row>
    <row r="1121" spans="50:52" x14ac:dyDescent="0.25">
      <c r="AX1121" t="s">
        <v>4640</v>
      </c>
      <c r="AZ1121" s="49"/>
    </row>
    <row r="1122" spans="50:52" x14ac:dyDescent="0.25">
      <c r="AX1122" t="s">
        <v>4641</v>
      </c>
      <c r="AZ1122" s="49"/>
    </row>
    <row r="1123" spans="50:52" x14ac:dyDescent="0.25">
      <c r="AX1123" t="s">
        <v>4642</v>
      </c>
      <c r="AZ1123" s="49"/>
    </row>
    <row r="1124" spans="50:52" x14ac:dyDescent="0.25">
      <c r="AX1124" t="s">
        <v>4643</v>
      </c>
      <c r="AZ1124" s="49"/>
    </row>
    <row r="1125" spans="50:52" x14ac:dyDescent="0.25">
      <c r="AX1125" t="s">
        <v>4644</v>
      </c>
      <c r="AZ1125" s="49"/>
    </row>
    <row r="1126" spans="50:52" x14ac:dyDescent="0.25">
      <c r="AX1126" t="s">
        <v>4645</v>
      </c>
      <c r="AZ1126" s="49"/>
    </row>
    <row r="1127" spans="50:52" x14ac:dyDescent="0.25">
      <c r="AX1127" t="s">
        <v>4646</v>
      </c>
      <c r="AZ1127" s="49"/>
    </row>
    <row r="1128" spans="50:52" x14ac:dyDescent="0.25">
      <c r="AX1128" t="s">
        <v>4647</v>
      </c>
      <c r="AZ1128" s="49"/>
    </row>
    <row r="1129" spans="50:52" x14ac:dyDescent="0.25">
      <c r="AX1129" t="s">
        <v>4648</v>
      </c>
      <c r="AZ1129" s="49"/>
    </row>
    <row r="1130" spans="50:52" x14ac:dyDescent="0.25">
      <c r="AX1130" t="s">
        <v>4649</v>
      </c>
      <c r="AZ1130" s="49"/>
    </row>
    <row r="1131" spans="50:52" x14ac:dyDescent="0.25">
      <c r="AX1131" t="s">
        <v>4650</v>
      </c>
      <c r="AZ1131" s="49"/>
    </row>
    <row r="1132" spans="50:52" x14ac:dyDescent="0.25">
      <c r="AX1132" t="s">
        <v>4651</v>
      </c>
      <c r="AZ1132" s="49"/>
    </row>
    <row r="1133" spans="50:52" x14ac:dyDescent="0.25">
      <c r="AX1133" t="s">
        <v>4652</v>
      </c>
      <c r="AZ1133" s="49"/>
    </row>
    <row r="1134" spans="50:52" x14ac:dyDescent="0.25">
      <c r="AX1134" t="s">
        <v>4653</v>
      </c>
      <c r="AZ1134" s="49"/>
    </row>
    <row r="1135" spans="50:52" x14ac:dyDescent="0.25">
      <c r="AX1135" t="s">
        <v>4654</v>
      </c>
      <c r="AZ1135" s="49"/>
    </row>
    <row r="1136" spans="50:52" x14ac:dyDescent="0.25">
      <c r="AX1136" t="s">
        <v>4655</v>
      </c>
      <c r="AZ1136" s="49"/>
    </row>
    <row r="1137" spans="50:52" x14ac:dyDescent="0.25">
      <c r="AX1137" t="s">
        <v>4656</v>
      </c>
      <c r="AZ1137" s="49"/>
    </row>
    <row r="1138" spans="50:52" x14ac:dyDescent="0.25">
      <c r="AX1138" t="s">
        <v>4657</v>
      </c>
      <c r="AZ1138" s="49"/>
    </row>
    <row r="1139" spans="50:52" x14ac:dyDescent="0.25">
      <c r="AX1139" t="s">
        <v>4658</v>
      </c>
      <c r="AZ1139" s="49"/>
    </row>
    <row r="1140" spans="50:52" x14ac:dyDescent="0.25">
      <c r="AX1140" t="s">
        <v>4659</v>
      </c>
      <c r="AZ1140" s="49"/>
    </row>
    <row r="1141" spans="50:52" x14ac:dyDescent="0.25">
      <c r="AX1141" t="s">
        <v>4660</v>
      </c>
      <c r="AZ1141" s="49"/>
    </row>
    <row r="1142" spans="50:52" x14ac:dyDescent="0.25">
      <c r="AX1142" t="s">
        <v>4661</v>
      </c>
      <c r="AZ1142" s="49"/>
    </row>
    <row r="1143" spans="50:52" x14ac:dyDescent="0.25">
      <c r="AX1143" t="s">
        <v>4662</v>
      </c>
      <c r="AZ1143" s="49"/>
    </row>
    <row r="1144" spans="50:52" x14ac:dyDescent="0.25">
      <c r="AX1144" t="s">
        <v>4663</v>
      </c>
      <c r="AZ1144" s="49"/>
    </row>
    <row r="1145" spans="50:52" x14ac:dyDescent="0.25">
      <c r="AX1145" t="s">
        <v>4664</v>
      </c>
      <c r="AZ1145" s="49"/>
    </row>
    <row r="1146" spans="50:52" x14ac:dyDescent="0.25">
      <c r="AX1146" t="s">
        <v>4665</v>
      </c>
      <c r="AZ1146" s="49"/>
    </row>
    <row r="1147" spans="50:52" x14ac:dyDescent="0.25">
      <c r="AX1147" t="s">
        <v>4666</v>
      </c>
      <c r="AZ1147" s="49"/>
    </row>
    <row r="1148" spans="50:52" x14ac:dyDescent="0.25">
      <c r="AX1148" t="s">
        <v>4667</v>
      </c>
      <c r="AZ1148" s="49"/>
    </row>
    <row r="1149" spans="50:52" x14ac:dyDescent="0.25">
      <c r="AX1149" t="s">
        <v>4668</v>
      </c>
      <c r="AZ1149" s="49"/>
    </row>
    <row r="1150" spans="50:52" x14ac:dyDescent="0.25">
      <c r="AX1150" t="s">
        <v>4669</v>
      </c>
      <c r="AZ1150" s="49"/>
    </row>
    <row r="1151" spans="50:52" x14ac:dyDescent="0.25">
      <c r="AX1151" t="s">
        <v>4670</v>
      </c>
      <c r="AZ1151" s="49"/>
    </row>
    <row r="1152" spans="50:52" x14ac:dyDescent="0.25">
      <c r="AX1152" t="s">
        <v>4671</v>
      </c>
      <c r="AZ1152" s="49"/>
    </row>
    <row r="1153" spans="50:52" x14ac:dyDescent="0.25">
      <c r="AX1153" t="s">
        <v>4672</v>
      </c>
      <c r="AZ1153" s="49"/>
    </row>
    <row r="1154" spans="50:52" x14ac:dyDescent="0.25">
      <c r="AX1154" t="s">
        <v>4673</v>
      </c>
      <c r="AZ1154" s="49"/>
    </row>
    <row r="1155" spans="50:52" x14ac:dyDescent="0.25">
      <c r="AX1155" t="s">
        <v>4674</v>
      </c>
      <c r="AZ1155" s="49"/>
    </row>
    <row r="1156" spans="50:52" x14ac:dyDescent="0.25">
      <c r="AX1156" t="s">
        <v>4675</v>
      </c>
      <c r="AZ1156" s="49"/>
    </row>
    <row r="1157" spans="50:52" x14ac:dyDescent="0.25">
      <c r="AX1157" t="s">
        <v>4676</v>
      </c>
      <c r="AZ1157" s="49"/>
    </row>
    <row r="1158" spans="50:52" x14ac:dyDescent="0.25">
      <c r="AX1158" t="s">
        <v>4677</v>
      </c>
      <c r="AZ1158" s="49"/>
    </row>
    <row r="1159" spans="50:52" x14ac:dyDescent="0.25">
      <c r="AX1159" t="s">
        <v>4678</v>
      </c>
      <c r="AZ1159" s="49"/>
    </row>
    <row r="1160" spans="50:52" x14ac:dyDescent="0.25">
      <c r="AX1160" t="s">
        <v>4679</v>
      </c>
      <c r="AZ1160" s="49"/>
    </row>
    <row r="1161" spans="50:52" x14ac:dyDescent="0.25">
      <c r="AX1161" t="s">
        <v>4680</v>
      </c>
      <c r="AZ1161" s="49"/>
    </row>
    <row r="1162" spans="50:52" x14ac:dyDescent="0.25">
      <c r="AX1162" t="s">
        <v>4681</v>
      </c>
      <c r="AZ1162" s="49"/>
    </row>
    <row r="1163" spans="50:52" x14ac:dyDescent="0.25">
      <c r="AX1163" t="s">
        <v>4682</v>
      </c>
      <c r="AZ1163" s="49"/>
    </row>
    <row r="1164" spans="50:52" x14ac:dyDescent="0.25">
      <c r="AX1164" t="s">
        <v>4683</v>
      </c>
      <c r="AZ1164" s="49"/>
    </row>
    <row r="1165" spans="50:52" x14ac:dyDescent="0.25">
      <c r="AX1165" t="s">
        <v>4684</v>
      </c>
      <c r="AZ1165" s="49"/>
    </row>
    <row r="1166" spans="50:52" x14ac:dyDescent="0.25">
      <c r="AX1166" t="s">
        <v>4685</v>
      </c>
      <c r="AZ1166" s="49"/>
    </row>
    <row r="1167" spans="50:52" x14ac:dyDescent="0.25">
      <c r="AX1167" t="s">
        <v>4686</v>
      </c>
      <c r="AZ1167" s="49"/>
    </row>
    <row r="1168" spans="50:52" x14ac:dyDescent="0.25">
      <c r="AX1168" t="s">
        <v>4687</v>
      </c>
      <c r="AZ1168" s="49"/>
    </row>
    <row r="1169" spans="50:52" x14ac:dyDescent="0.25">
      <c r="AX1169" t="s">
        <v>4688</v>
      </c>
      <c r="AZ1169" s="49"/>
    </row>
    <row r="1170" spans="50:52" x14ac:dyDescent="0.25">
      <c r="AX1170" t="s">
        <v>4689</v>
      </c>
      <c r="AZ1170" s="49"/>
    </row>
    <row r="1171" spans="50:52" x14ac:dyDescent="0.25">
      <c r="AX1171" t="s">
        <v>4690</v>
      </c>
      <c r="AZ1171" s="49"/>
    </row>
    <row r="1172" spans="50:52" x14ac:dyDescent="0.25">
      <c r="AX1172" t="s">
        <v>4691</v>
      </c>
      <c r="AZ1172" s="49"/>
    </row>
    <row r="1173" spans="50:52" x14ac:dyDescent="0.25">
      <c r="AX1173" t="s">
        <v>4692</v>
      </c>
      <c r="AZ1173" s="49"/>
    </row>
    <row r="1174" spans="50:52" x14ac:dyDescent="0.25">
      <c r="AX1174" t="s">
        <v>4693</v>
      </c>
      <c r="AZ1174" s="49"/>
    </row>
    <row r="1175" spans="50:52" x14ac:dyDescent="0.25">
      <c r="AX1175" t="s">
        <v>4694</v>
      </c>
      <c r="AZ1175" s="49"/>
    </row>
    <row r="1176" spans="50:52" x14ac:dyDescent="0.25">
      <c r="AX1176" t="s">
        <v>4695</v>
      </c>
      <c r="AZ1176" s="49"/>
    </row>
    <row r="1177" spans="50:52" x14ac:dyDescent="0.25">
      <c r="AX1177" t="s">
        <v>4696</v>
      </c>
      <c r="AZ1177" s="49"/>
    </row>
    <row r="1178" spans="50:52" x14ac:dyDescent="0.25">
      <c r="AX1178" t="s">
        <v>4697</v>
      </c>
      <c r="AZ1178" s="49"/>
    </row>
    <row r="1179" spans="50:52" x14ac:dyDescent="0.25">
      <c r="AX1179" t="s">
        <v>4698</v>
      </c>
      <c r="AZ1179" s="49"/>
    </row>
    <row r="1180" spans="50:52" x14ac:dyDescent="0.25">
      <c r="AX1180" t="s">
        <v>4699</v>
      </c>
      <c r="AZ1180" s="49"/>
    </row>
    <row r="1181" spans="50:52" x14ac:dyDescent="0.25">
      <c r="AX1181" t="s">
        <v>4700</v>
      </c>
      <c r="AZ1181" s="49"/>
    </row>
    <row r="1182" spans="50:52" x14ac:dyDescent="0.25">
      <c r="AX1182" t="s">
        <v>4701</v>
      </c>
      <c r="AZ1182" s="49"/>
    </row>
    <row r="1183" spans="50:52" x14ac:dyDescent="0.25">
      <c r="AX1183" t="s">
        <v>4702</v>
      </c>
      <c r="AZ1183" s="49"/>
    </row>
    <row r="1184" spans="50:52" x14ac:dyDescent="0.25">
      <c r="AX1184" t="s">
        <v>4703</v>
      </c>
      <c r="AZ1184" s="49"/>
    </row>
    <row r="1185" spans="50:52" x14ac:dyDescent="0.25">
      <c r="AX1185" t="s">
        <v>4704</v>
      </c>
      <c r="AZ1185" s="49"/>
    </row>
    <row r="1186" spans="50:52" x14ac:dyDescent="0.25">
      <c r="AX1186" t="s">
        <v>4705</v>
      </c>
      <c r="AZ1186" s="49"/>
    </row>
    <row r="1187" spans="50:52" x14ac:dyDescent="0.25">
      <c r="AX1187" t="s">
        <v>4706</v>
      </c>
      <c r="AZ1187" s="49"/>
    </row>
    <row r="1188" spans="50:52" x14ac:dyDescent="0.25">
      <c r="AX1188" t="s">
        <v>4707</v>
      </c>
      <c r="AZ1188" s="49"/>
    </row>
    <row r="1189" spans="50:52" x14ac:dyDescent="0.25">
      <c r="AX1189" t="s">
        <v>4708</v>
      </c>
      <c r="AZ1189" s="49"/>
    </row>
    <row r="1190" spans="50:52" x14ac:dyDescent="0.25">
      <c r="AX1190" t="s">
        <v>4709</v>
      </c>
      <c r="AZ1190" s="49"/>
    </row>
    <row r="1191" spans="50:52" x14ac:dyDescent="0.25">
      <c r="AX1191" t="s">
        <v>4710</v>
      </c>
      <c r="AZ1191" s="49"/>
    </row>
    <row r="1192" spans="50:52" x14ac:dyDescent="0.25">
      <c r="AX1192" t="s">
        <v>4711</v>
      </c>
      <c r="AZ1192" s="49"/>
    </row>
    <row r="1193" spans="50:52" x14ac:dyDescent="0.25">
      <c r="AX1193" t="s">
        <v>4712</v>
      </c>
      <c r="AZ1193" s="49"/>
    </row>
    <row r="1194" spans="50:52" x14ac:dyDescent="0.25">
      <c r="AX1194" t="s">
        <v>4713</v>
      </c>
      <c r="AZ1194" s="49"/>
    </row>
    <row r="1195" spans="50:52" x14ac:dyDescent="0.25">
      <c r="AX1195" t="s">
        <v>4714</v>
      </c>
      <c r="AZ1195" s="49"/>
    </row>
    <row r="1196" spans="50:52" x14ac:dyDescent="0.25">
      <c r="AX1196" t="s">
        <v>4715</v>
      </c>
      <c r="AZ1196" s="49"/>
    </row>
    <row r="1197" spans="50:52" x14ac:dyDescent="0.25">
      <c r="AX1197" t="s">
        <v>4716</v>
      </c>
      <c r="AZ1197" s="49"/>
    </row>
    <row r="1198" spans="50:52" x14ac:dyDescent="0.25">
      <c r="AX1198" t="s">
        <v>4717</v>
      </c>
      <c r="AZ1198" s="49"/>
    </row>
    <row r="1199" spans="50:52" x14ac:dyDescent="0.25">
      <c r="AX1199" t="s">
        <v>4718</v>
      </c>
      <c r="AZ1199" s="49"/>
    </row>
    <row r="1200" spans="50:52" x14ac:dyDescent="0.25">
      <c r="AX1200" t="s">
        <v>4719</v>
      </c>
      <c r="AZ1200" s="49"/>
    </row>
    <row r="1201" spans="50:52" x14ac:dyDescent="0.25">
      <c r="AX1201" t="s">
        <v>4720</v>
      </c>
      <c r="AZ1201" s="49"/>
    </row>
    <row r="1202" spans="50:52" x14ac:dyDescent="0.25">
      <c r="AX1202" t="s">
        <v>4721</v>
      </c>
      <c r="AZ1202" s="49"/>
    </row>
    <row r="1203" spans="50:52" x14ac:dyDescent="0.25">
      <c r="AX1203" t="s">
        <v>4722</v>
      </c>
      <c r="AZ1203" s="49"/>
    </row>
    <row r="1204" spans="50:52" x14ac:dyDescent="0.25">
      <c r="AX1204" t="s">
        <v>4723</v>
      </c>
      <c r="AZ1204" s="49"/>
    </row>
    <row r="1205" spans="50:52" x14ac:dyDescent="0.25">
      <c r="AX1205" t="s">
        <v>4724</v>
      </c>
      <c r="AZ1205" s="49"/>
    </row>
    <row r="1206" spans="50:52" x14ac:dyDescent="0.25">
      <c r="AX1206" t="s">
        <v>4725</v>
      </c>
      <c r="AZ1206" s="49"/>
    </row>
    <row r="1207" spans="50:52" x14ac:dyDescent="0.25">
      <c r="AX1207" t="s">
        <v>4726</v>
      </c>
      <c r="AZ1207" s="49"/>
    </row>
    <row r="1208" spans="50:52" x14ac:dyDescent="0.25">
      <c r="AX1208" t="s">
        <v>4727</v>
      </c>
      <c r="AZ1208" s="49"/>
    </row>
    <row r="1209" spans="50:52" x14ac:dyDescent="0.25">
      <c r="AX1209" t="s">
        <v>4728</v>
      </c>
      <c r="AZ1209" s="49"/>
    </row>
    <row r="1210" spans="50:52" x14ac:dyDescent="0.25">
      <c r="AX1210" t="s">
        <v>4729</v>
      </c>
      <c r="AZ1210" s="49"/>
    </row>
    <row r="1211" spans="50:52" x14ac:dyDescent="0.25">
      <c r="AX1211" t="s">
        <v>4730</v>
      </c>
      <c r="AZ1211" s="49"/>
    </row>
    <row r="1212" spans="50:52" x14ac:dyDescent="0.25">
      <c r="AX1212" t="s">
        <v>4731</v>
      </c>
      <c r="AZ1212" s="49"/>
    </row>
    <row r="1213" spans="50:52" x14ac:dyDescent="0.25">
      <c r="AX1213" t="s">
        <v>4732</v>
      </c>
      <c r="AZ1213" s="49"/>
    </row>
    <row r="1214" spans="50:52" x14ac:dyDescent="0.25">
      <c r="AX1214" t="s">
        <v>4733</v>
      </c>
      <c r="AZ1214" s="49"/>
    </row>
    <row r="1215" spans="50:52" x14ac:dyDescent="0.25">
      <c r="AX1215" t="s">
        <v>4734</v>
      </c>
      <c r="AZ1215" s="49"/>
    </row>
    <row r="1216" spans="50:52" x14ac:dyDescent="0.25">
      <c r="AX1216" t="s">
        <v>4735</v>
      </c>
      <c r="AZ1216" s="49"/>
    </row>
    <row r="1217" spans="50:52" x14ac:dyDescent="0.25">
      <c r="AX1217" t="s">
        <v>4736</v>
      </c>
      <c r="AZ1217" s="49"/>
    </row>
    <row r="1218" spans="50:52" x14ac:dyDescent="0.25">
      <c r="AX1218" t="s">
        <v>4737</v>
      </c>
      <c r="AZ1218" s="49"/>
    </row>
    <row r="1219" spans="50:52" x14ac:dyDescent="0.25">
      <c r="AX1219" t="s">
        <v>4738</v>
      </c>
      <c r="AZ1219" s="49"/>
    </row>
    <row r="1220" spans="50:52" x14ac:dyDescent="0.25">
      <c r="AX1220" t="s">
        <v>4739</v>
      </c>
      <c r="AZ1220" s="49"/>
    </row>
    <row r="1221" spans="50:52" x14ac:dyDescent="0.25">
      <c r="AX1221" t="s">
        <v>4740</v>
      </c>
      <c r="AZ1221" s="49"/>
    </row>
    <row r="1222" spans="50:52" x14ac:dyDescent="0.25">
      <c r="AX1222" t="s">
        <v>4741</v>
      </c>
      <c r="AZ1222" s="49"/>
    </row>
    <row r="1223" spans="50:52" x14ac:dyDescent="0.25">
      <c r="AX1223" t="s">
        <v>4742</v>
      </c>
      <c r="AZ1223" s="49"/>
    </row>
    <row r="1224" spans="50:52" x14ac:dyDescent="0.25">
      <c r="AX1224" t="s">
        <v>4743</v>
      </c>
      <c r="AZ1224" s="49"/>
    </row>
    <row r="1225" spans="50:52" x14ac:dyDescent="0.25">
      <c r="AX1225" t="s">
        <v>4744</v>
      </c>
      <c r="AZ1225" s="49"/>
    </row>
    <row r="1226" spans="50:52" x14ac:dyDescent="0.25">
      <c r="AX1226" t="s">
        <v>4745</v>
      </c>
      <c r="AZ1226" s="49"/>
    </row>
    <row r="1227" spans="50:52" x14ac:dyDescent="0.25">
      <c r="AX1227" t="s">
        <v>4746</v>
      </c>
      <c r="AZ1227" s="49"/>
    </row>
    <row r="1228" spans="50:52" x14ac:dyDescent="0.25">
      <c r="AX1228" t="s">
        <v>4747</v>
      </c>
      <c r="AZ1228" s="49"/>
    </row>
    <row r="1229" spans="50:52" x14ac:dyDescent="0.25">
      <c r="AX1229" t="s">
        <v>4748</v>
      </c>
      <c r="AZ1229" s="49"/>
    </row>
    <row r="1230" spans="50:52" x14ac:dyDescent="0.25">
      <c r="AX1230" t="s">
        <v>4749</v>
      </c>
      <c r="AZ1230" s="49"/>
    </row>
    <row r="1231" spans="50:52" x14ac:dyDescent="0.25">
      <c r="AX1231" t="s">
        <v>4750</v>
      </c>
      <c r="AZ1231" s="49"/>
    </row>
    <row r="1232" spans="50:52" x14ac:dyDescent="0.25">
      <c r="AX1232" t="s">
        <v>4751</v>
      </c>
      <c r="AZ1232" s="49"/>
    </row>
    <row r="1233" spans="50:52" x14ac:dyDescent="0.25">
      <c r="AX1233" t="s">
        <v>4752</v>
      </c>
      <c r="AZ1233" s="49"/>
    </row>
    <row r="1234" spans="50:52" x14ac:dyDescent="0.25">
      <c r="AX1234" t="s">
        <v>4753</v>
      </c>
      <c r="AZ1234" s="49"/>
    </row>
    <row r="1235" spans="50:52" x14ac:dyDescent="0.25">
      <c r="AX1235" t="s">
        <v>4754</v>
      </c>
      <c r="AZ1235" s="49"/>
    </row>
    <row r="1236" spans="50:52" x14ac:dyDescent="0.25">
      <c r="AX1236" t="s">
        <v>4755</v>
      </c>
      <c r="AZ1236" s="49"/>
    </row>
    <row r="1237" spans="50:52" x14ac:dyDescent="0.25">
      <c r="AX1237" t="s">
        <v>4756</v>
      </c>
      <c r="AZ1237" s="49"/>
    </row>
    <row r="1238" spans="50:52" x14ac:dyDescent="0.25">
      <c r="AX1238" t="s">
        <v>4757</v>
      </c>
      <c r="AZ1238" s="49"/>
    </row>
    <row r="1239" spans="50:52" x14ac:dyDescent="0.25">
      <c r="AX1239" t="s">
        <v>4758</v>
      </c>
      <c r="AZ1239" s="49"/>
    </row>
    <row r="1240" spans="50:52" x14ac:dyDescent="0.25">
      <c r="AX1240" t="s">
        <v>4759</v>
      </c>
      <c r="AZ1240" s="49"/>
    </row>
    <row r="1241" spans="50:52" x14ac:dyDescent="0.25">
      <c r="AX1241" t="s">
        <v>4760</v>
      </c>
      <c r="AZ1241" s="49"/>
    </row>
    <row r="1242" spans="50:52" x14ac:dyDescent="0.25">
      <c r="AX1242" t="s">
        <v>4761</v>
      </c>
      <c r="AZ1242" s="49"/>
    </row>
    <row r="1243" spans="50:52" x14ac:dyDescent="0.25">
      <c r="AX1243" t="s">
        <v>4762</v>
      </c>
      <c r="AZ1243" s="49"/>
    </row>
    <row r="1244" spans="50:52" x14ac:dyDescent="0.25">
      <c r="AX1244" t="s">
        <v>4763</v>
      </c>
      <c r="AZ1244" s="49"/>
    </row>
    <row r="1245" spans="50:52" x14ac:dyDescent="0.25">
      <c r="AX1245" t="s">
        <v>4764</v>
      </c>
      <c r="AZ1245" s="49"/>
    </row>
    <row r="1246" spans="50:52" x14ac:dyDescent="0.25">
      <c r="AX1246" t="s">
        <v>4765</v>
      </c>
      <c r="AZ1246" s="49"/>
    </row>
    <row r="1247" spans="50:52" x14ac:dyDescent="0.25">
      <c r="AX1247" t="s">
        <v>4766</v>
      </c>
      <c r="AZ1247" s="49"/>
    </row>
    <row r="1248" spans="50:52" x14ac:dyDescent="0.25">
      <c r="AX1248" t="s">
        <v>4767</v>
      </c>
      <c r="AZ1248" s="49"/>
    </row>
    <row r="1249" spans="50:52" x14ac:dyDescent="0.25">
      <c r="AX1249" t="s">
        <v>4768</v>
      </c>
      <c r="AZ1249" s="49"/>
    </row>
    <row r="1250" spans="50:52" x14ac:dyDescent="0.25">
      <c r="AX1250" t="s">
        <v>4769</v>
      </c>
      <c r="AZ1250" s="49"/>
    </row>
    <row r="1251" spans="50:52" x14ac:dyDescent="0.25">
      <c r="AX1251" t="s">
        <v>4770</v>
      </c>
      <c r="AZ1251" s="49"/>
    </row>
    <row r="1252" spans="50:52" x14ac:dyDescent="0.25">
      <c r="AX1252" t="s">
        <v>4771</v>
      </c>
      <c r="AZ1252" s="49"/>
    </row>
    <row r="1253" spans="50:52" x14ac:dyDescent="0.25">
      <c r="AX1253" t="s">
        <v>4772</v>
      </c>
      <c r="AZ1253" s="49"/>
    </row>
    <row r="1254" spans="50:52" x14ac:dyDescent="0.25">
      <c r="AX1254" t="s">
        <v>4773</v>
      </c>
      <c r="AZ1254" s="49"/>
    </row>
    <row r="1255" spans="50:52" x14ac:dyDescent="0.25">
      <c r="AX1255" t="s">
        <v>4774</v>
      </c>
      <c r="AZ1255" s="49"/>
    </row>
    <row r="1256" spans="50:52" x14ac:dyDescent="0.25">
      <c r="AX1256" t="s">
        <v>4775</v>
      </c>
      <c r="AZ1256" s="49"/>
    </row>
    <row r="1257" spans="50:52" x14ac:dyDescent="0.25">
      <c r="AX1257" t="s">
        <v>4776</v>
      </c>
      <c r="AZ1257" s="49"/>
    </row>
    <row r="1258" spans="50:52" x14ac:dyDescent="0.25">
      <c r="AX1258" t="s">
        <v>4777</v>
      </c>
      <c r="AZ1258" s="49"/>
    </row>
    <row r="1259" spans="50:52" x14ac:dyDescent="0.25">
      <c r="AX1259" t="s">
        <v>4778</v>
      </c>
      <c r="AZ1259" s="49"/>
    </row>
    <row r="1260" spans="50:52" x14ac:dyDescent="0.25">
      <c r="AX1260" t="s">
        <v>4779</v>
      </c>
      <c r="AZ1260" s="49"/>
    </row>
    <row r="1261" spans="50:52" x14ac:dyDescent="0.25">
      <c r="AX1261" t="s">
        <v>4780</v>
      </c>
      <c r="AZ1261" s="49"/>
    </row>
    <row r="1262" spans="50:52" x14ac:dyDescent="0.25">
      <c r="AX1262" t="s">
        <v>4781</v>
      </c>
      <c r="AZ1262" s="49"/>
    </row>
    <row r="1263" spans="50:52" x14ac:dyDescent="0.25">
      <c r="AX1263" t="s">
        <v>4782</v>
      </c>
      <c r="AZ1263" s="49"/>
    </row>
    <row r="1264" spans="50:52" x14ac:dyDescent="0.25">
      <c r="AX1264" t="s">
        <v>4783</v>
      </c>
      <c r="AZ1264" s="49"/>
    </row>
    <row r="1265" spans="50:52" x14ac:dyDescent="0.25">
      <c r="AX1265" t="s">
        <v>4784</v>
      </c>
      <c r="AZ1265" s="49"/>
    </row>
    <row r="1266" spans="50:52" x14ac:dyDescent="0.25">
      <c r="AX1266" t="s">
        <v>4785</v>
      </c>
      <c r="AZ1266" s="49"/>
    </row>
    <row r="1267" spans="50:52" x14ac:dyDescent="0.25">
      <c r="AX1267" t="s">
        <v>4786</v>
      </c>
      <c r="AZ1267" s="49"/>
    </row>
    <row r="1268" spans="50:52" x14ac:dyDescent="0.25">
      <c r="AX1268" t="s">
        <v>4787</v>
      </c>
      <c r="AZ1268" s="49"/>
    </row>
    <row r="1269" spans="50:52" x14ac:dyDescent="0.25">
      <c r="AX1269" t="s">
        <v>4788</v>
      </c>
      <c r="AZ1269" s="49"/>
    </row>
    <row r="1270" spans="50:52" x14ac:dyDescent="0.25">
      <c r="AX1270" t="s">
        <v>4789</v>
      </c>
      <c r="AZ1270" s="49"/>
    </row>
    <row r="1271" spans="50:52" x14ac:dyDescent="0.25">
      <c r="AX1271" t="s">
        <v>4790</v>
      </c>
      <c r="AZ1271" s="49"/>
    </row>
    <row r="1272" spans="50:52" x14ac:dyDescent="0.25">
      <c r="AX1272" t="s">
        <v>4791</v>
      </c>
      <c r="AZ1272" s="49"/>
    </row>
    <row r="1273" spans="50:52" x14ac:dyDescent="0.25">
      <c r="AX1273" t="s">
        <v>4792</v>
      </c>
      <c r="AZ1273" s="49"/>
    </row>
    <row r="1274" spans="50:52" x14ac:dyDescent="0.25">
      <c r="AX1274" t="s">
        <v>4793</v>
      </c>
      <c r="AZ1274" s="49"/>
    </row>
    <row r="1275" spans="50:52" x14ac:dyDescent="0.25">
      <c r="AX1275" t="s">
        <v>4794</v>
      </c>
      <c r="AZ1275" s="49"/>
    </row>
    <row r="1276" spans="50:52" x14ac:dyDescent="0.25">
      <c r="AX1276" t="s">
        <v>4795</v>
      </c>
      <c r="AZ1276" s="49"/>
    </row>
    <row r="1277" spans="50:52" x14ac:dyDescent="0.25">
      <c r="AX1277" t="s">
        <v>4796</v>
      </c>
      <c r="AZ1277" s="49"/>
    </row>
    <row r="1278" spans="50:52" x14ac:dyDescent="0.25">
      <c r="AX1278" t="s">
        <v>4797</v>
      </c>
      <c r="AZ1278" s="49"/>
    </row>
    <row r="1279" spans="50:52" x14ac:dyDescent="0.25">
      <c r="AX1279" t="s">
        <v>4798</v>
      </c>
      <c r="AZ1279" s="49"/>
    </row>
    <row r="1280" spans="50:52" x14ac:dyDescent="0.25">
      <c r="AX1280" t="s">
        <v>4799</v>
      </c>
      <c r="AZ1280" s="49"/>
    </row>
    <row r="1281" spans="50:52" x14ac:dyDescent="0.25">
      <c r="AX1281" t="s">
        <v>4800</v>
      </c>
      <c r="AZ1281" s="49"/>
    </row>
    <row r="1282" spans="50:52" x14ac:dyDescent="0.25">
      <c r="AX1282" t="s">
        <v>4801</v>
      </c>
      <c r="AZ1282" s="49"/>
    </row>
    <row r="1283" spans="50:52" x14ac:dyDescent="0.25">
      <c r="AX1283" t="s">
        <v>4802</v>
      </c>
      <c r="AZ1283" s="49"/>
    </row>
    <row r="1284" spans="50:52" x14ac:dyDescent="0.25">
      <c r="AX1284" t="s">
        <v>4803</v>
      </c>
      <c r="AZ1284" s="49"/>
    </row>
    <row r="1285" spans="50:52" x14ac:dyDescent="0.25">
      <c r="AX1285" t="s">
        <v>4804</v>
      </c>
      <c r="AZ1285" s="49"/>
    </row>
    <row r="1286" spans="50:52" x14ac:dyDescent="0.25">
      <c r="AX1286" t="s">
        <v>4805</v>
      </c>
      <c r="AZ1286" s="49"/>
    </row>
    <row r="1287" spans="50:52" x14ac:dyDescent="0.25">
      <c r="AX1287" t="s">
        <v>4806</v>
      </c>
      <c r="AZ1287" s="49"/>
    </row>
    <row r="1288" spans="50:52" x14ac:dyDescent="0.25">
      <c r="AX1288" t="s">
        <v>4807</v>
      </c>
      <c r="AZ1288" s="49"/>
    </row>
    <row r="1289" spans="50:52" x14ac:dyDescent="0.25">
      <c r="AX1289" t="s">
        <v>4808</v>
      </c>
      <c r="AZ1289" s="49"/>
    </row>
    <row r="1290" spans="50:52" x14ac:dyDescent="0.25">
      <c r="AX1290" t="s">
        <v>4809</v>
      </c>
      <c r="AZ1290" s="49"/>
    </row>
    <row r="1291" spans="50:52" x14ac:dyDescent="0.25">
      <c r="AX1291" t="s">
        <v>4810</v>
      </c>
      <c r="AZ1291" s="49"/>
    </row>
    <row r="1292" spans="50:52" x14ac:dyDescent="0.25">
      <c r="AX1292" t="s">
        <v>4811</v>
      </c>
      <c r="AZ1292" s="49"/>
    </row>
    <row r="1293" spans="50:52" x14ac:dyDescent="0.25">
      <c r="AX1293" t="s">
        <v>4812</v>
      </c>
      <c r="AZ1293" s="49"/>
    </row>
    <row r="1294" spans="50:52" x14ac:dyDescent="0.25">
      <c r="AX1294" t="s">
        <v>4813</v>
      </c>
      <c r="AZ1294" s="49"/>
    </row>
    <row r="1295" spans="50:52" x14ac:dyDescent="0.25">
      <c r="AX1295" t="s">
        <v>4814</v>
      </c>
      <c r="AZ1295" s="49"/>
    </row>
    <row r="1296" spans="50:52" x14ac:dyDescent="0.25">
      <c r="AX1296" t="s">
        <v>4815</v>
      </c>
      <c r="AZ1296" s="49"/>
    </row>
    <row r="1297" spans="50:52" x14ac:dyDescent="0.25">
      <c r="AX1297" t="s">
        <v>4816</v>
      </c>
      <c r="AZ1297" s="49"/>
    </row>
    <row r="1298" spans="50:52" x14ac:dyDescent="0.25">
      <c r="AX1298" t="s">
        <v>4817</v>
      </c>
      <c r="AZ1298" s="49"/>
    </row>
    <row r="1299" spans="50:52" x14ac:dyDescent="0.25">
      <c r="AX1299" t="s">
        <v>4818</v>
      </c>
      <c r="AZ1299" s="49"/>
    </row>
    <row r="1300" spans="50:52" x14ac:dyDescent="0.25">
      <c r="AX1300" t="s">
        <v>4819</v>
      </c>
      <c r="AZ1300" s="49"/>
    </row>
    <row r="1301" spans="50:52" x14ac:dyDescent="0.25">
      <c r="AX1301" t="s">
        <v>4820</v>
      </c>
      <c r="AZ1301" s="49"/>
    </row>
    <row r="1302" spans="50:52" x14ac:dyDescent="0.25">
      <c r="AX1302" t="s">
        <v>4821</v>
      </c>
      <c r="AZ1302" s="49"/>
    </row>
    <row r="1303" spans="50:52" x14ac:dyDescent="0.25">
      <c r="AX1303" t="s">
        <v>4822</v>
      </c>
      <c r="AZ1303" s="49"/>
    </row>
    <row r="1304" spans="50:52" x14ac:dyDescent="0.25">
      <c r="AX1304" t="s">
        <v>4823</v>
      </c>
      <c r="AZ1304" s="49"/>
    </row>
    <row r="1305" spans="50:52" x14ac:dyDescent="0.25">
      <c r="AX1305" t="s">
        <v>4824</v>
      </c>
      <c r="AZ1305" s="49"/>
    </row>
    <row r="1306" spans="50:52" x14ac:dyDescent="0.25">
      <c r="AX1306" t="s">
        <v>4825</v>
      </c>
      <c r="AZ1306" s="49"/>
    </row>
    <row r="1307" spans="50:52" x14ac:dyDescent="0.25">
      <c r="AX1307" t="s">
        <v>4826</v>
      </c>
      <c r="AZ1307" s="49"/>
    </row>
    <row r="1308" spans="50:52" x14ac:dyDescent="0.25">
      <c r="AX1308" t="s">
        <v>4827</v>
      </c>
      <c r="AZ1308" s="49"/>
    </row>
    <row r="1309" spans="50:52" x14ac:dyDescent="0.25">
      <c r="AX1309" t="s">
        <v>4828</v>
      </c>
      <c r="AZ1309" s="49"/>
    </row>
    <row r="1310" spans="50:52" x14ac:dyDescent="0.25">
      <c r="AX1310" t="s">
        <v>4829</v>
      </c>
      <c r="AZ1310" s="49"/>
    </row>
    <row r="1311" spans="50:52" x14ac:dyDescent="0.25">
      <c r="AX1311" t="s">
        <v>4830</v>
      </c>
      <c r="AZ1311" s="49"/>
    </row>
    <row r="1312" spans="50:52" x14ac:dyDescent="0.25">
      <c r="AX1312" t="s">
        <v>4831</v>
      </c>
      <c r="AZ1312" s="49"/>
    </row>
    <row r="1313" spans="50:52" x14ac:dyDescent="0.25">
      <c r="AX1313" t="s">
        <v>4832</v>
      </c>
      <c r="AZ1313" s="49"/>
    </row>
    <row r="1314" spans="50:52" x14ac:dyDescent="0.25">
      <c r="AX1314" t="s">
        <v>4833</v>
      </c>
      <c r="AZ1314" s="49"/>
    </row>
    <row r="1315" spans="50:52" x14ac:dyDescent="0.25">
      <c r="AX1315" t="s">
        <v>4834</v>
      </c>
      <c r="AZ1315" s="49"/>
    </row>
    <row r="1316" spans="50:52" x14ac:dyDescent="0.25">
      <c r="AX1316" t="s">
        <v>4835</v>
      </c>
      <c r="AZ1316" s="49"/>
    </row>
    <row r="1317" spans="50:52" x14ac:dyDescent="0.25">
      <c r="AX1317" t="s">
        <v>4836</v>
      </c>
      <c r="AZ1317" s="49"/>
    </row>
    <row r="1318" spans="50:52" x14ac:dyDescent="0.25">
      <c r="AX1318" t="s">
        <v>4837</v>
      </c>
      <c r="AZ1318" s="49"/>
    </row>
    <row r="1319" spans="50:52" x14ac:dyDescent="0.25">
      <c r="AX1319" t="s">
        <v>4838</v>
      </c>
      <c r="AZ1319" s="49"/>
    </row>
    <row r="1320" spans="50:52" x14ac:dyDescent="0.25">
      <c r="AX1320" t="s">
        <v>4839</v>
      </c>
      <c r="AZ1320" s="49"/>
    </row>
    <row r="1321" spans="50:52" x14ac:dyDescent="0.25">
      <c r="AX1321" t="s">
        <v>4840</v>
      </c>
      <c r="AZ1321" s="49"/>
    </row>
    <row r="1322" spans="50:52" x14ac:dyDescent="0.25">
      <c r="AX1322" t="s">
        <v>4841</v>
      </c>
      <c r="AZ1322" s="49"/>
    </row>
    <row r="1323" spans="50:52" x14ac:dyDescent="0.25">
      <c r="AX1323" t="s">
        <v>4842</v>
      </c>
      <c r="AZ1323" s="49"/>
    </row>
    <row r="1324" spans="50:52" x14ac:dyDescent="0.25">
      <c r="AX1324" t="s">
        <v>4843</v>
      </c>
      <c r="AZ1324" s="49"/>
    </row>
    <row r="1325" spans="50:52" x14ac:dyDescent="0.25">
      <c r="AX1325" t="s">
        <v>4844</v>
      </c>
      <c r="AZ1325" s="49"/>
    </row>
    <row r="1326" spans="50:52" x14ac:dyDescent="0.25">
      <c r="AX1326" t="s">
        <v>4845</v>
      </c>
      <c r="AZ1326" s="49"/>
    </row>
    <row r="1327" spans="50:52" x14ac:dyDescent="0.25">
      <c r="AX1327" t="s">
        <v>4846</v>
      </c>
      <c r="AZ1327" s="49"/>
    </row>
    <row r="1328" spans="50:52" x14ac:dyDescent="0.25">
      <c r="AX1328" t="s">
        <v>4847</v>
      </c>
      <c r="AZ1328" s="49"/>
    </row>
    <row r="1329" spans="50:52" x14ac:dyDescent="0.25">
      <c r="AX1329" t="s">
        <v>4848</v>
      </c>
      <c r="AZ1329" s="49"/>
    </row>
    <row r="1330" spans="50:52" x14ac:dyDescent="0.25">
      <c r="AX1330" t="s">
        <v>4849</v>
      </c>
      <c r="AZ1330" s="49"/>
    </row>
    <row r="1331" spans="50:52" x14ac:dyDescent="0.25">
      <c r="AX1331" t="s">
        <v>4850</v>
      </c>
      <c r="AZ1331" s="49"/>
    </row>
    <row r="1332" spans="50:52" x14ac:dyDescent="0.25">
      <c r="AX1332" t="s">
        <v>4851</v>
      </c>
      <c r="AZ1332" s="49"/>
    </row>
    <row r="1333" spans="50:52" x14ac:dyDescent="0.25">
      <c r="AX1333" t="s">
        <v>4852</v>
      </c>
      <c r="AZ1333" s="49"/>
    </row>
    <row r="1334" spans="50:52" x14ac:dyDescent="0.25">
      <c r="AX1334" t="s">
        <v>4853</v>
      </c>
      <c r="AZ1334" s="49"/>
    </row>
    <row r="1335" spans="50:52" x14ac:dyDescent="0.25">
      <c r="AX1335" t="s">
        <v>4854</v>
      </c>
      <c r="AZ1335" s="49"/>
    </row>
    <row r="1336" spans="50:52" x14ac:dyDescent="0.25">
      <c r="AX1336" t="s">
        <v>4855</v>
      </c>
      <c r="AZ1336" s="49"/>
    </row>
    <row r="1337" spans="50:52" x14ac:dyDescent="0.25">
      <c r="AX1337" t="s">
        <v>4856</v>
      </c>
      <c r="AZ1337" s="49"/>
    </row>
    <row r="1338" spans="50:52" x14ac:dyDescent="0.25">
      <c r="AX1338" t="s">
        <v>4857</v>
      </c>
      <c r="AZ1338" s="49"/>
    </row>
    <row r="1339" spans="50:52" x14ac:dyDescent="0.25">
      <c r="AX1339" t="s">
        <v>4858</v>
      </c>
      <c r="AZ1339" s="49"/>
    </row>
    <row r="1340" spans="50:52" x14ac:dyDescent="0.25">
      <c r="AX1340" t="s">
        <v>4859</v>
      </c>
      <c r="AZ1340" s="49"/>
    </row>
    <row r="1341" spans="50:52" x14ac:dyDescent="0.25">
      <c r="AX1341" t="s">
        <v>4860</v>
      </c>
      <c r="AZ1341" s="49"/>
    </row>
    <row r="1342" spans="50:52" x14ac:dyDescent="0.25">
      <c r="AX1342" t="s">
        <v>4861</v>
      </c>
      <c r="AZ1342" s="49"/>
    </row>
    <row r="1343" spans="50:52" x14ac:dyDescent="0.25">
      <c r="AX1343" t="s">
        <v>4862</v>
      </c>
      <c r="AZ1343" s="49"/>
    </row>
    <row r="1344" spans="50:52" x14ac:dyDescent="0.25">
      <c r="AX1344" t="s">
        <v>4863</v>
      </c>
      <c r="AZ1344" s="49"/>
    </row>
    <row r="1345" spans="50:52" x14ac:dyDescent="0.25">
      <c r="AX1345" t="s">
        <v>4864</v>
      </c>
      <c r="AZ1345" s="49"/>
    </row>
    <row r="1346" spans="50:52" x14ac:dyDescent="0.25">
      <c r="AX1346" t="s">
        <v>4865</v>
      </c>
      <c r="AZ1346" s="49"/>
    </row>
    <row r="1347" spans="50:52" x14ac:dyDescent="0.25">
      <c r="AX1347" t="s">
        <v>4866</v>
      </c>
      <c r="AZ1347" s="49"/>
    </row>
    <row r="1348" spans="50:52" x14ac:dyDescent="0.25">
      <c r="AX1348" t="s">
        <v>4867</v>
      </c>
      <c r="AZ1348" s="49"/>
    </row>
    <row r="1349" spans="50:52" x14ac:dyDescent="0.25">
      <c r="AX1349" t="s">
        <v>4868</v>
      </c>
      <c r="AZ1349" s="49"/>
    </row>
    <row r="1350" spans="50:52" x14ac:dyDescent="0.25">
      <c r="AX1350" t="s">
        <v>4869</v>
      </c>
      <c r="AZ1350" s="49"/>
    </row>
    <row r="1351" spans="50:52" x14ac:dyDescent="0.25">
      <c r="AX1351" t="s">
        <v>4870</v>
      </c>
      <c r="AZ1351" s="49"/>
    </row>
    <row r="1352" spans="50:52" x14ac:dyDescent="0.25">
      <c r="AX1352" t="s">
        <v>4871</v>
      </c>
      <c r="AZ1352" s="49"/>
    </row>
    <row r="1353" spans="50:52" x14ac:dyDescent="0.25">
      <c r="AX1353" t="s">
        <v>4872</v>
      </c>
      <c r="AZ1353" s="49"/>
    </row>
    <row r="1354" spans="50:52" x14ac:dyDescent="0.25">
      <c r="AX1354" t="s">
        <v>4873</v>
      </c>
      <c r="AZ1354" s="49"/>
    </row>
    <row r="1355" spans="50:52" x14ac:dyDescent="0.25">
      <c r="AX1355" t="s">
        <v>4874</v>
      </c>
      <c r="AZ1355" s="49"/>
    </row>
    <row r="1356" spans="50:52" x14ac:dyDescent="0.25">
      <c r="AX1356" t="s">
        <v>4875</v>
      </c>
      <c r="AZ1356" s="49"/>
    </row>
    <row r="1357" spans="50:52" x14ac:dyDescent="0.25">
      <c r="AX1357" t="s">
        <v>4876</v>
      </c>
      <c r="AZ1357" s="49"/>
    </row>
    <row r="1358" spans="50:52" x14ac:dyDescent="0.25">
      <c r="AX1358" t="s">
        <v>4877</v>
      </c>
      <c r="AZ1358" s="49"/>
    </row>
    <row r="1359" spans="50:52" x14ac:dyDescent="0.25">
      <c r="AX1359" t="s">
        <v>4878</v>
      </c>
      <c r="AZ1359" s="49"/>
    </row>
    <row r="1360" spans="50:52" x14ac:dyDescent="0.25">
      <c r="AX1360" t="s">
        <v>4879</v>
      </c>
      <c r="AZ1360" s="49"/>
    </row>
    <row r="1361" spans="50:52" x14ac:dyDescent="0.25">
      <c r="AX1361" t="s">
        <v>4880</v>
      </c>
      <c r="AZ1361" s="49"/>
    </row>
    <row r="1362" spans="50:52" x14ac:dyDescent="0.25">
      <c r="AX1362" t="s">
        <v>4881</v>
      </c>
      <c r="AZ1362" s="49"/>
    </row>
    <row r="1363" spans="50:52" x14ac:dyDescent="0.25">
      <c r="AX1363" t="s">
        <v>4882</v>
      </c>
      <c r="AZ1363" s="49"/>
    </row>
    <row r="1364" spans="50:52" x14ac:dyDescent="0.25">
      <c r="AX1364" t="s">
        <v>4883</v>
      </c>
      <c r="AZ1364" s="49"/>
    </row>
    <row r="1365" spans="50:52" x14ac:dyDescent="0.25">
      <c r="AX1365" t="s">
        <v>4884</v>
      </c>
      <c r="AZ1365" s="49"/>
    </row>
    <row r="1366" spans="50:52" x14ac:dyDescent="0.25">
      <c r="AX1366" t="s">
        <v>4885</v>
      </c>
      <c r="AZ1366" s="49"/>
    </row>
    <row r="1367" spans="50:52" x14ac:dyDescent="0.25">
      <c r="AX1367" t="s">
        <v>4886</v>
      </c>
      <c r="AZ1367" s="49"/>
    </row>
    <row r="1368" spans="50:52" x14ac:dyDescent="0.25">
      <c r="AX1368" t="s">
        <v>4887</v>
      </c>
      <c r="AZ1368" s="49"/>
    </row>
    <row r="1369" spans="50:52" x14ac:dyDescent="0.25">
      <c r="AX1369" t="s">
        <v>4888</v>
      </c>
      <c r="AZ1369" s="49"/>
    </row>
    <row r="1370" spans="50:52" x14ac:dyDescent="0.25">
      <c r="AX1370" t="s">
        <v>4889</v>
      </c>
      <c r="AZ1370" s="49"/>
    </row>
    <row r="1371" spans="50:52" x14ac:dyDescent="0.25">
      <c r="AX1371" t="s">
        <v>4890</v>
      </c>
      <c r="AZ1371" s="49"/>
    </row>
    <row r="1372" spans="50:52" x14ac:dyDescent="0.25">
      <c r="AX1372" t="s">
        <v>4891</v>
      </c>
      <c r="AZ1372" s="49"/>
    </row>
    <row r="1373" spans="50:52" x14ac:dyDescent="0.25">
      <c r="AX1373" t="s">
        <v>4892</v>
      </c>
      <c r="AZ1373" s="49"/>
    </row>
    <row r="1374" spans="50:52" x14ac:dyDescent="0.25">
      <c r="AX1374" t="s">
        <v>4893</v>
      </c>
      <c r="AZ1374" s="49"/>
    </row>
    <row r="1375" spans="50:52" x14ac:dyDescent="0.25">
      <c r="AX1375" t="s">
        <v>4894</v>
      </c>
      <c r="AZ1375" s="49"/>
    </row>
    <row r="1376" spans="50:52" x14ac:dyDescent="0.25">
      <c r="AX1376" t="s">
        <v>4895</v>
      </c>
      <c r="AZ1376" s="49"/>
    </row>
    <row r="1377" spans="50:52" x14ac:dyDescent="0.25">
      <c r="AX1377" t="s">
        <v>4896</v>
      </c>
      <c r="AZ1377" s="49"/>
    </row>
    <row r="1378" spans="50:52" x14ac:dyDescent="0.25">
      <c r="AX1378" t="s">
        <v>4897</v>
      </c>
      <c r="AZ1378" s="49"/>
    </row>
    <row r="1379" spans="50:52" x14ac:dyDescent="0.25">
      <c r="AX1379" t="s">
        <v>4898</v>
      </c>
      <c r="AZ1379" s="49"/>
    </row>
    <row r="1380" spans="50:52" x14ac:dyDescent="0.25">
      <c r="AX1380" t="s">
        <v>4899</v>
      </c>
      <c r="AZ1380" s="49"/>
    </row>
    <row r="1381" spans="50:52" x14ac:dyDescent="0.25">
      <c r="AX1381" t="s">
        <v>4900</v>
      </c>
      <c r="AZ1381" s="49"/>
    </row>
    <row r="1382" spans="50:52" x14ac:dyDescent="0.25">
      <c r="AX1382" t="s">
        <v>4901</v>
      </c>
      <c r="AZ1382" s="49"/>
    </row>
    <row r="1383" spans="50:52" x14ac:dyDescent="0.25">
      <c r="AX1383" t="s">
        <v>4902</v>
      </c>
      <c r="AZ1383" s="49"/>
    </row>
    <row r="1384" spans="50:52" x14ac:dyDescent="0.25">
      <c r="AX1384" t="s">
        <v>4903</v>
      </c>
      <c r="AZ1384" s="49"/>
    </row>
    <row r="1385" spans="50:52" x14ac:dyDescent="0.25">
      <c r="AX1385" t="s">
        <v>4904</v>
      </c>
      <c r="AZ1385" s="49"/>
    </row>
    <row r="1386" spans="50:52" x14ac:dyDescent="0.25">
      <c r="AX1386" t="s">
        <v>4905</v>
      </c>
      <c r="AZ1386" s="49"/>
    </row>
    <row r="1387" spans="50:52" x14ac:dyDescent="0.25">
      <c r="AX1387" t="s">
        <v>4906</v>
      </c>
      <c r="AZ1387" s="49"/>
    </row>
    <row r="1388" spans="50:52" x14ac:dyDescent="0.25">
      <c r="AX1388" t="s">
        <v>4907</v>
      </c>
      <c r="AZ1388" s="49"/>
    </row>
    <row r="1389" spans="50:52" x14ac:dyDescent="0.25">
      <c r="AX1389" t="s">
        <v>4908</v>
      </c>
      <c r="AZ1389" s="49"/>
    </row>
    <row r="1390" spans="50:52" x14ac:dyDescent="0.25">
      <c r="AX1390" t="s">
        <v>4909</v>
      </c>
      <c r="AZ1390" s="49"/>
    </row>
    <row r="1391" spans="50:52" x14ac:dyDescent="0.25">
      <c r="AX1391" t="s">
        <v>4910</v>
      </c>
      <c r="AZ1391" s="49"/>
    </row>
    <row r="1392" spans="50:52" x14ac:dyDescent="0.25">
      <c r="AX1392" t="s">
        <v>4911</v>
      </c>
      <c r="AZ1392" s="49"/>
    </row>
    <row r="1393" spans="50:52" x14ac:dyDescent="0.25">
      <c r="AX1393" t="s">
        <v>4912</v>
      </c>
      <c r="AZ1393" s="49"/>
    </row>
    <row r="1394" spans="50:52" x14ac:dyDescent="0.25">
      <c r="AX1394" t="s">
        <v>4913</v>
      </c>
      <c r="AZ1394" s="49"/>
    </row>
    <row r="1395" spans="50:52" x14ac:dyDescent="0.25">
      <c r="AX1395" t="s">
        <v>4914</v>
      </c>
      <c r="AZ1395" s="49"/>
    </row>
    <row r="1396" spans="50:52" x14ac:dyDescent="0.25">
      <c r="AX1396" t="s">
        <v>4915</v>
      </c>
      <c r="AZ1396" s="49"/>
    </row>
    <row r="1397" spans="50:52" x14ac:dyDescent="0.25">
      <c r="AX1397" t="s">
        <v>4916</v>
      </c>
      <c r="AZ1397" s="49"/>
    </row>
    <row r="1398" spans="50:52" x14ac:dyDescent="0.25">
      <c r="AX1398" t="s">
        <v>4917</v>
      </c>
      <c r="AZ1398" s="49"/>
    </row>
    <row r="1399" spans="50:52" x14ac:dyDescent="0.25">
      <c r="AX1399" t="s">
        <v>4918</v>
      </c>
      <c r="AZ1399" s="49"/>
    </row>
    <row r="1400" spans="50:52" x14ac:dyDescent="0.25">
      <c r="AX1400" t="s">
        <v>4919</v>
      </c>
      <c r="AZ1400" s="49"/>
    </row>
    <row r="1401" spans="50:52" x14ac:dyDescent="0.25">
      <c r="AX1401" t="s">
        <v>4920</v>
      </c>
      <c r="AZ1401" s="49"/>
    </row>
    <row r="1402" spans="50:52" x14ac:dyDescent="0.25">
      <c r="AX1402" t="s">
        <v>4921</v>
      </c>
      <c r="AZ1402" s="49"/>
    </row>
    <row r="1403" spans="50:52" x14ac:dyDescent="0.25">
      <c r="AX1403" t="s">
        <v>4922</v>
      </c>
      <c r="AZ1403" s="49"/>
    </row>
    <row r="1404" spans="50:52" x14ac:dyDescent="0.25">
      <c r="AX1404" t="s">
        <v>4923</v>
      </c>
      <c r="AZ1404" s="49"/>
    </row>
    <row r="1405" spans="50:52" x14ac:dyDescent="0.25">
      <c r="AX1405" t="s">
        <v>4924</v>
      </c>
      <c r="AZ1405" s="49"/>
    </row>
    <row r="1406" spans="50:52" x14ac:dyDescent="0.25">
      <c r="AX1406" t="s">
        <v>4925</v>
      </c>
      <c r="AZ1406" s="49"/>
    </row>
    <row r="1407" spans="50:52" x14ac:dyDescent="0.25">
      <c r="AX1407" t="s">
        <v>4926</v>
      </c>
      <c r="AZ1407" s="49"/>
    </row>
    <row r="1408" spans="50:52" x14ac:dyDescent="0.25">
      <c r="AX1408" t="s">
        <v>4927</v>
      </c>
      <c r="AZ1408" s="49"/>
    </row>
    <row r="1409" spans="50:52" x14ac:dyDescent="0.25">
      <c r="AX1409" t="s">
        <v>4928</v>
      </c>
      <c r="AZ1409" s="49"/>
    </row>
    <row r="1410" spans="50:52" x14ac:dyDescent="0.25">
      <c r="AX1410" t="s">
        <v>4929</v>
      </c>
      <c r="AZ1410" s="49"/>
    </row>
    <row r="1411" spans="50:52" x14ac:dyDescent="0.25">
      <c r="AX1411" t="s">
        <v>4930</v>
      </c>
      <c r="AZ1411" s="49"/>
    </row>
    <row r="1412" spans="50:52" x14ac:dyDescent="0.25">
      <c r="AX1412" t="s">
        <v>4931</v>
      </c>
      <c r="AZ1412" s="49"/>
    </row>
    <row r="1413" spans="50:52" x14ac:dyDescent="0.25">
      <c r="AX1413" t="s">
        <v>4932</v>
      </c>
      <c r="AZ1413" s="49"/>
    </row>
    <row r="1414" spans="50:52" x14ac:dyDescent="0.25">
      <c r="AX1414" t="s">
        <v>4933</v>
      </c>
      <c r="AZ1414" s="49"/>
    </row>
    <row r="1415" spans="50:52" x14ac:dyDescent="0.25">
      <c r="AX1415" t="s">
        <v>4934</v>
      </c>
      <c r="AZ1415" s="49"/>
    </row>
    <row r="1416" spans="50:52" x14ac:dyDescent="0.25">
      <c r="AX1416" t="s">
        <v>4935</v>
      </c>
      <c r="AZ1416" s="49"/>
    </row>
    <row r="1417" spans="50:52" x14ac:dyDescent="0.25">
      <c r="AX1417" t="s">
        <v>4936</v>
      </c>
      <c r="AZ1417" s="49"/>
    </row>
    <row r="1418" spans="50:52" x14ac:dyDescent="0.25">
      <c r="AX1418" t="s">
        <v>4937</v>
      </c>
      <c r="AZ1418" s="49"/>
    </row>
    <row r="1419" spans="50:52" x14ac:dyDescent="0.25">
      <c r="AX1419" t="s">
        <v>4938</v>
      </c>
      <c r="AZ1419" s="49"/>
    </row>
    <row r="1420" spans="50:52" x14ac:dyDescent="0.25">
      <c r="AX1420" t="s">
        <v>4939</v>
      </c>
      <c r="AZ1420" s="49"/>
    </row>
    <row r="1421" spans="50:52" x14ac:dyDescent="0.25">
      <c r="AX1421" t="s">
        <v>4940</v>
      </c>
      <c r="AZ1421" s="49"/>
    </row>
    <row r="1422" spans="50:52" x14ac:dyDescent="0.25">
      <c r="AX1422" t="s">
        <v>4941</v>
      </c>
      <c r="AZ1422" s="49"/>
    </row>
    <row r="1423" spans="50:52" x14ac:dyDescent="0.25">
      <c r="AX1423" t="s">
        <v>4942</v>
      </c>
      <c r="AZ1423" s="49"/>
    </row>
    <row r="1424" spans="50:52" x14ac:dyDescent="0.25">
      <c r="AX1424" t="s">
        <v>4943</v>
      </c>
      <c r="AZ1424" s="49"/>
    </row>
    <row r="1425" spans="50:52" x14ac:dyDescent="0.25">
      <c r="AX1425" t="s">
        <v>4944</v>
      </c>
      <c r="AZ1425" s="49"/>
    </row>
    <row r="1426" spans="50:52" x14ac:dyDescent="0.25">
      <c r="AX1426" t="s">
        <v>4945</v>
      </c>
      <c r="AZ1426" s="49"/>
    </row>
    <row r="1427" spans="50:52" x14ac:dyDescent="0.25">
      <c r="AX1427" t="s">
        <v>4946</v>
      </c>
      <c r="AZ1427" s="49"/>
    </row>
    <row r="1428" spans="50:52" x14ac:dyDescent="0.25">
      <c r="AX1428" t="s">
        <v>4947</v>
      </c>
      <c r="AZ1428" s="49"/>
    </row>
    <row r="1429" spans="50:52" x14ac:dyDescent="0.25">
      <c r="AX1429" t="s">
        <v>4948</v>
      </c>
      <c r="AZ1429" s="49"/>
    </row>
    <row r="1430" spans="50:52" x14ac:dyDescent="0.25">
      <c r="AX1430" t="s">
        <v>4949</v>
      </c>
      <c r="AZ1430" s="49"/>
    </row>
    <row r="1431" spans="50:52" x14ac:dyDescent="0.25">
      <c r="AX1431" t="s">
        <v>4950</v>
      </c>
      <c r="AZ1431" s="49"/>
    </row>
    <row r="1432" spans="50:52" x14ac:dyDescent="0.25">
      <c r="AX1432" t="s">
        <v>4951</v>
      </c>
      <c r="AZ1432" s="49"/>
    </row>
    <row r="1433" spans="50:52" x14ac:dyDescent="0.25">
      <c r="AX1433" t="s">
        <v>4952</v>
      </c>
      <c r="AZ1433" s="49"/>
    </row>
    <row r="1434" spans="50:52" x14ac:dyDescent="0.25">
      <c r="AX1434" t="s">
        <v>4953</v>
      </c>
      <c r="AZ1434" s="49"/>
    </row>
    <row r="1435" spans="50:52" x14ac:dyDescent="0.25">
      <c r="AX1435" t="s">
        <v>4954</v>
      </c>
      <c r="AZ1435" s="49"/>
    </row>
    <row r="1436" spans="50:52" x14ac:dyDescent="0.25">
      <c r="AX1436" t="s">
        <v>4955</v>
      </c>
      <c r="AZ1436" s="49"/>
    </row>
    <row r="1437" spans="50:52" x14ac:dyDescent="0.25">
      <c r="AX1437" t="s">
        <v>4956</v>
      </c>
      <c r="AZ1437" s="49"/>
    </row>
    <row r="1438" spans="50:52" x14ac:dyDescent="0.25">
      <c r="AX1438" t="s">
        <v>4957</v>
      </c>
      <c r="AZ1438" s="49"/>
    </row>
    <row r="1439" spans="50:52" x14ac:dyDescent="0.25">
      <c r="AX1439" t="s">
        <v>4958</v>
      </c>
      <c r="AZ1439" s="49"/>
    </row>
    <row r="1440" spans="50:52" x14ac:dyDescent="0.25">
      <c r="AX1440" t="s">
        <v>4959</v>
      </c>
      <c r="AZ1440" s="49"/>
    </row>
    <row r="1441" spans="50:52" x14ac:dyDescent="0.25">
      <c r="AX1441" t="s">
        <v>4960</v>
      </c>
      <c r="AZ1441" s="49"/>
    </row>
    <row r="1442" spans="50:52" x14ac:dyDescent="0.25">
      <c r="AX1442" t="s">
        <v>4961</v>
      </c>
      <c r="AZ1442" s="49"/>
    </row>
    <row r="1443" spans="50:52" x14ac:dyDescent="0.25">
      <c r="AX1443" t="s">
        <v>4962</v>
      </c>
      <c r="AZ1443" s="49"/>
    </row>
    <row r="1444" spans="50:52" x14ac:dyDescent="0.25">
      <c r="AX1444" t="s">
        <v>4963</v>
      </c>
      <c r="AZ1444" s="49"/>
    </row>
    <row r="1445" spans="50:52" x14ac:dyDescent="0.25">
      <c r="AX1445" t="s">
        <v>4964</v>
      </c>
      <c r="AZ1445" s="49"/>
    </row>
    <row r="1446" spans="50:52" x14ac:dyDescent="0.25">
      <c r="AX1446" t="s">
        <v>4965</v>
      </c>
      <c r="AZ1446" s="49"/>
    </row>
    <row r="1447" spans="50:52" x14ac:dyDescent="0.25">
      <c r="AX1447" t="s">
        <v>4966</v>
      </c>
      <c r="AZ1447" s="49"/>
    </row>
    <row r="1448" spans="50:52" x14ac:dyDescent="0.25">
      <c r="AX1448" t="s">
        <v>4967</v>
      </c>
      <c r="AZ1448" s="49"/>
    </row>
    <row r="1449" spans="50:52" x14ac:dyDescent="0.25">
      <c r="AX1449" t="s">
        <v>4968</v>
      </c>
      <c r="AZ1449" s="49"/>
    </row>
    <row r="1450" spans="50:52" x14ac:dyDescent="0.25">
      <c r="AX1450" t="s">
        <v>4969</v>
      </c>
      <c r="AZ1450" s="49"/>
    </row>
    <row r="1451" spans="50:52" x14ac:dyDescent="0.25">
      <c r="AX1451" t="s">
        <v>4970</v>
      </c>
      <c r="AZ1451" s="49"/>
    </row>
    <row r="1452" spans="50:52" x14ac:dyDescent="0.25">
      <c r="AX1452" t="s">
        <v>4971</v>
      </c>
      <c r="AZ1452" s="49"/>
    </row>
    <row r="1453" spans="50:52" x14ac:dyDescent="0.25">
      <c r="AX1453" t="s">
        <v>4972</v>
      </c>
      <c r="AZ1453" s="49"/>
    </row>
    <row r="1454" spans="50:52" x14ac:dyDescent="0.25">
      <c r="AX1454" t="s">
        <v>4973</v>
      </c>
      <c r="AZ1454" s="49"/>
    </row>
    <row r="1455" spans="50:52" x14ac:dyDescent="0.25">
      <c r="AX1455" t="s">
        <v>4974</v>
      </c>
      <c r="AZ1455" s="49"/>
    </row>
    <row r="1456" spans="50:52" x14ac:dyDescent="0.25">
      <c r="AX1456" t="s">
        <v>4975</v>
      </c>
      <c r="AZ1456" s="49"/>
    </row>
    <row r="1457" spans="50:52" x14ac:dyDescent="0.25">
      <c r="AX1457" t="s">
        <v>4976</v>
      </c>
      <c r="AZ1457" s="49"/>
    </row>
    <row r="1458" spans="50:52" x14ac:dyDescent="0.25">
      <c r="AX1458" t="s">
        <v>4977</v>
      </c>
      <c r="AZ1458" s="49"/>
    </row>
    <row r="1459" spans="50:52" x14ac:dyDescent="0.25">
      <c r="AX1459" t="s">
        <v>4978</v>
      </c>
      <c r="AZ1459" s="49"/>
    </row>
    <row r="1460" spans="50:52" x14ac:dyDescent="0.25">
      <c r="AX1460" t="s">
        <v>4979</v>
      </c>
      <c r="AZ1460" s="49"/>
    </row>
    <row r="1461" spans="50:52" x14ac:dyDescent="0.25">
      <c r="AX1461" t="s">
        <v>4980</v>
      </c>
      <c r="AZ1461" s="49"/>
    </row>
    <row r="1462" spans="50:52" x14ac:dyDescent="0.25">
      <c r="AX1462" t="s">
        <v>4981</v>
      </c>
      <c r="AZ1462" s="49"/>
    </row>
    <row r="1463" spans="50:52" x14ac:dyDescent="0.25">
      <c r="AX1463" t="s">
        <v>4982</v>
      </c>
      <c r="AZ1463" s="49"/>
    </row>
    <row r="1464" spans="50:52" x14ac:dyDescent="0.25">
      <c r="AX1464" t="s">
        <v>4983</v>
      </c>
      <c r="AZ1464" s="49"/>
    </row>
    <row r="1465" spans="50:52" x14ac:dyDescent="0.25">
      <c r="AX1465" t="s">
        <v>4984</v>
      </c>
      <c r="AZ1465" s="49"/>
    </row>
    <row r="1466" spans="50:52" x14ac:dyDescent="0.25">
      <c r="AX1466" t="s">
        <v>4985</v>
      </c>
      <c r="AZ1466" s="49"/>
    </row>
    <row r="1467" spans="50:52" x14ac:dyDescent="0.25">
      <c r="AX1467" t="s">
        <v>4986</v>
      </c>
      <c r="AZ1467" s="49"/>
    </row>
    <row r="1468" spans="50:52" x14ac:dyDescent="0.25">
      <c r="AX1468" t="s">
        <v>4987</v>
      </c>
      <c r="AZ1468" s="49"/>
    </row>
    <row r="1469" spans="50:52" x14ac:dyDescent="0.25">
      <c r="AX1469" t="s">
        <v>4988</v>
      </c>
      <c r="AZ1469" s="49"/>
    </row>
    <row r="1470" spans="50:52" x14ac:dyDescent="0.25">
      <c r="AX1470" t="s">
        <v>4989</v>
      </c>
      <c r="AZ1470" s="49"/>
    </row>
    <row r="1471" spans="50:52" x14ac:dyDescent="0.25">
      <c r="AX1471" t="s">
        <v>4990</v>
      </c>
      <c r="AZ1471" s="49"/>
    </row>
    <row r="1472" spans="50:52" x14ac:dyDescent="0.25">
      <c r="AX1472" t="s">
        <v>4991</v>
      </c>
      <c r="AZ1472" s="49"/>
    </row>
    <row r="1473" spans="50:52" x14ac:dyDescent="0.25">
      <c r="AX1473" t="s">
        <v>4992</v>
      </c>
      <c r="AZ1473" s="49"/>
    </row>
    <row r="1474" spans="50:52" x14ac:dyDescent="0.25">
      <c r="AX1474" t="s">
        <v>4993</v>
      </c>
      <c r="AZ1474" s="49"/>
    </row>
    <row r="1475" spans="50:52" x14ac:dyDescent="0.25">
      <c r="AX1475" t="s">
        <v>4994</v>
      </c>
      <c r="AZ1475" s="49"/>
    </row>
    <row r="1476" spans="50:52" x14ac:dyDescent="0.25">
      <c r="AX1476" t="s">
        <v>4995</v>
      </c>
      <c r="AZ1476" s="49"/>
    </row>
    <row r="1477" spans="50:52" x14ac:dyDescent="0.25">
      <c r="AX1477" t="s">
        <v>4996</v>
      </c>
      <c r="AZ1477" s="49"/>
    </row>
    <row r="1478" spans="50:52" x14ac:dyDescent="0.25">
      <c r="AX1478" t="s">
        <v>4997</v>
      </c>
      <c r="AZ1478" s="49"/>
    </row>
    <row r="1479" spans="50:52" x14ac:dyDescent="0.25">
      <c r="AX1479" t="s">
        <v>4998</v>
      </c>
      <c r="AZ1479" s="49"/>
    </row>
    <row r="1480" spans="50:52" x14ac:dyDescent="0.25">
      <c r="AX1480" t="s">
        <v>4999</v>
      </c>
      <c r="AZ1480" s="49"/>
    </row>
    <row r="1481" spans="50:52" x14ac:dyDescent="0.25">
      <c r="AX1481" t="s">
        <v>5000</v>
      </c>
      <c r="AZ1481" s="49"/>
    </row>
    <row r="1482" spans="50:52" x14ac:dyDescent="0.25">
      <c r="AX1482" t="s">
        <v>5001</v>
      </c>
      <c r="AZ1482" s="49"/>
    </row>
    <row r="1483" spans="50:52" x14ac:dyDescent="0.25">
      <c r="AX1483" t="s">
        <v>5002</v>
      </c>
      <c r="AZ1483" s="49"/>
    </row>
    <row r="1484" spans="50:52" x14ac:dyDescent="0.25">
      <c r="AX1484" t="s">
        <v>5003</v>
      </c>
      <c r="AZ1484" s="49"/>
    </row>
    <row r="1485" spans="50:52" x14ac:dyDescent="0.25">
      <c r="AX1485" t="s">
        <v>5004</v>
      </c>
      <c r="AZ1485" s="49"/>
    </row>
    <row r="1486" spans="50:52" x14ac:dyDescent="0.25">
      <c r="AX1486" t="s">
        <v>5005</v>
      </c>
      <c r="AZ1486" s="49"/>
    </row>
    <row r="1487" spans="50:52" x14ac:dyDescent="0.25">
      <c r="AX1487" t="s">
        <v>5006</v>
      </c>
      <c r="AZ1487" s="49"/>
    </row>
    <row r="1488" spans="50:52" x14ac:dyDescent="0.25">
      <c r="AX1488" t="s">
        <v>5007</v>
      </c>
      <c r="AZ1488" s="49"/>
    </row>
    <row r="1489" spans="50:52" x14ac:dyDescent="0.25">
      <c r="AX1489" t="s">
        <v>5008</v>
      </c>
      <c r="AZ1489" s="49"/>
    </row>
    <row r="1490" spans="50:52" x14ac:dyDescent="0.25">
      <c r="AX1490" t="s">
        <v>5009</v>
      </c>
      <c r="AZ1490" s="49"/>
    </row>
    <row r="1491" spans="50:52" x14ac:dyDescent="0.25">
      <c r="AX1491" t="s">
        <v>5010</v>
      </c>
      <c r="AZ1491" s="49"/>
    </row>
    <row r="1492" spans="50:52" x14ac:dyDescent="0.25">
      <c r="AX1492" t="s">
        <v>5011</v>
      </c>
      <c r="AZ1492" s="49"/>
    </row>
    <row r="1493" spans="50:52" x14ac:dyDescent="0.25">
      <c r="AX1493" t="s">
        <v>5012</v>
      </c>
      <c r="AZ1493" s="49"/>
    </row>
    <row r="1494" spans="50:52" x14ac:dyDescent="0.25">
      <c r="AX1494" t="s">
        <v>5013</v>
      </c>
      <c r="AZ1494" s="49"/>
    </row>
    <row r="1495" spans="50:52" x14ac:dyDescent="0.25">
      <c r="AX1495" t="s">
        <v>5014</v>
      </c>
      <c r="AZ1495" s="49"/>
    </row>
    <row r="1496" spans="50:52" x14ac:dyDescent="0.25">
      <c r="AX1496" t="s">
        <v>5015</v>
      </c>
      <c r="AZ1496" s="49"/>
    </row>
    <row r="1497" spans="50:52" x14ac:dyDescent="0.25">
      <c r="AX1497" t="s">
        <v>5016</v>
      </c>
      <c r="AZ1497" s="49"/>
    </row>
    <row r="1498" spans="50:52" x14ac:dyDescent="0.25">
      <c r="AX1498" t="s">
        <v>5017</v>
      </c>
      <c r="AZ1498" s="49"/>
    </row>
    <row r="1499" spans="50:52" x14ac:dyDescent="0.25">
      <c r="AX1499" t="s">
        <v>5018</v>
      </c>
      <c r="AZ1499" s="49"/>
    </row>
    <row r="1500" spans="50:52" x14ac:dyDescent="0.25">
      <c r="AX1500" t="s">
        <v>5019</v>
      </c>
      <c r="AZ1500" s="49"/>
    </row>
    <row r="1501" spans="50:52" x14ac:dyDescent="0.25">
      <c r="AX1501" t="s">
        <v>5020</v>
      </c>
      <c r="AZ1501" s="49"/>
    </row>
    <row r="1502" spans="50:52" x14ac:dyDescent="0.25">
      <c r="AX1502" t="s">
        <v>5021</v>
      </c>
      <c r="AZ1502" s="49"/>
    </row>
    <row r="1503" spans="50:52" x14ac:dyDescent="0.25">
      <c r="AX1503" t="s">
        <v>5022</v>
      </c>
      <c r="AZ1503" s="49"/>
    </row>
    <row r="1504" spans="50:52" x14ac:dyDescent="0.25">
      <c r="AX1504" t="s">
        <v>5023</v>
      </c>
      <c r="AZ1504" s="49"/>
    </row>
    <row r="1505" spans="50:52" x14ac:dyDescent="0.25">
      <c r="AX1505" t="s">
        <v>5024</v>
      </c>
      <c r="AZ1505" s="49"/>
    </row>
    <row r="1506" spans="50:52" x14ac:dyDescent="0.25">
      <c r="AX1506" t="s">
        <v>5025</v>
      </c>
      <c r="AZ1506" s="49"/>
    </row>
    <row r="1507" spans="50:52" x14ac:dyDescent="0.25">
      <c r="AX1507" t="s">
        <v>5026</v>
      </c>
      <c r="AZ1507" s="49"/>
    </row>
    <row r="1508" spans="50:52" x14ac:dyDescent="0.25">
      <c r="AX1508" t="s">
        <v>5027</v>
      </c>
      <c r="AZ1508" s="49"/>
    </row>
    <row r="1509" spans="50:52" x14ac:dyDescent="0.25">
      <c r="AX1509" t="s">
        <v>5028</v>
      </c>
      <c r="AZ1509" s="49"/>
    </row>
    <row r="1510" spans="50:52" x14ac:dyDescent="0.25">
      <c r="AX1510" t="s">
        <v>5029</v>
      </c>
      <c r="AZ1510" s="49"/>
    </row>
    <row r="1511" spans="50:52" x14ac:dyDescent="0.25">
      <c r="AX1511" t="s">
        <v>5030</v>
      </c>
      <c r="AZ1511" s="49"/>
    </row>
    <row r="1512" spans="50:52" x14ac:dyDescent="0.25">
      <c r="AX1512" t="s">
        <v>5031</v>
      </c>
      <c r="AZ1512" s="49"/>
    </row>
    <row r="1513" spans="50:52" x14ac:dyDescent="0.25">
      <c r="AX1513" t="s">
        <v>5032</v>
      </c>
      <c r="AZ1513" s="49"/>
    </row>
    <row r="1514" spans="50:52" x14ac:dyDescent="0.25">
      <c r="AX1514" t="s">
        <v>5033</v>
      </c>
      <c r="AZ1514" s="49"/>
    </row>
    <row r="1515" spans="50:52" x14ac:dyDescent="0.25">
      <c r="AX1515" t="s">
        <v>5034</v>
      </c>
      <c r="AZ1515" s="49"/>
    </row>
    <row r="1516" spans="50:52" x14ac:dyDescent="0.25">
      <c r="AX1516" t="s">
        <v>5035</v>
      </c>
      <c r="AZ1516" s="49"/>
    </row>
    <row r="1517" spans="50:52" x14ac:dyDescent="0.25">
      <c r="AX1517" t="s">
        <v>5036</v>
      </c>
      <c r="AZ1517" s="49"/>
    </row>
    <row r="1518" spans="50:52" x14ac:dyDescent="0.25">
      <c r="AX1518" t="s">
        <v>5037</v>
      </c>
      <c r="AZ1518" s="49"/>
    </row>
    <row r="1519" spans="50:52" x14ac:dyDescent="0.25">
      <c r="AX1519" t="s">
        <v>5038</v>
      </c>
      <c r="AZ1519" s="49"/>
    </row>
    <row r="1520" spans="50:52" x14ac:dyDescent="0.25">
      <c r="AX1520" t="s">
        <v>5039</v>
      </c>
      <c r="AZ1520" s="49"/>
    </row>
    <row r="1521" spans="50:52" x14ac:dyDescent="0.25">
      <c r="AX1521" t="s">
        <v>5040</v>
      </c>
      <c r="AZ1521" s="49"/>
    </row>
    <row r="1522" spans="50:52" x14ac:dyDescent="0.25">
      <c r="AX1522" t="s">
        <v>5041</v>
      </c>
      <c r="AZ1522" s="49"/>
    </row>
    <row r="1523" spans="50:52" x14ac:dyDescent="0.25">
      <c r="AX1523" t="s">
        <v>5042</v>
      </c>
      <c r="AZ1523" s="49"/>
    </row>
    <row r="1524" spans="50:52" x14ac:dyDescent="0.25">
      <c r="AX1524" t="s">
        <v>5043</v>
      </c>
      <c r="AZ1524" s="49"/>
    </row>
    <row r="1525" spans="50:52" x14ac:dyDescent="0.25">
      <c r="AX1525" t="s">
        <v>5044</v>
      </c>
      <c r="AZ1525" s="49"/>
    </row>
    <row r="1526" spans="50:52" x14ac:dyDescent="0.25">
      <c r="AX1526" t="s">
        <v>5045</v>
      </c>
      <c r="AZ1526" s="49"/>
    </row>
    <row r="1527" spans="50:52" x14ac:dyDescent="0.25">
      <c r="AX1527" t="s">
        <v>5046</v>
      </c>
      <c r="AZ1527" s="49"/>
    </row>
    <row r="1528" spans="50:52" x14ac:dyDescent="0.25">
      <c r="AX1528" t="s">
        <v>5047</v>
      </c>
      <c r="AZ1528" s="49"/>
    </row>
    <row r="1529" spans="50:52" x14ac:dyDescent="0.25">
      <c r="AX1529" t="s">
        <v>5048</v>
      </c>
      <c r="AZ1529" s="49"/>
    </row>
    <row r="1530" spans="50:52" x14ac:dyDescent="0.25">
      <c r="AX1530" t="s">
        <v>5049</v>
      </c>
      <c r="AZ1530" s="49"/>
    </row>
    <row r="1531" spans="50:52" x14ac:dyDescent="0.25">
      <c r="AX1531" t="s">
        <v>5050</v>
      </c>
      <c r="AZ1531" s="49"/>
    </row>
    <row r="1532" spans="50:52" x14ac:dyDescent="0.25">
      <c r="AX1532" t="s">
        <v>5051</v>
      </c>
      <c r="AZ1532" s="49"/>
    </row>
    <row r="1533" spans="50:52" x14ac:dyDescent="0.25">
      <c r="AX1533" t="s">
        <v>5052</v>
      </c>
      <c r="AZ1533" s="49"/>
    </row>
    <row r="1534" spans="50:52" x14ac:dyDescent="0.25">
      <c r="AX1534" t="s">
        <v>5053</v>
      </c>
      <c r="AZ1534" s="49"/>
    </row>
    <row r="1535" spans="50:52" x14ac:dyDescent="0.25">
      <c r="AX1535" t="s">
        <v>5054</v>
      </c>
      <c r="AZ1535" s="49"/>
    </row>
    <row r="1536" spans="50:52" x14ac:dyDescent="0.25">
      <c r="AX1536" t="s">
        <v>5055</v>
      </c>
      <c r="AZ1536" s="49"/>
    </row>
    <row r="1537" spans="50:52" x14ac:dyDescent="0.25">
      <c r="AX1537" t="s">
        <v>5056</v>
      </c>
      <c r="AZ1537" s="49"/>
    </row>
    <row r="1538" spans="50:52" x14ac:dyDescent="0.25">
      <c r="AX1538" t="s">
        <v>5057</v>
      </c>
      <c r="AZ1538" s="49"/>
    </row>
    <row r="1539" spans="50:52" x14ac:dyDescent="0.25">
      <c r="AX1539" t="s">
        <v>5058</v>
      </c>
      <c r="AZ1539" s="49"/>
    </row>
    <row r="1540" spans="50:52" x14ac:dyDescent="0.25">
      <c r="AX1540" t="s">
        <v>5059</v>
      </c>
      <c r="AZ1540" s="49"/>
    </row>
    <row r="1541" spans="50:52" x14ac:dyDescent="0.25">
      <c r="AX1541" t="s">
        <v>5060</v>
      </c>
      <c r="AZ1541" s="49"/>
    </row>
    <row r="1542" spans="50:52" x14ac:dyDescent="0.25">
      <c r="AX1542" t="s">
        <v>5061</v>
      </c>
      <c r="AZ1542" s="49"/>
    </row>
    <row r="1543" spans="50:52" x14ac:dyDescent="0.25">
      <c r="AX1543" t="s">
        <v>5062</v>
      </c>
      <c r="AZ1543" s="49"/>
    </row>
    <row r="1544" spans="50:52" x14ac:dyDescent="0.25">
      <c r="AX1544" t="s">
        <v>5063</v>
      </c>
      <c r="AZ1544" s="49"/>
    </row>
    <row r="1545" spans="50:52" x14ac:dyDescent="0.25">
      <c r="AX1545" t="s">
        <v>5064</v>
      </c>
      <c r="AZ1545" s="49"/>
    </row>
    <row r="1546" spans="50:52" x14ac:dyDescent="0.25">
      <c r="AX1546" t="s">
        <v>5065</v>
      </c>
      <c r="AZ1546" s="49"/>
    </row>
    <row r="1547" spans="50:52" x14ac:dyDescent="0.25">
      <c r="AX1547" t="s">
        <v>5066</v>
      </c>
      <c r="AZ1547" s="49"/>
    </row>
    <row r="1548" spans="50:52" x14ac:dyDescent="0.25">
      <c r="AX1548" t="s">
        <v>5067</v>
      </c>
      <c r="AZ1548" s="49"/>
    </row>
    <row r="1549" spans="50:52" x14ac:dyDescent="0.25">
      <c r="AX1549" t="s">
        <v>5068</v>
      </c>
      <c r="AZ1549" s="49"/>
    </row>
    <row r="1550" spans="50:52" x14ac:dyDescent="0.25">
      <c r="AX1550" t="s">
        <v>5069</v>
      </c>
      <c r="AZ1550" s="49"/>
    </row>
    <row r="1551" spans="50:52" x14ac:dyDescent="0.25">
      <c r="AX1551" t="s">
        <v>5070</v>
      </c>
      <c r="AZ1551" s="49"/>
    </row>
    <row r="1552" spans="50:52" x14ac:dyDescent="0.25">
      <c r="AX1552" t="s">
        <v>5071</v>
      </c>
      <c r="AZ1552" s="49"/>
    </row>
    <row r="1553" spans="50:52" x14ac:dyDescent="0.25">
      <c r="AX1553" t="s">
        <v>5072</v>
      </c>
      <c r="AZ1553" s="49"/>
    </row>
    <row r="1554" spans="50:52" x14ac:dyDescent="0.25">
      <c r="AX1554" t="s">
        <v>5073</v>
      </c>
      <c r="AZ1554" s="49"/>
    </row>
    <row r="1555" spans="50:52" x14ac:dyDescent="0.25">
      <c r="AX1555" t="s">
        <v>5074</v>
      </c>
      <c r="AZ1555" s="49"/>
    </row>
    <row r="1556" spans="50:52" x14ac:dyDescent="0.25">
      <c r="AX1556" t="s">
        <v>5075</v>
      </c>
      <c r="AZ1556" s="49"/>
    </row>
    <row r="1557" spans="50:52" x14ac:dyDescent="0.25">
      <c r="AX1557" t="s">
        <v>5076</v>
      </c>
      <c r="AZ1557" s="49"/>
    </row>
    <row r="1558" spans="50:52" x14ac:dyDescent="0.25">
      <c r="AX1558" t="s">
        <v>5077</v>
      </c>
      <c r="AZ1558" s="49"/>
    </row>
    <row r="1559" spans="50:52" x14ac:dyDescent="0.25">
      <c r="AX1559" t="s">
        <v>5078</v>
      </c>
      <c r="AZ1559" s="49"/>
    </row>
    <row r="1560" spans="50:52" x14ac:dyDescent="0.25">
      <c r="AX1560" t="s">
        <v>5079</v>
      </c>
      <c r="AZ1560" s="49"/>
    </row>
    <row r="1561" spans="50:52" x14ac:dyDescent="0.25">
      <c r="AX1561" t="s">
        <v>5080</v>
      </c>
      <c r="AZ1561" s="49"/>
    </row>
    <row r="1562" spans="50:52" x14ac:dyDescent="0.25">
      <c r="AX1562" t="s">
        <v>5081</v>
      </c>
      <c r="AZ1562" s="49"/>
    </row>
    <row r="1563" spans="50:52" x14ac:dyDescent="0.25">
      <c r="AX1563" t="s">
        <v>5082</v>
      </c>
      <c r="AZ1563" s="49"/>
    </row>
    <row r="1564" spans="50:52" x14ac:dyDescent="0.25">
      <c r="AX1564" t="s">
        <v>5083</v>
      </c>
      <c r="AZ1564" s="49"/>
    </row>
    <row r="1565" spans="50:52" x14ac:dyDescent="0.25">
      <c r="AX1565" t="s">
        <v>5084</v>
      </c>
      <c r="AZ1565" s="49"/>
    </row>
    <row r="1566" spans="50:52" x14ac:dyDescent="0.25">
      <c r="AX1566" t="s">
        <v>5085</v>
      </c>
      <c r="AZ1566" s="49"/>
    </row>
    <row r="1567" spans="50:52" x14ac:dyDescent="0.25">
      <c r="AX1567" t="s">
        <v>5086</v>
      </c>
      <c r="AZ1567" s="49"/>
    </row>
    <row r="1568" spans="50:52" x14ac:dyDescent="0.25">
      <c r="AX1568" t="s">
        <v>5087</v>
      </c>
      <c r="AZ1568" s="49"/>
    </row>
    <row r="1569" spans="50:52" x14ac:dyDescent="0.25">
      <c r="AX1569" t="s">
        <v>5088</v>
      </c>
      <c r="AZ1569" s="49"/>
    </row>
    <row r="1570" spans="50:52" x14ac:dyDescent="0.25">
      <c r="AX1570" t="s">
        <v>5089</v>
      </c>
      <c r="AZ1570" s="49"/>
    </row>
    <row r="1571" spans="50:52" x14ac:dyDescent="0.25">
      <c r="AX1571" t="s">
        <v>5090</v>
      </c>
      <c r="AZ1571" s="49"/>
    </row>
    <row r="1572" spans="50:52" x14ac:dyDescent="0.25">
      <c r="AX1572" t="s">
        <v>5091</v>
      </c>
      <c r="AZ1572" s="49"/>
    </row>
    <row r="1573" spans="50:52" x14ac:dyDescent="0.25">
      <c r="AX1573" t="s">
        <v>5092</v>
      </c>
      <c r="AZ1573" s="49"/>
    </row>
    <row r="1574" spans="50:52" x14ac:dyDescent="0.25">
      <c r="AX1574" t="s">
        <v>5093</v>
      </c>
      <c r="AZ1574" s="49"/>
    </row>
    <row r="1575" spans="50:52" x14ac:dyDescent="0.25">
      <c r="AX1575" t="s">
        <v>5094</v>
      </c>
      <c r="AZ1575" s="49"/>
    </row>
    <row r="1576" spans="50:52" x14ac:dyDescent="0.25">
      <c r="AX1576" t="s">
        <v>5095</v>
      </c>
      <c r="AZ1576" s="49"/>
    </row>
    <row r="1577" spans="50:52" x14ac:dyDescent="0.25">
      <c r="AX1577" t="s">
        <v>5096</v>
      </c>
      <c r="AZ1577" s="49"/>
    </row>
    <row r="1578" spans="50:52" x14ac:dyDescent="0.25">
      <c r="AX1578" t="s">
        <v>5097</v>
      </c>
      <c r="AZ1578" s="49"/>
    </row>
    <row r="1579" spans="50:52" x14ac:dyDescent="0.25">
      <c r="AX1579" t="s">
        <v>5098</v>
      </c>
      <c r="AZ1579" s="49"/>
    </row>
    <row r="1580" spans="50:52" x14ac:dyDescent="0.25">
      <c r="AX1580" t="s">
        <v>5099</v>
      </c>
      <c r="AZ1580" s="49"/>
    </row>
    <row r="1581" spans="50:52" x14ac:dyDescent="0.25">
      <c r="AX1581" t="s">
        <v>5100</v>
      </c>
      <c r="AZ1581" s="49"/>
    </row>
    <row r="1582" spans="50:52" x14ac:dyDescent="0.25">
      <c r="AX1582" t="s">
        <v>5101</v>
      </c>
      <c r="AZ1582" s="49"/>
    </row>
    <row r="1583" spans="50:52" x14ac:dyDescent="0.25">
      <c r="AX1583" t="s">
        <v>5102</v>
      </c>
      <c r="AZ1583" s="49"/>
    </row>
    <row r="1584" spans="50:52" x14ac:dyDescent="0.25">
      <c r="AX1584" t="s">
        <v>5103</v>
      </c>
      <c r="AZ1584" s="49"/>
    </row>
    <row r="1585" spans="50:52" x14ac:dyDescent="0.25">
      <c r="AX1585" t="s">
        <v>5104</v>
      </c>
      <c r="AZ1585" s="49"/>
    </row>
    <row r="1586" spans="50:52" x14ac:dyDescent="0.25">
      <c r="AX1586" t="s">
        <v>5105</v>
      </c>
      <c r="AZ1586" s="49"/>
    </row>
    <row r="1587" spans="50:52" x14ac:dyDescent="0.25">
      <c r="AX1587" t="s">
        <v>5106</v>
      </c>
      <c r="AZ1587" s="49"/>
    </row>
    <row r="1588" spans="50:52" x14ac:dyDescent="0.25">
      <c r="AX1588" t="s">
        <v>5107</v>
      </c>
      <c r="AZ1588" s="49"/>
    </row>
    <row r="1589" spans="50:52" x14ac:dyDescent="0.25">
      <c r="AX1589" t="s">
        <v>5108</v>
      </c>
      <c r="AZ1589" s="49"/>
    </row>
    <row r="1590" spans="50:52" x14ac:dyDescent="0.25">
      <c r="AX1590" t="s">
        <v>5109</v>
      </c>
      <c r="AZ1590" s="49"/>
    </row>
    <row r="1591" spans="50:52" x14ac:dyDescent="0.25">
      <c r="AX1591" t="s">
        <v>5110</v>
      </c>
      <c r="AZ1591" s="49"/>
    </row>
    <row r="1592" spans="50:52" x14ac:dyDescent="0.25">
      <c r="AX1592" t="s">
        <v>5111</v>
      </c>
      <c r="AZ1592" s="49"/>
    </row>
    <row r="1593" spans="50:52" x14ac:dyDescent="0.25">
      <c r="AX1593" t="s">
        <v>5112</v>
      </c>
      <c r="AZ1593" s="49"/>
    </row>
    <row r="1594" spans="50:52" x14ac:dyDescent="0.25">
      <c r="AX1594" t="s">
        <v>5113</v>
      </c>
      <c r="AZ1594" s="49"/>
    </row>
    <row r="1595" spans="50:52" x14ac:dyDescent="0.25">
      <c r="AX1595" t="s">
        <v>5114</v>
      </c>
      <c r="AZ1595" s="49"/>
    </row>
    <row r="1596" spans="50:52" x14ac:dyDescent="0.25">
      <c r="AX1596" t="s">
        <v>5115</v>
      </c>
      <c r="AZ1596" s="49"/>
    </row>
    <row r="1597" spans="50:52" x14ac:dyDescent="0.25">
      <c r="AX1597" t="s">
        <v>5116</v>
      </c>
      <c r="AZ1597" s="49"/>
    </row>
    <row r="1598" spans="50:52" x14ac:dyDescent="0.25">
      <c r="AX1598" t="s">
        <v>5117</v>
      </c>
      <c r="AZ1598" s="49"/>
    </row>
    <row r="1599" spans="50:52" x14ac:dyDescent="0.25">
      <c r="AX1599" t="s">
        <v>5118</v>
      </c>
      <c r="AZ1599" s="49"/>
    </row>
    <row r="1600" spans="50:52" x14ac:dyDescent="0.25">
      <c r="AX1600" t="s">
        <v>5119</v>
      </c>
      <c r="AZ1600" s="49"/>
    </row>
    <row r="1601" spans="50:52" x14ac:dyDescent="0.25">
      <c r="AX1601" t="s">
        <v>5120</v>
      </c>
      <c r="AZ1601" s="49"/>
    </row>
    <row r="1602" spans="50:52" x14ac:dyDescent="0.25">
      <c r="AX1602" t="s">
        <v>5121</v>
      </c>
      <c r="AZ1602" s="49"/>
    </row>
    <row r="1603" spans="50:52" x14ac:dyDescent="0.25">
      <c r="AX1603" t="s">
        <v>5122</v>
      </c>
      <c r="AZ1603" s="49"/>
    </row>
    <row r="1604" spans="50:52" x14ac:dyDescent="0.25">
      <c r="AX1604" t="s">
        <v>5123</v>
      </c>
      <c r="AZ1604" s="49"/>
    </row>
    <row r="1605" spans="50:52" x14ac:dyDescent="0.25">
      <c r="AX1605" t="s">
        <v>5124</v>
      </c>
      <c r="AZ1605" s="49"/>
    </row>
    <row r="1606" spans="50:52" x14ac:dyDescent="0.25">
      <c r="AX1606" t="s">
        <v>5125</v>
      </c>
      <c r="AZ1606" s="49"/>
    </row>
    <row r="1607" spans="50:52" x14ac:dyDescent="0.25">
      <c r="AX1607" t="s">
        <v>5126</v>
      </c>
      <c r="AZ1607" s="49"/>
    </row>
    <row r="1608" spans="50:52" x14ac:dyDescent="0.25">
      <c r="AX1608" t="s">
        <v>5127</v>
      </c>
      <c r="AZ1608" s="49"/>
    </row>
    <row r="1609" spans="50:52" x14ac:dyDescent="0.25">
      <c r="AX1609" t="s">
        <v>5128</v>
      </c>
      <c r="AZ1609" s="49"/>
    </row>
    <row r="1610" spans="50:52" x14ac:dyDescent="0.25">
      <c r="AX1610" t="s">
        <v>5129</v>
      </c>
      <c r="AZ1610" s="49"/>
    </row>
    <row r="1611" spans="50:52" x14ac:dyDescent="0.25">
      <c r="AX1611" t="s">
        <v>5130</v>
      </c>
      <c r="AZ1611" s="49"/>
    </row>
    <row r="1612" spans="50:52" x14ac:dyDescent="0.25">
      <c r="AX1612" t="s">
        <v>5131</v>
      </c>
      <c r="AZ1612" s="49"/>
    </row>
    <row r="1613" spans="50:52" x14ac:dyDescent="0.25">
      <c r="AX1613" t="s">
        <v>5132</v>
      </c>
      <c r="AZ1613" s="49"/>
    </row>
    <row r="1614" spans="50:52" x14ac:dyDescent="0.25">
      <c r="AX1614" t="s">
        <v>5133</v>
      </c>
      <c r="AZ1614" s="49"/>
    </row>
    <row r="1615" spans="50:52" x14ac:dyDescent="0.25">
      <c r="AX1615" t="s">
        <v>5134</v>
      </c>
      <c r="AZ1615" s="49"/>
    </row>
    <row r="1616" spans="50:52" x14ac:dyDescent="0.25">
      <c r="AX1616" t="s">
        <v>5135</v>
      </c>
      <c r="AZ1616" s="49"/>
    </row>
    <row r="1617" spans="50:52" x14ac:dyDescent="0.25">
      <c r="AX1617" t="s">
        <v>5136</v>
      </c>
      <c r="AZ1617" s="49"/>
    </row>
    <row r="1618" spans="50:52" x14ac:dyDescent="0.25">
      <c r="AX1618" t="s">
        <v>5137</v>
      </c>
      <c r="AZ1618" s="49"/>
    </row>
    <row r="1619" spans="50:52" x14ac:dyDescent="0.25">
      <c r="AX1619" t="s">
        <v>5138</v>
      </c>
      <c r="AZ1619" s="49"/>
    </row>
    <row r="1620" spans="50:52" x14ac:dyDescent="0.25">
      <c r="AX1620" t="s">
        <v>5139</v>
      </c>
      <c r="AZ1620" s="49"/>
    </row>
    <row r="1621" spans="50:52" x14ac:dyDescent="0.25">
      <c r="AX1621" t="s">
        <v>5140</v>
      </c>
      <c r="AZ1621" s="49"/>
    </row>
    <row r="1622" spans="50:52" x14ac:dyDescent="0.25">
      <c r="AX1622" t="s">
        <v>5141</v>
      </c>
      <c r="AZ1622" s="49"/>
    </row>
    <row r="1623" spans="50:52" x14ac:dyDescent="0.25">
      <c r="AX1623" t="s">
        <v>5142</v>
      </c>
      <c r="AZ1623" s="49"/>
    </row>
    <row r="1624" spans="50:52" x14ac:dyDescent="0.25">
      <c r="AX1624" t="s">
        <v>5143</v>
      </c>
      <c r="AZ1624" s="49"/>
    </row>
    <row r="1625" spans="50:52" x14ac:dyDescent="0.25">
      <c r="AX1625" t="s">
        <v>5144</v>
      </c>
      <c r="AZ1625" s="49"/>
    </row>
    <row r="1626" spans="50:52" x14ac:dyDescent="0.25">
      <c r="AX1626" t="s">
        <v>5145</v>
      </c>
      <c r="AZ1626" s="49"/>
    </row>
    <row r="1627" spans="50:52" x14ac:dyDescent="0.25">
      <c r="AX1627" t="s">
        <v>5146</v>
      </c>
      <c r="AZ1627" s="49"/>
    </row>
    <row r="1628" spans="50:52" x14ac:dyDescent="0.25">
      <c r="AX1628" t="s">
        <v>5147</v>
      </c>
      <c r="AZ1628" s="49"/>
    </row>
    <row r="1629" spans="50:52" x14ac:dyDescent="0.25">
      <c r="AX1629" t="s">
        <v>5148</v>
      </c>
      <c r="AZ1629" s="49"/>
    </row>
    <row r="1630" spans="50:52" x14ac:dyDescent="0.25">
      <c r="AX1630" t="s">
        <v>5149</v>
      </c>
      <c r="AZ1630" s="49"/>
    </row>
    <row r="1631" spans="50:52" x14ac:dyDescent="0.25">
      <c r="AX1631" t="s">
        <v>5150</v>
      </c>
      <c r="AZ1631" s="49"/>
    </row>
    <row r="1632" spans="50:52" x14ac:dyDescent="0.25">
      <c r="AX1632" t="s">
        <v>5151</v>
      </c>
      <c r="AZ1632" s="49"/>
    </row>
    <row r="1633" spans="50:52" x14ac:dyDescent="0.25">
      <c r="AX1633" t="s">
        <v>5152</v>
      </c>
      <c r="AZ1633" s="49"/>
    </row>
    <row r="1634" spans="50:52" x14ac:dyDescent="0.25">
      <c r="AX1634" t="s">
        <v>5153</v>
      </c>
      <c r="AZ1634" s="49"/>
    </row>
    <row r="1635" spans="50:52" x14ac:dyDescent="0.25">
      <c r="AX1635" t="s">
        <v>5154</v>
      </c>
      <c r="AZ1635" s="49"/>
    </row>
    <row r="1636" spans="50:52" x14ac:dyDescent="0.25">
      <c r="AX1636" t="s">
        <v>5155</v>
      </c>
      <c r="AZ1636" s="49"/>
    </row>
    <row r="1637" spans="50:52" x14ac:dyDescent="0.25">
      <c r="AX1637" t="s">
        <v>5156</v>
      </c>
      <c r="AZ1637" s="49"/>
    </row>
    <row r="1638" spans="50:52" x14ac:dyDescent="0.25">
      <c r="AX1638" t="s">
        <v>5157</v>
      </c>
      <c r="AZ1638" s="49"/>
    </row>
    <row r="1639" spans="50:52" x14ac:dyDescent="0.25">
      <c r="AX1639" t="s">
        <v>5158</v>
      </c>
      <c r="AZ1639" s="49"/>
    </row>
    <row r="1640" spans="50:52" x14ac:dyDescent="0.25">
      <c r="AX1640" t="s">
        <v>5159</v>
      </c>
      <c r="AZ1640" s="49"/>
    </row>
    <row r="1641" spans="50:52" x14ac:dyDescent="0.25">
      <c r="AX1641" t="s">
        <v>5160</v>
      </c>
      <c r="AZ1641" s="49"/>
    </row>
    <row r="1642" spans="50:52" x14ac:dyDescent="0.25">
      <c r="AX1642" t="s">
        <v>5161</v>
      </c>
      <c r="AZ1642" s="49"/>
    </row>
    <row r="1643" spans="50:52" x14ac:dyDescent="0.25">
      <c r="AX1643" t="s">
        <v>5162</v>
      </c>
      <c r="AZ1643" s="49"/>
    </row>
    <row r="1644" spans="50:52" x14ac:dyDescent="0.25">
      <c r="AX1644" t="s">
        <v>5163</v>
      </c>
      <c r="AZ1644" s="49"/>
    </row>
    <row r="1645" spans="50:52" x14ac:dyDescent="0.25">
      <c r="AX1645" t="s">
        <v>5164</v>
      </c>
      <c r="AZ1645" s="49"/>
    </row>
    <row r="1646" spans="50:52" x14ac:dyDescent="0.25">
      <c r="AX1646" t="s">
        <v>5165</v>
      </c>
      <c r="AZ1646" s="49"/>
    </row>
    <row r="1647" spans="50:52" x14ac:dyDescent="0.25">
      <c r="AX1647" t="s">
        <v>5166</v>
      </c>
      <c r="AZ1647" s="49"/>
    </row>
    <row r="1648" spans="50:52" x14ac:dyDescent="0.25">
      <c r="AX1648" t="s">
        <v>5167</v>
      </c>
      <c r="AZ1648" s="49"/>
    </row>
    <row r="1649" spans="50:52" x14ac:dyDescent="0.25">
      <c r="AX1649" t="s">
        <v>5168</v>
      </c>
      <c r="AZ1649" s="49"/>
    </row>
    <row r="1650" spans="50:52" x14ac:dyDescent="0.25">
      <c r="AX1650" t="s">
        <v>5169</v>
      </c>
      <c r="AZ1650" s="49"/>
    </row>
    <row r="1651" spans="50:52" x14ac:dyDescent="0.25">
      <c r="AX1651" t="s">
        <v>5170</v>
      </c>
      <c r="AZ1651" s="49"/>
    </row>
    <row r="1652" spans="50:52" x14ac:dyDescent="0.25">
      <c r="AX1652" t="s">
        <v>5171</v>
      </c>
      <c r="AZ1652" s="49"/>
    </row>
    <row r="1653" spans="50:52" x14ac:dyDescent="0.25">
      <c r="AX1653" t="s">
        <v>5172</v>
      </c>
      <c r="AZ1653" s="49"/>
    </row>
    <row r="1654" spans="50:52" x14ac:dyDescent="0.25">
      <c r="AX1654" t="s">
        <v>5173</v>
      </c>
      <c r="AZ1654" s="49"/>
    </row>
    <row r="1655" spans="50:52" x14ac:dyDescent="0.25">
      <c r="AX1655" t="s">
        <v>5174</v>
      </c>
      <c r="AZ1655" s="49"/>
    </row>
    <row r="1656" spans="50:52" x14ac:dyDescent="0.25">
      <c r="AX1656" t="s">
        <v>5175</v>
      </c>
      <c r="AZ1656" s="49"/>
    </row>
    <row r="1657" spans="50:52" x14ac:dyDescent="0.25">
      <c r="AX1657" t="s">
        <v>5176</v>
      </c>
      <c r="AZ1657" s="49"/>
    </row>
    <row r="1658" spans="50:52" x14ac:dyDescent="0.25">
      <c r="AX1658" t="s">
        <v>5177</v>
      </c>
      <c r="AZ1658" s="49"/>
    </row>
    <row r="1659" spans="50:52" x14ac:dyDescent="0.25">
      <c r="AX1659" t="s">
        <v>5178</v>
      </c>
      <c r="AZ1659" s="49"/>
    </row>
    <row r="1660" spans="50:52" x14ac:dyDescent="0.25">
      <c r="AX1660" t="s">
        <v>5179</v>
      </c>
      <c r="AZ1660" s="49"/>
    </row>
    <row r="1661" spans="50:52" x14ac:dyDescent="0.25">
      <c r="AX1661" t="s">
        <v>5180</v>
      </c>
      <c r="AZ1661" s="49"/>
    </row>
    <row r="1662" spans="50:52" x14ac:dyDescent="0.25">
      <c r="AX1662" t="s">
        <v>5181</v>
      </c>
      <c r="AZ1662" s="49"/>
    </row>
    <row r="1663" spans="50:52" x14ac:dyDescent="0.25">
      <c r="AX1663" t="s">
        <v>5182</v>
      </c>
      <c r="AZ1663" s="49"/>
    </row>
    <row r="1664" spans="50:52" x14ac:dyDescent="0.25">
      <c r="AX1664" t="s">
        <v>5183</v>
      </c>
      <c r="AZ1664" s="49"/>
    </row>
    <row r="1665" spans="50:52" x14ac:dyDescent="0.25">
      <c r="AX1665" t="s">
        <v>5184</v>
      </c>
      <c r="AZ1665" s="49"/>
    </row>
    <row r="1666" spans="50:52" x14ac:dyDescent="0.25">
      <c r="AX1666" t="s">
        <v>5185</v>
      </c>
      <c r="AZ1666" s="49"/>
    </row>
    <row r="1667" spans="50:52" x14ac:dyDescent="0.25">
      <c r="AX1667" t="s">
        <v>5186</v>
      </c>
      <c r="AZ1667" s="49"/>
    </row>
    <row r="1668" spans="50:52" x14ac:dyDescent="0.25">
      <c r="AX1668" t="s">
        <v>5187</v>
      </c>
      <c r="AZ1668" s="49"/>
    </row>
    <row r="1669" spans="50:52" x14ac:dyDescent="0.25">
      <c r="AX1669" t="s">
        <v>5188</v>
      </c>
      <c r="AZ1669" s="49"/>
    </row>
    <row r="1670" spans="50:52" x14ac:dyDescent="0.25">
      <c r="AX1670" t="s">
        <v>5189</v>
      </c>
      <c r="AZ1670" s="49"/>
    </row>
    <row r="1671" spans="50:52" x14ac:dyDescent="0.25">
      <c r="AX1671" t="s">
        <v>5190</v>
      </c>
      <c r="AZ1671" s="49"/>
    </row>
    <row r="1672" spans="50:52" x14ac:dyDescent="0.25">
      <c r="AX1672" t="s">
        <v>5191</v>
      </c>
      <c r="AZ1672" s="49"/>
    </row>
    <row r="1673" spans="50:52" x14ac:dyDescent="0.25">
      <c r="AX1673" t="s">
        <v>5192</v>
      </c>
      <c r="AZ1673" s="49"/>
    </row>
    <row r="1674" spans="50:52" x14ac:dyDescent="0.25">
      <c r="AX1674" t="s">
        <v>5193</v>
      </c>
      <c r="AZ1674" s="49"/>
    </row>
    <row r="1675" spans="50:52" x14ac:dyDescent="0.25">
      <c r="AX1675" t="s">
        <v>5194</v>
      </c>
      <c r="AZ1675" s="49"/>
    </row>
    <row r="1676" spans="50:52" x14ac:dyDescent="0.25">
      <c r="AX1676" t="s">
        <v>5195</v>
      </c>
      <c r="AZ1676" s="49"/>
    </row>
    <row r="1677" spans="50:52" x14ac:dyDescent="0.25">
      <c r="AX1677" t="s">
        <v>5196</v>
      </c>
      <c r="AZ1677" s="49"/>
    </row>
    <row r="1678" spans="50:52" x14ac:dyDescent="0.25">
      <c r="AX1678" t="s">
        <v>5197</v>
      </c>
      <c r="AZ1678" s="49"/>
    </row>
    <row r="1679" spans="50:52" x14ac:dyDescent="0.25">
      <c r="AX1679" t="s">
        <v>5198</v>
      </c>
      <c r="AZ1679" s="49"/>
    </row>
    <row r="1680" spans="50:52" x14ac:dyDescent="0.25">
      <c r="AX1680" t="s">
        <v>5199</v>
      </c>
      <c r="AZ1680" s="49"/>
    </row>
    <row r="1681" spans="50:52" x14ac:dyDescent="0.25">
      <c r="AX1681" t="s">
        <v>5200</v>
      </c>
      <c r="AZ1681" s="49"/>
    </row>
    <row r="1682" spans="50:52" x14ac:dyDescent="0.25">
      <c r="AX1682" t="s">
        <v>5201</v>
      </c>
      <c r="AZ1682" s="49"/>
    </row>
    <row r="1683" spans="50:52" x14ac:dyDescent="0.25">
      <c r="AX1683" t="s">
        <v>5202</v>
      </c>
      <c r="AZ1683" s="49"/>
    </row>
    <row r="1684" spans="50:52" x14ac:dyDescent="0.25">
      <c r="AX1684" t="s">
        <v>5203</v>
      </c>
      <c r="AZ1684" s="49"/>
    </row>
    <row r="1685" spans="50:52" x14ac:dyDescent="0.25">
      <c r="AX1685" t="s">
        <v>5204</v>
      </c>
      <c r="AZ1685" s="49"/>
    </row>
    <row r="1686" spans="50:52" x14ac:dyDescent="0.25">
      <c r="AX1686" t="s">
        <v>5205</v>
      </c>
      <c r="AZ1686" s="49"/>
    </row>
    <row r="1687" spans="50:52" x14ac:dyDescent="0.25">
      <c r="AX1687" t="s">
        <v>5206</v>
      </c>
      <c r="AZ1687" s="49"/>
    </row>
    <row r="1688" spans="50:52" x14ac:dyDescent="0.25">
      <c r="AX1688" t="s">
        <v>5207</v>
      </c>
      <c r="AZ1688" s="49"/>
    </row>
    <row r="1689" spans="50:52" x14ac:dyDescent="0.25">
      <c r="AX1689" t="s">
        <v>5208</v>
      </c>
      <c r="AZ1689" s="49"/>
    </row>
    <row r="1690" spans="50:52" x14ac:dyDescent="0.25">
      <c r="AX1690" t="s">
        <v>5209</v>
      </c>
      <c r="AZ1690" s="49"/>
    </row>
    <row r="1691" spans="50:52" x14ac:dyDescent="0.25">
      <c r="AX1691" t="s">
        <v>5210</v>
      </c>
      <c r="AZ1691" s="49"/>
    </row>
    <row r="1692" spans="50:52" x14ac:dyDescent="0.25">
      <c r="AX1692" t="s">
        <v>5211</v>
      </c>
      <c r="AZ1692" s="49"/>
    </row>
    <row r="1693" spans="50:52" x14ac:dyDescent="0.25">
      <c r="AX1693" t="s">
        <v>5212</v>
      </c>
      <c r="AZ1693" s="49"/>
    </row>
    <row r="1694" spans="50:52" x14ac:dyDescent="0.25">
      <c r="AX1694" t="s">
        <v>5213</v>
      </c>
      <c r="AZ1694" s="49"/>
    </row>
    <row r="1695" spans="50:52" x14ac:dyDescent="0.25">
      <c r="AX1695" t="s">
        <v>5214</v>
      </c>
      <c r="AZ1695" s="49"/>
    </row>
    <row r="1696" spans="50:52" x14ac:dyDescent="0.25">
      <c r="AX1696" t="s">
        <v>5215</v>
      </c>
      <c r="AZ1696" s="49"/>
    </row>
    <row r="1697" spans="50:52" x14ac:dyDescent="0.25">
      <c r="AX1697" t="s">
        <v>5216</v>
      </c>
      <c r="AZ1697" s="49"/>
    </row>
    <row r="1698" spans="50:52" x14ac:dyDescent="0.25">
      <c r="AX1698" t="s">
        <v>5217</v>
      </c>
      <c r="AZ1698" s="49"/>
    </row>
    <row r="1699" spans="50:52" x14ac:dyDescent="0.25">
      <c r="AX1699" t="s">
        <v>5218</v>
      </c>
      <c r="AZ1699" s="49"/>
    </row>
    <row r="1700" spans="50:52" x14ac:dyDescent="0.25">
      <c r="AX1700" t="s">
        <v>5219</v>
      </c>
      <c r="AZ1700" s="49"/>
    </row>
    <row r="1701" spans="50:52" x14ac:dyDescent="0.25">
      <c r="AX1701" t="s">
        <v>5220</v>
      </c>
      <c r="AZ1701" s="49"/>
    </row>
    <row r="1702" spans="50:52" x14ac:dyDescent="0.25">
      <c r="AX1702" t="s">
        <v>5221</v>
      </c>
      <c r="AZ1702" s="49"/>
    </row>
    <row r="1703" spans="50:52" x14ac:dyDescent="0.25">
      <c r="AX1703" t="s">
        <v>5222</v>
      </c>
      <c r="AZ1703" s="49"/>
    </row>
    <row r="1704" spans="50:52" x14ac:dyDescent="0.25">
      <c r="AX1704" t="s">
        <v>5223</v>
      </c>
      <c r="AZ1704" s="49"/>
    </row>
    <row r="1705" spans="50:52" x14ac:dyDescent="0.25">
      <c r="AX1705" t="s">
        <v>5224</v>
      </c>
      <c r="AZ1705" s="49"/>
    </row>
    <row r="1706" spans="50:52" x14ac:dyDescent="0.25">
      <c r="AX1706" t="s">
        <v>5225</v>
      </c>
      <c r="AZ1706" s="49"/>
    </row>
    <row r="1707" spans="50:52" x14ac:dyDescent="0.25">
      <c r="AX1707" t="s">
        <v>5226</v>
      </c>
      <c r="AZ1707" s="49"/>
    </row>
    <row r="1708" spans="50:52" x14ac:dyDescent="0.25">
      <c r="AX1708" t="s">
        <v>5227</v>
      </c>
      <c r="AZ1708" s="49"/>
    </row>
    <row r="1709" spans="50:52" x14ac:dyDescent="0.25">
      <c r="AX1709" t="s">
        <v>5228</v>
      </c>
      <c r="AZ1709" s="49"/>
    </row>
    <row r="1710" spans="50:52" x14ac:dyDescent="0.25">
      <c r="AX1710" t="s">
        <v>5229</v>
      </c>
      <c r="AZ1710" s="49"/>
    </row>
    <row r="1711" spans="50:52" x14ac:dyDescent="0.25">
      <c r="AX1711" t="s">
        <v>5230</v>
      </c>
      <c r="AZ1711" s="49"/>
    </row>
    <row r="1712" spans="50:52" x14ac:dyDescent="0.25">
      <c r="AX1712" t="s">
        <v>5231</v>
      </c>
      <c r="AZ1712" s="49"/>
    </row>
    <row r="1713" spans="50:52" x14ac:dyDescent="0.25">
      <c r="AX1713" t="s">
        <v>5232</v>
      </c>
      <c r="AZ1713" s="49"/>
    </row>
    <row r="1714" spans="50:52" x14ac:dyDescent="0.25">
      <c r="AX1714" t="s">
        <v>5233</v>
      </c>
      <c r="AZ1714" s="49"/>
    </row>
    <row r="1715" spans="50:52" x14ac:dyDescent="0.25">
      <c r="AX1715" t="s">
        <v>5234</v>
      </c>
      <c r="AZ1715" s="49"/>
    </row>
    <row r="1716" spans="50:52" x14ac:dyDescent="0.25">
      <c r="AX1716" t="s">
        <v>5235</v>
      </c>
      <c r="AZ1716" s="49"/>
    </row>
    <row r="1717" spans="50:52" x14ac:dyDescent="0.25">
      <c r="AX1717" t="s">
        <v>5236</v>
      </c>
      <c r="AZ1717" s="49"/>
    </row>
    <row r="1718" spans="50:52" x14ac:dyDescent="0.25">
      <c r="AX1718" t="s">
        <v>5237</v>
      </c>
      <c r="AZ1718" s="49"/>
    </row>
    <row r="1719" spans="50:52" x14ac:dyDescent="0.25">
      <c r="AX1719" t="s">
        <v>5238</v>
      </c>
      <c r="AZ1719" s="49"/>
    </row>
    <row r="1720" spans="50:52" x14ac:dyDescent="0.25">
      <c r="AX1720" t="s">
        <v>5239</v>
      </c>
      <c r="AZ1720" s="49"/>
    </row>
    <row r="1721" spans="50:52" x14ac:dyDescent="0.25">
      <c r="AX1721" t="s">
        <v>5240</v>
      </c>
      <c r="AZ1721" s="49"/>
    </row>
    <row r="1722" spans="50:52" x14ac:dyDescent="0.25">
      <c r="AX1722" t="s">
        <v>5241</v>
      </c>
      <c r="AZ1722" s="49"/>
    </row>
    <row r="1723" spans="50:52" x14ac:dyDescent="0.25">
      <c r="AX1723" t="s">
        <v>5242</v>
      </c>
      <c r="AZ1723" s="49"/>
    </row>
    <row r="1724" spans="50:52" x14ac:dyDescent="0.25">
      <c r="AX1724" t="s">
        <v>5243</v>
      </c>
      <c r="AZ1724" s="49"/>
    </row>
    <row r="1725" spans="50:52" x14ac:dyDescent="0.25">
      <c r="AX1725" t="s">
        <v>5244</v>
      </c>
      <c r="AZ1725" s="49"/>
    </row>
    <row r="1726" spans="50:52" x14ac:dyDescent="0.25">
      <c r="AX1726" t="s">
        <v>5245</v>
      </c>
      <c r="AZ1726" s="49"/>
    </row>
    <row r="1727" spans="50:52" x14ac:dyDescent="0.25">
      <c r="AX1727" t="s">
        <v>5246</v>
      </c>
      <c r="AZ1727" s="49"/>
    </row>
    <row r="1728" spans="50:52" x14ac:dyDescent="0.25">
      <c r="AX1728" t="s">
        <v>5247</v>
      </c>
      <c r="AZ1728" s="49"/>
    </row>
    <row r="1729" spans="50:52" x14ac:dyDescent="0.25">
      <c r="AX1729" t="s">
        <v>5248</v>
      </c>
      <c r="AZ1729" s="49"/>
    </row>
    <row r="1730" spans="50:52" x14ac:dyDescent="0.25">
      <c r="AX1730" t="s">
        <v>5249</v>
      </c>
      <c r="AZ1730" s="49"/>
    </row>
    <row r="1731" spans="50:52" x14ac:dyDescent="0.25">
      <c r="AX1731" t="s">
        <v>5250</v>
      </c>
      <c r="AZ1731" s="49"/>
    </row>
    <row r="1732" spans="50:52" x14ac:dyDescent="0.25">
      <c r="AX1732" t="s">
        <v>5251</v>
      </c>
      <c r="AZ1732" s="49"/>
    </row>
    <row r="1733" spans="50:52" x14ac:dyDescent="0.25">
      <c r="AX1733" t="s">
        <v>5252</v>
      </c>
      <c r="AZ1733" s="49"/>
    </row>
    <row r="1734" spans="50:52" x14ac:dyDescent="0.25">
      <c r="AX1734" t="s">
        <v>5253</v>
      </c>
      <c r="AZ1734" s="49"/>
    </row>
    <row r="1735" spans="50:52" x14ac:dyDescent="0.25">
      <c r="AX1735" t="s">
        <v>5254</v>
      </c>
      <c r="AZ1735" s="49"/>
    </row>
    <row r="1736" spans="50:52" x14ac:dyDescent="0.25">
      <c r="AX1736" t="s">
        <v>5255</v>
      </c>
      <c r="AZ1736" s="49"/>
    </row>
    <row r="1737" spans="50:52" x14ac:dyDescent="0.25">
      <c r="AX1737" t="s">
        <v>5256</v>
      </c>
      <c r="AZ1737" s="49"/>
    </row>
    <row r="1738" spans="50:52" x14ac:dyDescent="0.25">
      <c r="AX1738" t="s">
        <v>5257</v>
      </c>
      <c r="AZ1738" s="49"/>
    </row>
    <row r="1739" spans="50:52" x14ac:dyDescent="0.25">
      <c r="AX1739" t="s">
        <v>5258</v>
      </c>
      <c r="AZ1739" s="49"/>
    </row>
    <row r="1740" spans="50:52" x14ac:dyDescent="0.25">
      <c r="AX1740" t="s">
        <v>5259</v>
      </c>
      <c r="AZ1740" s="49"/>
    </row>
    <row r="1741" spans="50:52" x14ac:dyDescent="0.25">
      <c r="AX1741" t="s">
        <v>5260</v>
      </c>
      <c r="AZ1741" s="49"/>
    </row>
    <row r="1742" spans="50:52" x14ac:dyDescent="0.25">
      <c r="AX1742" t="s">
        <v>5261</v>
      </c>
      <c r="AZ1742" s="49"/>
    </row>
    <row r="1743" spans="50:52" x14ac:dyDescent="0.25">
      <c r="AX1743" t="s">
        <v>5262</v>
      </c>
      <c r="AZ1743" s="49"/>
    </row>
    <row r="1744" spans="50:52" x14ac:dyDescent="0.25">
      <c r="AX1744" t="s">
        <v>5263</v>
      </c>
      <c r="AZ1744" s="49"/>
    </row>
    <row r="1745" spans="50:52" x14ac:dyDescent="0.25">
      <c r="AX1745" t="s">
        <v>5264</v>
      </c>
      <c r="AZ1745" s="49"/>
    </row>
    <row r="1746" spans="50:52" x14ac:dyDescent="0.25">
      <c r="AX1746" t="s">
        <v>5265</v>
      </c>
      <c r="AZ1746" s="49"/>
    </row>
    <row r="1747" spans="50:52" x14ac:dyDescent="0.25">
      <c r="AX1747" t="s">
        <v>5266</v>
      </c>
      <c r="AZ1747" s="49"/>
    </row>
    <row r="1748" spans="50:52" x14ac:dyDescent="0.25">
      <c r="AX1748" t="s">
        <v>5267</v>
      </c>
      <c r="AZ1748" s="49"/>
    </row>
    <row r="1749" spans="50:52" x14ac:dyDescent="0.25">
      <c r="AX1749" t="s">
        <v>5268</v>
      </c>
      <c r="AZ1749" s="49"/>
    </row>
    <row r="1750" spans="50:52" x14ac:dyDescent="0.25">
      <c r="AX1750" t="s">
        <v>5269</v>
      </c>
      <c r="AZ1750" s="49"/>
    </row>
    <row r="1751" spans="50:52" x14ac:dyDescent="0.25">
      <c r="AX1751" t="s">
        <v>5270</v>
      </c>
      <c r="AZ1751" s="49"/>
    </row>
    <row r="1752" spans="50:52" x14ac:dyDescent="0.25">
      <c r="AX1752" t="s">
        <v>5271</v>
      </c>
      <c r="AZ1752" s="49"/>
    </row>
    <row r="1753" spans="50:52" x14ac:dyDescent="0.25">
      <c r="AX1753" t="s">
        <v>5272</v>
      </c>
      <c r="AZ1753" s="49"/>
    </row>
    <row r="1754" spans="50:52" x14ac:dyDescent="0.25">
      <c r="AX1754" t="s">
        <v>5273</v>
      </c>
      <c r="AZ1754" s="49"/>
    </row>
    <row r="1755" spans="50:52" x14ac:dyDescent="0.25">
      <c r="AX1755" t="s">
        <v>5274</v>
      </c>
      <c r="AZ1755" s="49"/>
    </row>
    <row r="1756" spans="50:52" x14ac:dyDescent="0.25">
      <c r="AX1756" t="s">
        <v>5275</v>
      </c>
      <c r="AZ1756" s="49"/>
    </row>
    <row r="1757" spans="50:52" x14ac:dyDescent="0.25">
      <c r="AX1757" t="s">
        <v>5276</v>
      </c>
      <c r="AZ1757" s="49"/>
    </row>
    <row r="1758" spans="50:52" x14ac:dyDescent="0.25">
      <c r="AX1758" t="s">
        <v>5277</v>
      </c>
      <c r="AZ1758" s="49"/>
    </row>
    <row r="1759" spans="50:52" x14ac:dyDescent="0.25">
      <c r="AX1759" t="s">
        <v>5278</v>
      </c>
      <c r="AZ1759" s="49"/>
    </row>
    <row r="1760" spans="50:52" x14ac:dyDescent="0.25">
      <c r="AX1760" t="s">
        <v>5279</v>
      </c>
      <c r="AZ1760" s="49"/>
    </row>
    <row r="1761" spans="50:52" x14ac:dyDescent="0.25">
      <c r="AX1761" t="s">
        <v>5280</v>
      </c>
      <c r="AZ1761" s="49"/>
    </row>
    <row r="1762" spans="50:52" x14ac:dyDescent="0.25">
      <c r="AX1762" t="s">
        <v>5281</v>
      </c>
      <c r="AZ1762" s="49"/>
    </row>
    <row r="1763" spans="50:52" x14ac:dyDescent="0.25">
      <c r="AX1763" t="s">
        <v>5282</v>
      </c>
      <c r="AZ1763" s="49"/>
    </row>
    <row r="1764" spans="50:52" x14ac:dyDescent="0.25">
      <c r="AX1764" t="s">
        <v>5283</v>
      </c>
      <c r="AZ1764" s="49"/>
    </row>
    <row r="1765" spans="50:52" x14ac:dyDescent="0.25">
      <c r="AX1765" t="s">
        <v>5284</v>
      </c>
      <c r="AZ1765" s="49"/>
    </row>
    <row r="1766" spans="50:52" x14ac:dyDescent="0.25">
      <c r="AX1766" t="s">
        <v>5285</v>
      </c>
      <c r="AZ1766" s="49"/>
    </row>
    <row r="1767" spans="50:52" x14ac:dyDescent="0.25">
      <c r="AX1767" t="s">
        <v>5286</v>
      </c>
      <c r="AZ1767" s="49"/>
    </row>
    <row r="1768" spans="50:52" x14ac:dyDescent="0.25">
      <c r="AX1768" t="s">
        <v>5287</v>
      </c>
      <c r="AZ1768" s="49"/>
    </row>
    <row r="1769" spans="50:52" x14ac:dyDescent="0.25">
      <c r="AX1769" t="s">
        <v>5288</v>
      </c>
      <c r="AZ1769" s="49"/>
    </row>
    <row r="1770" spans="50:52" x14ac:dyDescent="0.25">
      <c r="AX1770" t="s">
        <v>5289</v>
      </c>
      <c r="AZ1770" s="49"/>
    </row>
    <row r="1771" spans="50:52" x14ac:dyDescent="0.25">
      <c r="AX1771" t="s">
        <v>5290</v>
      </c>
      <c r="AZ1771" s="49"/>
    </row>
    <row r="1772" spans="50:52" x14ac:dyDescent="0.25">
      <c r="AX1772" t="s">
        <v>5291</v>
      </c>
      <c r="AZ1772" s="49"/>
    </row>
    <row r="1773" spans="50:52" x14ac:dyDescent="0.25">
      <c r="AX1773" t="s">
        <v>5292</v>
      </c>
      <c r="AZ1773" s="49"/>
    </row>
    <row r="1774" spans="50:52" x14ac:dyDescent="0.25">
      <c r="AX1774" t="s">
        <v>5293</v>
      </c>
      <c r="AZ1774" s="49"/>
    </row>
    <row r="1775" spans="50:52" x14ac:dyDescent="0.25">
      <c r="AX1775" t="s">
        <v>5294</v>
      </c>
      <c r="AZ1775" s="49"/>
    </row>
    <row r="1776" spans="50:52" x14ac:dyDescent="0.25">
      <c r="AX1776" t="s">
        <v>5295</v>
      </c>
      <c r="AZ1776" s="49"/>
    </row>
    <row r="1777" spans="50:52" x14ac:dyDescent="0.25">
      <c r="AX1777" t="s">
        <v>5296</v>
      </c>
      <c r="AZ1777" s="49"/>
    </row>
    <row r="1778" spans="50:52" x14ac:dyDescent="0.25">
      <c r="AX1778" t="s">
        <v>5297</v>
      </c>
      <c r="AZ1778" s="49"/>
    </row>
    <row r="1779" spans="50:52" x14ac:dyDescent="0.25">
      <c r="AX1779" t="s">
        <v>5298</v>
      </c>
      <c r="AZ1779" s="49"/>
    </row>
    <row r="1780" spans="50:52" x14ac:dyDescent="0.25">
      <c r="AX1780" t="s">
        <v>5299</v>
      </c>
      <c r="AZ1780" s="49"/>
    </row>
    <row r="1781" spans="50:52" x14ac:dyDescent="0.25">
      <c r="AX1781" t="s">
        <v>5300</v>
      </c>
      <c r="AZ1781" s="49"/>
    </row>
    <row r="1782" spans="50:52" x14ac:dyDescent="0.25">
      <c r="AX1782" t="s">
        <v>5301</v>
      </c>
      <c r="AZ1782" s="49"/>
    </row>
    <row r="1783" spans="50:52" x14ac:dyDescent="0.25">
      <c r="AX1783" t="s">
        <v>5302</v>
      </c>
      <c r="AZ1783" s="49"/>
    </row>
    <row r="1784" spans="50:52" x14ac:dyDescent="0.25">
      <c r="AX1784" t="s">
        <v>5303</v>
      </c>
      <c r="AZ1784" s="49"/>
    </row>
    <row r="1785" spans="50:52" x14ac:dyDescent="0.25">
      <c r="AX1785" t="s">
        <v>5304</v>
      </c>
      <c r="AZ1785" s="49"/>
    </row>
    <row r="1786" spans="50:52" x14ac:dyDescent="0.25">
      <c r="AX1786" t="s">
        <v>5305</v>
      </c>
      <c r="AZ1786" s="49"/>
    </row>
    <row r="1787" spans="50:52" x14ac:dyDescent="0.25">
      <c r="AX1787" t="s">
        <v>5306</v>
      </c>
      <c r="AZ1787" s="49"/>
    </row>
    <row r="1788" spans="50:52" x14ac:dyDescent="0.25">
      <c r="AX1788" t="s">
        <v>5307</v>
      </c>
      <c r="AZ1788" s="49"/>
    </row>
    <row r="1789" spans="50:52" x14ac:dyDescent="0.25">
      <c r="AX1789" t="s">
        <v>5308</v>
      </c>
      <c r="AZ1789" s="49"/>
    </row>
    <row r="1790" spans="50:52" x14ac:dyDescent="0.25">
      <c r="AX1790" t="s">
        <v>5309</v>
      </c>
      <c r="AZ1790" s="49"/>
    </row>
    <row r="1791" spans="50:52" x14ac:dyDescent="0.25">
      <c r="AX1791" t="s">
        <v>5310</v>
      </c>
      <c r="AZ1791" s="49"/>
    </row>
    <row r="1792" spans="50:52" x14ac:dyDescent="0.25">
      <c r="AX1792" t="s">
        <v>5311</v>
      </c>
      <c r="AZ1792" s="49"/>
    </row>
    <row r="1793" spans="50:52" x14ac:dyDescent="0.25">
      <c r="AX1793" t="s">
        <v>5312</v>
      </c>
      <c r="AZ1793" s="49"/>
    </row>
    <row r="1794" spans="50:52" x14ac:dyDescent="0.25">
      <c r="AX1794" t="s">
        <v>5313</v>
      </c>
      <c r="AZ1794" s="49"/>
    </row>
    <row r="1795" spans="50:52" x14ac:dyDescent="0.25">
      <c r="AX1795" t="s">
        <v>5314</v>
      </c>
      <c r="AZ1795" s="49"/>
    </row>
    <row r="1796" spans="50:52" x14ac:dyDescent="0.25">
      <c r="AX1796" t="s">
        <v>5315</v>
      </c>
      <c r="AZ1796" s="49"/>
    </row>
    <row r="1797" spans="50:52" x14ac:dyDescent="0.25">
      <c r="AX1797" t="s">
        <v>5316</v>
      </c>
      <c r="AZ1797" s="49"/>
    </row>
    <row r="1798" spans="50:52" x14ac:dyDescent="0.25">
      <c r="AX1798" t="s">
        <v>5317</v>
      </c>
      <c r="AZ1798" s="49"/>
    </row>
    <row r="1799" spans="50:52" x14ac:dyDescent="0.25">
      <c r="AX1799" t="s">
        <v>5318</v>
      </c>
      <c r="AZ1799" s="49"/>
    </row>
    <row r="1800" spans="50:52" x14ac:dyDescent="0.25">
      <c r="AX1800" t="s">
        <v>5319</v>
      </c>
      <c r="AZ1800" s="49"/>
    </row>
    <row r="1801" spans="50:52" x14ac:dyDescent="0.25">
      <c r="AX1801" t="s">
        <v>5320</v>
      </c>
      <c r="AZ1801" s="49"/>
    </row>
    <row r="1802" spans="50:52" x14ac:dyDescent="0.25">
      <c r="AX1802" t="s">
        <v>5321</v>
      </c>
      <c r="AZ1802" s="49"/>
    </row>
    <row r="1803" spans="50:52" x14ac:dyDescent="0.25">
      <c r="AX1803" t="s">
        <v>5322</v>
      </c>
      <c r="AZ1803" s="49"/>
    </row>
    <row r="1804" spans="50:52" x14ac:dyDescent="0.25">
      <c r="AX1804" t="s">
        <v>5323</v>
      </c>
      <c r="AZ1804" s="49"/>
    </row>
    <row r="1805" spans="50:52" x14ac:dyDescent="0.25">
      <c r="AX1805" t="s">
        <v>5324</v>
      </c>
      <c r="AZ1805" s="49"/>
    </row>
    <row r="1806" spans="50:52" x14ac:dyDescent="0.25">
      <c r="AX1806" t="s">
        <v>5325</v>
      </c>
      <c r="AZ1806" s="49"/>
    </row>
    <row r="1807" spans="50:52" x14ac:dyDescent="0.25">
      <c r="AX1807" t="s">
        <v>5326</v>
      </c>
      <c r="AZ1807" s="49"/>
    </row>
    <row r="1808" spans="50:52" x14ac:dyDescent="0.25">
      <c r="AX1808" t="s">
        <v>5327</v>
      </c>
      <c r="AZ1808" s="49"/>
    </row>
    <row r="1809" spans="50:52" x14ac:dyDescent="0.25">
      <c r="AX1809" t="s">
        <v>5328</v>
      </c>
      <c r="AZ1809" s="49"/>
    </row>
    <row r="1810" spans="50:52" x14ac:dyDescent="0.25">
      <c r="AX1810" t="s">
        <v>5329</v>
      </c>
      <c r="AZ1810" s="49"/>
    </row>
    <row r="1811" spans="50:52" x14ac:dyDescent="0.25">
      <c r="AX1811" t="s">
        <v>5330</v>
      </c>
      <c r="AZ1811" s="49"/>
    </row>
    <row r="1812" spans="50:52" x14ac:dyDescent="0.25">
      <c r="AX1812" t="s">
        <v>5331</v>
      </c>
      <c r="AZ1812" s="49"/>
    </row>
    <row r="1813" spans="50:52" x14ac:dyDescent="0.25">
      <c r="AX1813" t="s">
        <v>5332</v>
      </c>
      <c r="AZ1813" s="49"/>
    </row>
    <row r="1814" spans="50:52" x14ac:dyDescent="0.25">
      <c r="AX1814" t="s">
        <v>5333</v>
      </c>
      <c r="AZ1814" s="49"/>
    </row>
    <row r="1815" spans="50:52" x14ac:dyDescent="0.25">
      <c r="AX1815" t="s">
        <v>5334</v>
      </c>
      <c r="AZ1815" s="49"/>
    </row>
    <row r="1816" spans="50:52" x14ac:dyDescent="0.25">
      <c r="AX1816" t="s">
        <v>5335</v>
      </c>
      <c r="AZ1816" s="49"/>
    </row>
    <row r="1817" spans="50:52" x14ac:dyDescent="0.25">
      <c r="AX1817" t="s">
        <v>5336</v>
      </c>
      <c r="AZ1817" s="49"/>
    </row>
    <row r="1818" spans="50:52" x14ac:dyDescent="0.25">
      <c r="AX1818" t="s">
        <v>5337</v>
      </c>
      <c r="AZ1818" s="49"/>
    </row>
    <row r="1819" spans="50:52" x14ac:dyDescent="0.25">
      <c r="AX1819" t="s">
        <v>5338</v>
      </c>
      <c r="AZ1819" s="49"/>
    </row>
    <row r="1820" spans="50:52" x14ac:dyDescent="0.25">
      <c r="AX1820" t="s">
        <v>5339</v>
      </c>
      <c r="AZ1820" s="49"/>
    </row>
    <row r="1821" spans="50:52" x14ac:dyDescent="0.25">
      <c r="AX1821" t="s">
        <v>5340</v>
      </c>
      <c r="AZ1821" s="49"/>
    </row>
    <row r="1822" spans="50:52" x14ac:dyDescent="0.25">
      <c r="AX1822" t="s">
        <v>5341</v>
      </c>
      <c r="AZ1822" s="49"/>
    </row>
    <row r="1823" spans="50:52" x14ac:dyDescent="0.25">
      <c r="AX1823" t="s">
        <v>5342</v>
      </c>
      <c r="AZ1823" s="49"/>
    </row>
    <row r="1824" spans="50:52" x14ac:dyDescent="0.25">
      <c r="AX1824" t="s">
        <v>5343</v>
      </c>
      <c r="AZ1824" s="49"/>
    </row>
    <row r="1825" spans="50:52" x14ac:dyDescent="0.25">
      <c r="AX1825" t="s">
        <v>5344</v>
      </c>
      <c r="AZ1825" s="49"/>
    </row>
    <row r="1826" spans="50:52" x14ac:dyDescent="0.25">
      <c r="AX1826" t="s">
        <v>5345</v>
      </c>
      <c r="AZ1826" s="49"/>
    </row>
    <row r="1827" spans="50:52" x14ac:dyDescent="0.25">
      <c r="AX1827" t="s">
        <v>5346</v>
      </c>
      <c r="AZ1827" s="49"/>
    </row>
    <row r="1828" spans="50:52" x14ac:dyDescent="0.25">
      <c r="AX1828" t="s">
        <v>5347</v>
      </c>
      <c r="AZ1828" s="49"/>
    </row>
    <row r="1829" spans="50:52" x14ac:dyDescent="0.25">
      <c r="AX1829" t="s">
        <v>5348</v>
      </c>
      <c r="AZ1829" s="49"/>
    </row>
    <row r="1830" spans="50:52" x14ac:dyDescent="0.25">
      <c r="AX1830" t="s">
        <v>5349</v>
      </c>
      <c r="AZ1830" s="49"/>
    </row>
    <row r="1831" spans="50:52" x14ac:dyDescent="0.25">
      <c r="AX1831" t="s">
        <v>5350</v>
      </c>
      <c r="AZ1831" s="49"/>
    </row>
    <row r="1832" spans="50:52" x14ac:dyDescent="0.25">
      <c r="AX1832" t="s">
        <v>5351</v>
      </c>
      <c r="AZ1832" s="49"/>
    </row>
    <row r="1833" spans="50:52" x14ac:dyDescent="0.25">
      <c r="AX1833" t="s">
        <v>5352</v>
      </c>
      <c r="AZ1833" s="49"/>
    </row>
    <row r="1834" spans="50:52" x14ac:dyDescent="0.25">
      <c r="AX1834" t="s">
        <v>5353</v>
      </c>
      <c r="AZ1834" s="49"/>
    </row>
    <row r="1835" spans="50:52" x14ac:dyDescent="0.25">
      <c r="AX1835" t="s">
        <v>5354</v>
      </c>
      <c r="AZ1835" s="49"/>
    </row>
    <row r="1836" spans="50:52" x14ac:dyDescent="0.25">
      <c r="AX1836" t="s">
        <v>5355</v>
      </c>
      <c r="AZ1836" s="49"/>
    </row>
    <row r="1837" spans="50:52" x14ac:dyDescent="0.25">
      <c r="AX1837" t="s">
        <v>5356</v>
      </c>
      <c r="AZ1837" s="49"/>
    </row>
    <row r="1838" spans="50:52" x14ac:dyDescent="0.25">
      <c r="AX1838" t="s">
        <v>5357</v>
      </c>
      <c r="AZ1838" s="49"/>
    </row>
    <row r="1839" spans="50:52" x14ac:dyDescent="0.25">
      <c r="AX1839" t="s">
        <v>5358</v>
      </c>
      <c r="AZ1839" s="49"/>
    </row>
    <row r="1840" spans="50:52" x14ac:dyDescent="0.25">
      <c r="AX1840" t="s">
        <v>5359</v>
      </c>
      <c r="AZ1840" s="49"/>
    </row>
    <row r="1841" spans="50:52" x14ac:dyDescent="0.25">
      <c r="AX1841" t="s">
        <v>5360</v>
      </c>
      <c r="AZ1841" s="49"/>
    </row>
    <row r="1842" spans="50:52" x14ac:dyDescent="0.25">
      <c r="AX1842" t="s">
        <v>5361</v>
      </c>
      <c r="AZ1842" s="49"/>
    </row>
    <row r="1843" spans="50:52" x14ac:dyDescent="0.25">
      <c r="AX1843" t="s">
        <v>5362</v>
      </c>
      <c r="AZ1843" s="49"/>
    </row>
    <row r="1844" spans="50:52" x14ac:dyDescent="0.25">
      <c r="AX1844" t="s">
        <v>5363</v>
      </c>
      <c r="AZ1844" s="49"/>
    </row>
    <row r="1845" spans="50:52" x14ac:dyDescent="0.25">
      <c r="AX1845" t="s">
        <v>5364</v>
      </c>
      <c r="AZ1845" s="49"/>
    </row>
    <row r="1846" spans="50:52" x14ac:dyDescent="0.25">
      <c r="AX1846" t="s">
        <v>5365</v>
      </c>
      <c r="AZ1846" s="49"/>
    </row>
    <row r="1847" spans="50:52" x14ac:dyDescent="0.25">
      <c r="AX1847" t="s">
        <v>5366</v>
      </c>
      <c r="AZ1847" s="49"/>
    </row>
    <row r="1848" spans="50:52" x14ac:dyDescent="0.25">
      <c r="AX1848" t="s">
        <v>5367</v>
      </c>
      <c r="AZ1848" s="49"/>
    </row>
    <row r="1849" spans="50:52" x14ac:dyDescent="0.25">
      <c r="AX1849" t="s">
        <v>5368</v>
      </c>
      <c r="AZ1849" s="49"/>
    </row>
    <row r="1850" spans="50:52" x14ac:dyDescent="0.25">
      <c r="AX1850" t="s">
        <v>5369</v>
      </c>
      <c r="AZ1850" s="49"/>
    </row>
    <row r="1851" spans="50:52" x14ac:dyDescent="0.25">
      <c r="AX1851" t="s">
        <v>5370</v>
      </c>
      <c r="AZ1851" s="49"/>
    </row>
    <row r="1852" spans="50:52" x14ac:dyDescent="0.25">
      <c r="AX1852" t="s">
        <v>5371</v>
      </c>
      <c r="AZ1852" s="49"/>
    </row>
    <row r="1853" spans="50:52" x14ac:dyDescent="0.25">
      <c r="AX1853" t="s">
        <v>5372</v>
      </c>
      <c r="AZ1853" s="49"/>
    </row>
    <row r="1854" spans="50:52" x14ac:dyDescent="0.25">
      <c r="AX1854" t="s">
        <v>5373</v>
      </c>
      <c r="AZ1854" s="49"/>
    </row>
    <row r="1855" spans="50:52" x14ac:dyDescent="0.25">
      <c r="AX1855" t="s">
        <v>5374</v>
      </c>
      <c r="AZ1855" s="49"/>
    </row>
    <row r="1856" spans="50:52" x14ac:dyDescent="0.25">
      <c r="AX1856" t="s">
        <v>5375</v>
      </c>
      <c r="AZ1856" s="49"/>
    </row>
    <row r="1857" spans="50:52" x14ac:dyDescent="0.25">
      <c r="AX1857" t="s">
        <v>5376</v>
      </c>
      <c r="AZ1857" s="49"/>
    </row>
    <row r="1858" spans="50:52" x14ac:dyDescent="0.25">
      <c r="AX1858" t="s">
        <v>5377</v>
      </c>
      <c r="AZ1858" s="49"/>
    </row>
    <row r="1859" spans="50:52" x14ac:dyDescent="0.25">
      <c r="AX1859" t="s">
        <v>5378</v>
      </c>
      <c r="AZ1859" s="49"/>
    </row>
    <row r="1860" spans="50:52" x14ac:dyDescent="0.25">
      <c r="AX1860" t="s">
        <v>5379</v>
      </c>
      <c r="AZ1860" s="49"/>
    </row>
    <row r="1861" spans="50:52" x14ac:dyDescent="0.25">
      <c r="AX1861" t="s">
        <v>5380</v>
      </c>
      <c r="AZ1861" s="49"/>
    </row>
    <row r="1862" spans="50:52" x14ac:dyDescent="0.25">
      <c r="AX1862" t="s">
        <v>5381</v>
      </c>
      <c r="AZ1862" s="49"/>
    </row>
    <row r="1863" spans="50:52" x14ac:dyDescent="0.25">
      <c r="AX1863" t="s">
        <v>5382</v>
      </c>
      <c r="AZ1863" s="49"/>
    </row>
    <row r="1864" spans="50:52" x14ac:dyDescent="0.25">
      <c r="AX1864" t="s">
        <v>5383</v>
      </c>
      <c r="AZ1864" s="49"/>
    </row>
    <row r="1865" spans="50:52" x14ac:dyDescent="0.25">
      <c r="AX1865" t="s">
        <v>5384</v>
      </c>
      <c r="AZ1865" s="49"/>
    </row>
    <row r="1866" spans="50:52" x14ac:dyDescent="0.25">
      <c r="AX1866" t="s">
        <v>5385</v>
      </c>
      <c r="AZ1866" s="49"/>
    </row>
    <row r="1867" spans="50:52" x14ac:dyDescent="0.25">
      <c r="AX1867" t="s">
        <v>5386</v>
      </c>
      <c r="AZ1867" s="49"/>
    </row>
    <row r="1868" spans="50:52" x14ac:dyDescent="0.25">
      <c r="AX1868" t="s">
        <v>5387</v>
      </c>
      <c r="AZ1868" s="49"/>
    </row>
    <row r="1869" spans="50:52" x14ac:dyDescent="0.25">
      <c r="AX1869" t="s">
        <v>5388</v>
      </c>
      <c r="AZ1869" s="49"/>
    </row>
    <row r="1870" spans="50:52" x14ac:dyDescent="0.25">
      <c r="AX1870" t="s">
        <v>5389</v>
      </c>
      <c r="AZ1870" s="49"/>
    </row>
    <row r="1871" spans="50:52" x14ac:dyDescent="0.25">
      <c r="AX1871" t="s">
        <v>5390</v>
      </c>
      <c r="AZ1871" s="49"/>
    </row>
    <row r="1872" spans="50:52" x14ac:dyDescent="0.25">
      <c r="AX1872" t="s">
        <v>5391</v>
      </c>
      <c r="AZ1872" s="49"/>
    </row>
    <row r="1873" spans="50:52" x14ac:dyDescent="0.25">
      <c r="AX1873" t="s">
        <v>5392</v>
      </c>
      <c r="AZ1873" s="49"/>
    </row>
    <row r="1874" spans="50:52" x14ac:dyDescent="0.25">
      <c r="AX1874" t="s">
        <v>5393</v>
      </c>
      <c r="AZ1874" s="49"/>
    </row>
    <row r="1875" spans="50:52" x14ac:dyDescent="0.25">
      <c r="AX1875" t="s">
        <v>5394</v>
      </c>
      <c r="AZ1875" s="49"/>
    </row>
    <row r="1876" spans="50:52" x14ac:dyDescent="0.25">
      <c r="AX1876" t="s">
        <v>5395</v>
      </c>
      <c r="AZ1876" s="49"/>
    </row>
    <row r="1877" spans="50:52" x14ac:dyDescent="0.25">
      <c r="AX1877" t="s">
        <v>5396</v>
      </c>
      <c r="AZ1877" s="49"/>
    </row>
    <row r="1878" spans="50:52" x14ac:dyDescent="0.25">
      <c r="AX1878" t="s">
        <v>5397</v>
      </c>
      <c r="AZ1878" s="49"/>
    </row>
    <row r="1879" spans="50:52" x14ac:dyDescent="0.25">
      <c r="AX1879" t="s">
        <v>5398</v>
      </c>
      <c r="AZ1879" s="49"/>
    </row>
    <row r="1880" spans="50:52" x14ac:dyDescent="0.25">
      <c r="AX1880" t="s">
        <v>5399</v>
      </c>
      <c r="AZ1880" s="49"/>
    </row>
    <row r="1881" spans="50:52" x14ac:dyDescent="0.25">
      <c r="AX1881" t="s">
        <v>5400</v>
      </c>
      <c r="AZ1881" s="49"/>
    </row>
    <row r="1882" spans="50:52" x14ac:dyDescent="0.25">
      <c r="AX1882" t="s">
        <v>5401</v>
      </c>
      <c r="AZ1882" s="49"/>
    </row>
    <row r="1883" spans="50:52" x14ac:dyDescent="0.25">
      <c r="AX1883" t="s">
        <v>5402</v>
      </c>
      <c r="AZ1883" s="49"/>
    </row>
    <row r="1884" spans="50:52" x14ac:dyDescent="0.25">
      <c r="AX1884" t="s">
        <v>5403</v>
      </c>
      <c r="AZ1884" s="49"/>
    </row>
    <row r="1885" spans="50:52" x14ac:dyDescent="0.25">
      <c r="AX1885" t="s">
        <v>5404</v>
      </c>
      <c r="AZ1885" s="49"/>
    </row>
    <row r="1886" spans="50:52" x14ac:dyDescent="0.25">
      <c r="AX1886" t="s">
        <v>5405</v>
      </c>
      <c r="AZ1886" s="49"/>
    </row>
    <row r="1887" spans="50:52" x14ac:dyDescent="0.25">
      <c r="AX1887" t="s">
        <v>5406</v>
      </c>
      <c r="AZ1887" s="49"/>
    </row>
    <row r="1888" spans="50:52" x14ac:dyDescent="0.25">
      <c r="AX1888" t="s">
        <v>5407</v>
      </c>
      <c r="AZ1888" s="49"/>
    </row>
    <row r="1889" spans="50:52" x14ac:dyDescent="0.25">
      <c r="AX1889" t="s">
        <v>5408</v>
      </c>
      <c r="AZ1889" s="49"/>
    </row>
    <row r="1890" spans="50:52" x14ac:dyDescent="0.25">
      <c r="AX1890" t="s">
        <v>5409</v>
      </c>
      <c r="AZ1890" s="49"/>
    </row>
    <row r="1891" spans="50:52" x14ac:dyDescent="0.25">
      <c r="AX1891" t="s">
        <v>5410</v>
      </c>
      <c r="AZ1891" s="49"/>
    </row>
    <row r="1892" spans="50:52" x14ac:dyDescent="0.25">
      <c r="AX1892" t="s">
        <v>5411</v>
      </c>
      <c r="AZ1892" s="49"/>
    </row>
    <row r="1893" spans="50:52" x14ac:dyDescent="0.25">
      <c r="AX1893" t="s">
        <v>5412</v>
      </c>
      <c r="AZ1893" s="49"/>
    </row>
    <row r="1894" spans="50:52" x14ac:dyDescent="0.25">
      <c r="AX1894" t="s">
        <v>5413</v>
      </c>
      <c r="AZ1894" s="49"/>
    </row>
    <row r="1895" spans="50:52" x14ac:dyDescent="0.25">
      <c r="AX1895" t="s">
        <v>5414</v>
      </c>
      <c r="AZ1895" s="49"/>
    </row>
    <row r="1896" spans="50:52" x14ac:dyDescent="0.25">
      <c r="AX1896" t="s">
        <v>5415</v>
      </c>
      <c r="AZ1896" s="49"/>
    </row>
    <row r="1897" spans="50:52" x14ac:dyDescent="0.25">
      <c r="AX1897" t="s">
        <v>5416</v>
      </c>
      <c r="AZ1897" s="49"/>
    </row>
    <row r="1898" spans="50:52" x14ac:dyDescent="0.25">
      <c r="AX1898" t="s">
        <v>5417</v>
      </c>
      <c r="AZ1898" s="49"/>
    </row>
    <row r="1899" spans="50:52" x14ac:dyDescent="0.25">
      <c r="AX1899" t="s">
        <v>5418</v>
      </c>
      <c r="AZ1899" s="49"/>
    </row>
    <row r="1900" spans="50:52" x14ac:dyDescent="0.25">
      <c r="AX1900" t="s">
        <v>5419</v>
      </c>
      <c r="AZ1900" s="49"/>
    </row>
    <row r="1901" spans="50:52" x14ac:dyDescent="0.25">
      <c r="AX1901" t="s">
        <v>5420</v>
      </c>
      <c r="AZ1901" s="49"/>
    </row>
    <row r="1902" spans="50:52" x14ac:dyDescent="0.25">
      <c r="AX1902" t="s">
        <v>5421</v>
      </c>
      <c r="AZ1902" s="49"/>
    </row>
    <row r="1903" spans="50:52" x14ac:dyDescent="0.25">
      <c r="AX1903" t="s">
        <v>5422</v>
      </c>
      <c r="AZ1903" s="49"/>
    </row>
    <row r="1904" spans="50:52" x14ac:dyDescent="0.25">
      <c r="AX1904" t="s">
        <v>5423</v>
      </c>
      <c r="AZ1904" s="49"/>
    </row>
    <row r="1905" spans="50:52" x14ac:dyDescent="0.25">
      <c r="AX1905" t="s">
        <v>5424</v>
      </c>
      <c r="AZ1905" s="49"/>
    </row>
    <row r="1906" spans="50:52" x14ac:dyDescent="0.25">
      <c r="AX1906" t="s">
        <v>5425</v>
      </c>
      <c r="AZ1906" s="49"/>
    </row>
    <row r="1907" spans="50:52" x14ac:dyDescent="0.25">
      <c r="AX1907" t="s">
        <v>5426</v>
      </c>
      <c r="AZ1907" s="49"/>
    </row>
    <row r="1908" spans="50:52" x14ac:dyDescent="0.25">
      <c r="AX1908" t="s">
        <v>5427</v>
      </c>
      <c r="AZ1908" s="49"/>
    </row>
    <row r="1909" spans="50:52" x14ac:dyDescent="0.25">
      <c r="AX1909" t="s">
        <v>5428</v>
      </c>
      <c r="AZ1909" s="49"/>
    </row>
    <row r="1910" spans="50:52" x14ac:dyDescent="0.25">
      <c r="AX1910" t="s">
        <v>5429</v>
      </c>
      <c r="AZ1910" s="49"/>
    </row>
    <row r="1911" spans="50:52" x14ac:dyDescent="0.25">
      <c r="AX1911" t="s">
        <v>5430</v>
      </c>
      <c r="AZ1911" s="49"/>
    </row>
    <row r="1912" spans="50:52" x14ac:dyDescent="0.25">
      <c r="AX1912" t="s">
        <v>5431</v>
      </c>
      <c r="AZ1912" s="49"/>
    </row>
    <row r="1913" spans="50:52" x14ac:dyDescent="0.25">
      <c r="AX1913" t="s">
        <v>5432</v>
      </c>
      <c r="AZ1913" s="49"/>
    </row>
    <row r="1914" spans="50:52" x14ac:dyDescent="0.25">
      <c r="AX1914" t="s">
        <v>5433</v>
      </c>
      <c r="AZ1914" s="49"/>
    </row>
    <row r="1915" spans="50:52" x14ac:dyDescent="0.25">
      <c r="AX1915" t="s">
        <v>5434</v>
      </c>
      <c r="AZ1915" s="49"/>
    </row>
    <row r="1916" spans="50:52" x14ac:dyDescent="0.25">
      <c r="AX1916" t="s">
        <v>5435</v>
      </c>
      <c r="AZ1916" s="49"/>
    </row>
    <row r="1917" spans="50:52" x14ac:dyDescent="0.25">
      <c r="AX1917" t="s">
        <v>5436</v>
      </c>
      <c r="AZ1917" s="49"/>
    </row>
    <row r="1918" spans="50:52" x14ac:dyDescent="0.25">
      <c r="AX1918" t="s">
        <v>5437</v>
      </c>
      <c r="AZ1918" s="49"/>
    </row>
    <row r="1919" spans="50:52" x14ac:dyDescent="0.25">
      <c r="AX1919" t="s">
        <v>5438</v>
      </c>
      <c r="AZ1919" s="49"/>
    </row>
    <row r="1920" spans="50:52" x14ac:dyDescent="0.25">
      <c r="AX1920" t="s">
        <v>5439</v>
      </c>
      <c r="AZ1920" s="49"/>
    </row>
    <row r="1921" spans="50:52" x14ac:dyDescent="0.25">
      <c r="AX1921" t="s">
        <v>5440</v>
      </c>
      <c r="AZ1921" s="49"/>
    </row>
    <row r="1922" spans="50:52" x14ac:dyDescent="0.25">
      <c r="AX1922" t="s">
        <v>5441</v>
      </c>
      <c r="AZ1922" s="49"/>
    </row>
    <row r="1923" spans="50:52" x14ac:dyDescent="0.25">
      <c r="AX1923" t="s">
        <v>5442</v>
      </c>
      <c r="AZ1923" s="49"/>
    </row>
    <row r="1924" spans="50:52" x14ac:dyDescent="0.25">
      <c r="AX1924" t="s">
        <v>5443</v>
      </c>
      <c r="AZ1924" s="49"/>
    </row>
    <row r="1925" spans="50:52" x14ac:dyDescent="0.25">
      <c r="AX1925" t="s">
        <v>5444</v>
      </c>
      <c r="AZ1925" s="49"/>
    </row>
    <row r="1926" spans="50:52" x14ac:dyDescent="0.25">
      <c r="AX1926" t="s">
        <v>5445</v>
      </c>
      <c r="AZ1926" s="49"/>
    </row>
    <row r="1927" spans="50:52" x14ac:dyDescent="0.25">
      <c r="AX1927" t="s">
        <v>5446</v>
      </c>
      <c r="AZ1927" s="49"/>
    </row>
    <row r="1928" spans="50:52" x14ac:dyDescent="0.25">
      <c r="AX1928" t="s">
        <v>5447</v>
      </c>
      <c r="AZ1928" s="49"/>
    </row>
    <row r="1929" spans="50:52" x14ac:dyDescent="0.25">
      <c r="AX1929" t="s">
        <v>5448</v>
      </c>
      <c r="AZ1929" s="49"/>
    </row>
    <row r="1930" spans="50:52" x14ac:dyDescent="0.25">
      <c r="AX1930" t="s">
        <v>5449</v>
      </c>
      <c r="AZ1930" s="49"/>
    </row>
    <row r="1931" spans="50:52" x14ac:dyDescent="0.25">
      <c r="AX1931" t="s">
        <v>5450</v>
      </c>
      <c r="AZ1931" s="49"/>
    </row>
    <row r="1932" spans="50:52" x14ac:dyDescent="0.25">
      <c r="AX1932" t="s">
        <v>5451</v>
      </c>
      <c r="AZ1932" s="49"/>
    </row>
    <row r="1933" spans="50:52" x14ac:dyDescent="0.25">
      <c r="AX1933" t="s">
        <v>5452</v>
      </c>
      <c r="AZ1933" s="49"/>
    </row>
    <row r="1934" spans="50:52" x14ac:dyDescent="0.25">
      <c r="AX1934" t="s">
        <v>5453</v>
      </c>
      <c r="AZ1934" s="49"/>
    </row>
    <row r="1935" spans="50:52" x14ac:dyDescent="0.25">
      <c r="AX1935" t="s">
        <v>5454</v>
      </c>
      <c r="AZ1935" s="49"/>
    </row>
    <row r="1936" spans="50:52" x14ac:dyDescent="0.25">
      <c r="AX1936" t="s">
        <v>5455</v>
      </c>
      <c r="AZ1936" s="49"/>
    </row>
    <row r="1937" spans="50:52" x14ac:dyDescent="0.25">
      <c r="AX1937" t="s">
        <v>5456</v>
      </c>
      <c r="AZ1937" s="49"/>
    </row>
    <row r="1938" spans="50:52" x14ac:dyDescent="0.25">
      <c r="AX1938" t="s">
        <v>5457</v>
      </c>
      <c r="AZ1938" s="49"/>
    </row>
    <row r="1939" spans="50:52" x14ac:dyDescent="0.25">
      <c r="AX1939" t="s">
        <v>5458</v>
      </c>
      <c r="AZ1939" s="49"/>
    </row>
    <row r="1940" spans="50:52" x14ac:dyDescent="0.25">
      <c r="AX1940" t="s">
        <v>5459</v>
      </c>
      <c r="AZ1940" s="49"/>
    </row>
    <row r="1941" spans="50:52" x14ac:dyDescent="0.25">
      <c r="AX1941" t="s">
        <v>5460</v>
      </c>
      <c r="AZ1941" s="49"/>
    </row>
    <row r="1942" spans="50:52" x14ac:dyDescent="0.25">
      <c r="AX1942" t="s">
        <v>5461</v>
      </c>
      <c r="AZ1942" s="49"/>
    </row>
    <row r="1943" spans="50:52" x14ac:dyDescent="0.25">
      <c r="AX1943" t="s">
        <v>5462</v>
      </c>
      <c r="AZ1943" s="49"/>
    </row>
    <row r="1944" spans="50:52" x14ac:dyDescent="0.25">
      <c r="AX1944" t="s">
        <v>5463</v>
      </c>
      <c r="AZ1944" s="49"/>
    </row>
    <row r="1945" spans="50:52" x14ac:dyDescent="0.25">
      <c r="AX1945" t="s">
        <v>5464</v>
      </c>
      <c r="AZ1945" s="49"/>
    </row>
    <row r="1946" spans="50:52" x14ac:dyDescent="0.25">
      <c r="AX1946" t="s">
        <v>5465</v>
      </c>
      <c r="AZ1946" s="49"/>
    </row>
    <row r="1947" spans="50:52" x14ac:dyDescent="0.25">
      <c r="AX1947" t="s">
        <v>5466</v>
      </c>
      <c r="AZ1947" s="49"/>
    </row>
    <row r="1948" spans="50:52" x14ac:dyDescent="0.25">
      <c r="AX1948" t="s">
        <v>5467</v>
      </c>
      <c r="AZ1948" s="49"/>
    </row>
    <row r="1949" spans="50:52" x14ac:dyDescent="0.25">
      <c r="AX1949" t="s">
        <v>5468</v>
      </c>
      <c r="AZ1949" s="49"/>
    </row>
    <row r="1950" spans="50:52" x14ac:dyDescent="0.25">
      <c r="AX1950" t="s">
        <v>5469</v>
      </c>
      <c r="AZ1950" s="49"/>
    </row>
    <row r="1951" spans="50:52" x14ac:dyDescent="0.25">
      <c r="AX1951" t="s">
        <v>5470</v>
      </c>
      <c r="AZ1951" s="49"/>
    </row>
    <row r="1952" spans="50:52" x14ac:dyDescent="0.25">
      <c r="AX1952" t="s">
        <v>5471</v>
      </c>
      <c r="AZ1952" s="49"/>
    </row>
    <row r="1953" spans="50:52" x14ac:dyDescent="0.25">
      <c r="AX1953" t="s">
        <v>5472</v>
      </c>
      <c r="AZ1953" s="49"/>
    </row>
    <row r="1954" spans="50:52" x14ac:dyDescent="0.25">
      <c r="AX1954" t="s">
        <v>5473</v>
      </c>
      <c r="AZ1954" s="49"/>
    </row>
    <row r="1955" spans="50:52" x14ac:dyDescent="0.25">
      <c r="AX1955" t="s">
        <v>5474</v>
      </c>
      <c r="AZ1955" s="49"/>
    </row>
    <row r="1956" spans="50:52" x14ac:dyDescent="0.25">
      <c r="AX1956" t="s">
        <v>5475</v>
      </c>
      <c r="AZ1956" s="49"/>
    </row>
    <row r="1957" spans="50:52" x14ac:dyDescent="0.25">
      <c r="AX1957" t="s">
        <v>5476</v>
      </c>
      <c r="AZ1957" s="49"/>
    </row>
    <row r="1958" spans="50:52" x14ac:dyDescent="0.25">
      <c r="AX1958" t="s">
        <v>5477</v>
      </c>
      <c r="AZ1958" s="49"/>
    </row>
    <row r="1959" spans="50:52" x14ac:dyDescent="0.25">
      <c r="AX1959" t="s">
        <v>5478</v>
      </c>
      <c r="AZ1959" s="49"/>
    </row>
    <row r="1960" spans="50:52" x14ac:dyDescent="0.25">
      <c r="AX1960" t="s">
        <v>5479</v>
      </c>
      <c r="AZ1960" s="49"/>
    </row>
    <row r="1961" spans="50:52" x14ac:dyDescent="0.25">
      <c r="AX1961" t="s">
        <v>5480</v>
      </c>
      <c r="AZ1961" s="49"/>
    </row>
    <row r="1962" spans="50:52" x14ac:dyDescent="0.25">
      <c r="AX1962" t="s">
        <v>5481</v>
      </c>
      <c r="AZ1962" s="49"/>
    </row>
    <row r="1963" spans="50:52" x14ac:dyDescent="0.25">
      <c r="AX1963" t="s">
        <v>5482</v>
      </c>
      <c r="AZ1963" s="49"/>
    </row>
    <row r="1964" spans="50:52" x14ac:dyDescent="0.25">
      <c r="AX1964" t="s">
        <v>5483</v>
      </c>
      <c r="AZ1964" s="49"/>
    </row>
    <row r="1965" spans="50:52" x14ac:dyDescent="0.25">
      <c r="AX1965" t="s">
        <v>5484</v>
      </c>
      <c r="AZ1965" s="49"/>
    </row>
    <row r="1966" spans="50:52" x14ac:dyDescent="0.25">
      <c r="AX1966" t="s">
        <v>5485</v>
      </c>
      <c r="AZ1966" s="49"/>
    </row>
    <row r="1967" spans="50:52" x14ac:dyDescent="0.25">
      <c r="AX1967" t="s">
        <v>5486</v>
      </c>
      <c r="AZ1967" s="49"/>
    </row>
    <row r="1968" spans="50:52" x14ac:dyDescent="0.25">
      <c r="AX1968" t="s">
        <v>5487</v>
      </c>
      <c r="AZ1968" s="49"/>
    </row>
    <row r="1969" spans="50:52" x14ac:dyDescent="0.25">
      <c r="AX1969" t="s">
        <v>5488</v>
      </c>
      <c r="AZ1969" s="49"/>
    </row>
    <row r="1970" spans="50:52" x14ac:dyDescent="0.25">
      <c r="AX1970" t="s">
        <v>5489</v>
      </c>
      <c r="AZ1970" s="49"/>
    </row>
    <row r="1971" spans="50:52" x14ac:dyDescent="0.25">
      <c r="AX1971" t="s">
        <v>5490</v>
      </c>
      <c r="AZ1971" s="49"/>
    </row>
    <row r="1972" spans="50:52" x14ac:dyDescent="0.25">
      <c r="AX1972" t="s">
        <v>5491</v>
      </c>
      <c r="AZ1972" s="49"/>
    </row>
    <row r="1973" spans="50:52" x14ac:dyDescent="0.25">
      <c r="AX1973" t="s">
        <v>5492</v>
      </c>
      <c r="AZ1973" s="49"/>
    </row>
    <row r="1974" spans="50:52" x14ac:dyDescent="0.25">
      <c r="AX1974" t="s">
        <v>5493</v>
      </c>
      <c r="AZ1974" s="49"/>
    </row>
    <row r="1975" spans="50:52" x14ac:dyDescent="0.25">
      <c r="AX1975" t="s">
        <v>5494</v>
      </c>
      <c r="AZ1975" s="49"/>
    </row>
    <row r="1976" spans="50:52" x14ac:dyDescent="0.25">
      <c r="AX1976" t="s">
        <v>5495</v>
      </c>
      <c r="AZ1976" s="49"/>
    </row>
    <row r="1977" spans="50:52" x14ac:dyDescent="0.25">
      <c r="AX1977" t="s">
        <v>5496</v>
      </c>
      <c r="AZ1977" s="49"/>
    </row>
    <row r="1978" spans="50:52" x14ac:dyDescent="0.25">
      <c r="AX1978" t="s">
        <v>5497</v>
      </c>
      <c r="AZ1978" s="49"/>
    </row>
    <row r="1979" spans="50:52" x14ac:dyDescent="0.25">
      <c r="AX1979" t="s">
        <v>5498</v>
      </c>
      <c r="AZ1979" s="49"/>
    </row>
    <row r="1980" spans="50:52" x14ac:dyDescent="0.25">
      <c r="AX1980" t="s">
        <v>5499</v>
      </c>
      <c r="AZ1980" s="49"/>
    </row>
    <row r="1981" spans="50:52" x14ac:dyDescent="0.25">
      <c r="AX1981" t="s">
        <v>5500</v>
      </c>
      <c r="AZ1981" s="49"/>
    </row>
    <row r="1982" spans="50:52" x14ac:dyDescent="0.25">
      <c r="AX1982" t="s">
        <v>5501</v>
      </c>
      <c r="AZ1982" s="49"/>
    </row>
    <row r="1983" spans="50:52" x14ac:dyDescent="0.25">
      <c r="AX1983" t="s">
        <v>5502</v>
      </c>
      <c r="AZ1983" s="49"/>
    </row>
    <row r="1984" spans="50:52" x14ac:dyDescent="0.25">
      <c r="AX1984" t="s">
        <v>5503</v>
      </c>
      <c r="AZ1984" s="49"/>
    </row>
    <row r="1985" spans="50:52" x14ac:dyDescent="0.25">
      <c r="AX1985" t="s">
        <v>5504</v>
      </c>
      <c r="AZ1985" s="49"/>
    </row>
    <row r="1986" spans="50:52" x14ac:dyDescent="0.25">
      <c r="AX1986" t="s">
        <v>5505</v>
      </c>
      <c r="AZ1986" s="49"/>
    </row>
    <row r="1987" spans="50:52" x14ac:dyDescent="0.25">
      <c r="AX1987" t="s">
        <v>5506</v>
      </c>
      <c r="AZ1987" s="49"/>
    </row>
    <row r="1988" spans="50:52" x14ac:dyDescent="0.25">
      <c r="AX1988" t="s">
        <v>5507</v>
      </c>
      <c r="AZ1988" s="49"/>
    </row>
    <row r="1989" spans="50:52" x14ac:dyDescent="0.25">
      <c r="AX1989" t="s">
        <v>5508</v>
      </c>
      <c r="AZ1989" s="49"/>
    </row>
    <row r="1990" spans="50:52" x14ac:dyDescent="0.25">
      <c r="AX1990" t="s">
        <v>5509</v>
      </c>
      <c r="AZ1990" s="49"/>
    </row>
    <row r="1991" spans="50:52" x14ac:dyDescent="0.25">
      <c r="AX1991" t="s">
        <v>5510</v>
      </c>
      <c r="AZ1991" s="49"/>
    </row>
    <row r="1992" spans="50:52" x14ac:dyDescent="0.25">
      <c r="AX1992" t="s">
        <v>5511</v>
      </c>
      <c r="AZ1992" s="49"/>
    </row>
    <row r="1993" spans="50:52" x14ac:dyDescent="0.25">
      <c r="AX1993" t="s">
        <v>5512</v>
      </c>
      <c r="AZ1993" s="49"/>
    </row>
    <row r="1994" spans="50:52" x14ac:dyDescent="0.25">
      <c r="AX1994" t="s">
        <v>5513</v>
      </c>
      <c r="AZ1994" s="49"/>
    </row>
    <row r="1995" spans="50:52" x14ac:dyDescent="0.25">
      <c r="AX1995" t="s">
        <v>5514</v>
      </c>
      <c r="AZ1995" s="49"/>
    </row>
    <row r="1996" spans="50:52" x14ac:dyDescent="0.25">
      <c r="AX1996" t="s">
        <v>5515</v>
      </c>
      <c r="AZ1996" s="49"/>
    </row>
    <row r="1997" spans="50:52" x14ac:dyDescent="0.25">
      <c r="AX1997" t="s">
        <v>5516</v>
      </c>
      <c r="AZ1997" s="49"/>
    </row>
    <row r="1998" spans="50:52" x14ac:dyDescent="0.25">
      <c r="AX1998" t="s">
        <v>5517</v>
      </c>
      <c r="AZ1998" s="49"/>
    </row>
    <row r="1999" spans="50:52" x14ac:dyDescent="0.25">
      <c r="AX1999" t="s">
        <v>5518</v>
      </c>
      <c r="AZ1999" s="49"/>
    </row>
    <row r="2000" spans="50:52" x14ac:dyDescent="0.25">
      <c r="AX2000" t="s">
        <v>5519</v>
      </c>
      <c r="AZ2000" s="49"/>
    </row>
    <row r="2001" spans="50:52" x14ac:dyDescent="0.25">
      <c r="AX2001" t="s">
        <v>5520</v>
      </c>
      <c r="AZ2001" s="49"/>
    </row>
    <row r="2002" spans="50:52" x14ac:dyDescent="0.25">
      <c r="AX2002" t="s">
        <v>5521</v>
      </c>
      <c r="AZ2002" s="49"/>
    </row>
    <row r="2003" spans="50:52" x14ac:dyDescent="0.25">
      <c r="AX2003" t="s">
        <v>5522</v>
      </c>
      <c r="AZ2003" s="49"/>
    </row>
    <row r="2004" spans="50:52" x14ac:dyDescent="0.25">
      <c r="AX2004" t="s">
        <v>5523</v>
      </c>
      <c r="AZ2004" s="49"/>
    </row>
    <row r="2005" spans="50:52" x14ac:dyDescent="0.25">
      <c r="AX2005" t="s">
        <v>5524</v>
      </c>
      <c r="AZ2005" s="49"/>
    </row>
    <row r="2006" spans="50:52" x14ac:dyDescent="0.25">
      <c r="AX2006" t="s">
        <v>5525</v>
      </c>
      <c r="AZ2006" s="49"/>
    </row>
    <row r="2007" spans="50:52" x14ac:dyDescent="0.25">
      <c r="AX2007" t="s">
        <v>5526</v>
      </c>
      <c r="AZ2007" s="49"/>
    </row>
    <row r="2008" spans="50:52" x14ac:dyDescent="0.25">
      <c r="AX2008" t="s">
        <v>5527</v>
      </c>
      <c r="AZ2008" s="49"/>
    </row>
    <row r="2009" spans="50:52" x14ac:dyDescent="0.25">
      <c r="AX2009" t="s">
        <v>5528</v>
      </c>
      <c r="AZ2009" s="49"/>
    </row>
    <row r="2010" spans="50:52" x14ac:dyDescent="0.25">
      <c r="AX2010" t="s">
        <v>5529</v>
      </c>
      <c r="AZ2010" s="49"/>
    </row>
    <row r="2011" spans="50:52" x14ac:dyDescent="0.25">
      <c r="AX2011" t="s">
        <v>5530</v>
      </c>
      <c r="AZ2011" s="49"/>
    </row>
    <row r="2012" spans="50:52" x14ac:dyDescent="0.25">
      <c r="AX2012" t="s">
        <v>5531</v>
      </c>
      <c r="AZ2012" s="49"/>
    </row>
    <row r="2013" spans="50:52" x14ac:dyDescent="0.25">
      <c r="AX2013" t="s">
        <v>5532</v>
      </c>
      <c r="AZ2013" s="49"/>
    </row>
    <row r="2014" spans="50:52" x14ac:dyDescent="0.25">
      <c r="AX2014" t="s">
        <v>5533</v>
      </c>
      <c r="AZ2014" s="49"/>
    </row>
    <row r="2015" spans="50:52" x14ac:dyDescent="0.25">
      <c r="AX2015" t="s">
        <v>5534</v>
      </c>
      <c r="AZ2015" s="49"/>
    </row>
    <row r="2016" spans="50:52" x14ac:dyDescent="0.25">
      <c r="AX2016" t="s">
        <v>5535</v>
      </c>
      <c r="AZ2016" s="49"/>
    </row>
    <row r="2017" spans="50:52" x14ac:dyDescent="0.25">
      <c r="AX2017" t="s">
        <v>5536</v>
      </c>
      <c r="AZ2017" s="49"/>
    </row>
    <row r="2018" spans="50:52" x14ac:dyDescent="0.25">
      <c r="AX2018" t="s">
        <v>5537</v>
      </c>
      <c r="AZ2018" s="49"/>
    </row>
    <row r="2019" spans="50:52" x14ac:dyDescent="0.25">
      <c r="AX2019" t="s">
        <v>5538</v>
      </c>
      <c r="AZ2019" s="49"/>
    </row>
    <row r="2020" spans="50:52" x14ac:dyDescent="0.25">
      <c r="AX2020" t="s">
        <v>5539</v>
      </c>
      <c r="AZ2020" s="49"/>
    </row>
    <row r="2021" spans="50:52" x14ac:dyDescent="0.25">
      <c r="AX2021" t="s">
        <v>5540</v>
      </c>
      <c r="AZ2021" s="49"/>
    </row>
    <row r="2022" spans="50:52" x14ac:dyDescent="0.25">
      <c r="AX2022" t="s">
        <v>5541</v>
      </c>
      <c r="AZ2022" s="49"/>
    </row>
    <row r="2023" spans="50:52" x14ac:dyDescent="0.25">
      <c r="AX2023" t="s">
        <v>5542</v>
      </c>
      <c r="AZ2023" s="49"/>
    </row>
    <row r="2024" spans="50:52" x14ac:dyDescent="0.25">
      <c r="AX2024" t="s">
        <v>5543</v>
      </c>
      <c r="AZ2024" s="49"/>
    </row>
    <row r="2025" spans="50:52" x14ac:dyDescent="0.25">
      <c r="AX2025" t="s">
        <v>5544</v>
      </c>
      <c r="AZ2025" s="49"/>
    </row>
    <row r="2026" spans="50:52" x14ac:dyDescent="0.25">
      <c r="AX2026" t="s">
        <v>5545</v>
      </c>
      <c r="AZ2026" s="49"/>
    </row>
    <row r="2027" spans="50:52" x14ac:dyDescent="0.25">
      <c r="AX2027" t="s">
        <v>5546</v>
      </c>
      <c r="AZ2027" s="49"/>
    </row>
    <row r="2028" spans="50:52" x14ac:dyDescent="0.25">
      <c r="AX2028" t="s">
        <v>5547</v>
      </c>
      <c r="AZ2028" s="49"/>
    </row>
    <row r="2029" spans="50:52" x14ac:dyDescent="0.25">
      <c r="AX2029" t="s">
        <v>5548</v>
      </c>
      <c r="AZ2029" s="49"/>
    </row>
    <row r="2030" spans="50:52" x14ac:dyDescent="0.25">
      <c r="AX2030" t="s">
        <v>5549</v>
      </c>
      <c r="AZ2030" s="49"/>
    </row>
    <row r="2031" spans="50:52" x14ac:dyDescent="0.25">
      <c r="AX2031" t="s">
        <v>5550</v>
      </c>
      <c r="AZ2031" s="49"/>
    </row>
    <row r="2032" spans="50:52" x14ac:dyDescent="0.25">
      <c r="AX2032" t="s">
        <v>5551</v>
      </c>
      <c r="AZ2032" s="49"/>
    </row>
    <row r="2033" spans="50:52" x14ac:dyDescent="0.25">
      <c r="AX2033" t="s">
        <v>5552</v>
      </c>
      <c r="AZ2033" s="49"/>
    </row>
    <row r="2034" spans="50:52" x14ac:dyDescent="0.25">
      <c r="AX2034" t="s">
        <v>5553</v>
      </c>
      <c r="AZ2034" s="49"/>
    </row>
    <row r="2035" spans="50:52" x14ac:dyDescent="0.25">
      <c r="AX2035" t="s">
        <v>5554</v>
      </c>
      <c r="AZ2035" s="49"/>
    </row>
    <row r="2036" spans="50:52" x14ac:dyDescent="0.25">
      <c r="AX2036" t="s">
        <v>5555</v>
      </c>
      <c r="AZ2036" s="49"/>
    </row>
    <row r="2037" spans="50:52" x14ac:dyDescent="0.25">
      <c r="AX2037" t="s">
        <v>5556</v>
      </c>
      <c r="AZ2037" s="49"/>
    </row>
    <row r="2038" spans="50:52" x14ac:dyDescent="0.25">
      <c r="AX2038" t="s">
        <v>5557</v>
      </c>
      <c r="AZ2038" s="49"/>
    </row>
    <row r="2039" spans="50:52" x14ac:dyDescent="0.25">
      <c r="AX2039" t="s">
        <v>5558</v>
      </c>
      <c r="AZ2039" s="49"/>
    </row>
    <row r="2040" spans="50:52" x14ac:dyDescent="0.25">
      <c r="AX2040" t="s">
        <v>5559</v>
      </c>
      <c r="AZ2040" s="49"/>
    </row>
    <row r="2041" spans="50:52" x14ac:dyDescent="0.25">
      <c r="AX2041" t="s">
        <v>5560</v>
      </c>
      <c r="AZ2041" s="49"/>
    </row>
    <row r="2042" spans="50:52" x14ac:dyDescent="0.25">
      <c r="AX2042" t="s">
        <v>5561</v>
      </c>
      <c r="AZ2042" s="49"/>
    </row>
    <row r="2043" spans="50:52" x14ac:dyDescent="0.25">
      <c r="AX2043" t="s">
        <v>5562</v>
      </c>
      <c r="AZ2043" s="49"/>
    </row>
    <row r="2044" spans="50:52" x14ac:dyDescent="0.25">
      <c r="AX2044" t="s">
        <v>5563</v>
      </c>
      <c r="AZ2044" s="49"/>
    </row>
    <row r="2045" spans="50:52" x14ac:dyDescent="0.25">
      <c r="AX2045" t="s">
        <v>5564</v>
      </c>
      <c r="AZ2045" s="49"/>
    </row>
    <row r="2046" spans="50:52" x14ac:dyDescent="0.25">
      <c r="AX2046" t="s">
        <v>5565</v>
      </c>
      <c r="AZ2046" s="49"/>
    </row>
    <row r="2047" spans="50:52" x14ac:dyDescent="0.25">
      <c r="AX2047" t="s">
        <v>5566</v>
      </c>
      <c r="AZ2047" s="49"/>
    </row>
    <row r="2048" spans="50:52" x14ac:dyDescent="0.25">
      <c r="AX2048" t="s">
        <v>5567</v>
      </c>
      <c r="AZ2048" s="49"/>
    </row>
    <row r="2049" spans="50:52" x14ac:dyDescent="0.25">
      <c r="AX2049" t="s">
        <v>5568</v>
      </c>
      <c r="AZ2049" s="49"/>
    </row>
    <row r="2050" spans="50:52" x14ac:dyDescent="0.25">
      <c r="AX2050" t="s">
        <v>5569</v>
      </c>
      <c r="AZ2050" s="49"/>
    </row>
    <row r="2051" spans="50:52" x14ac:dyDescent="0.25">
      <c r="AX2051" t="s">
        <v>5570</v>
      </c>
      <c r="AZ2051" s="49"/>
    </row>
    <row r="2052" spans="50:52" x14ac:dyDescent="0.25">
      <c r="AX2052" t="s">
        <v>5571</v>
      </c>
      <c r="AZ2052" s="49"/>
    </row>
    <row r="2053" spans="50:52" x14ac:dyDescent="0.25">
      <c r="AX2053" t="s">
        <v>5572</v>
      </c>
      <c r="AZ2053" s="49"/>
    </row>
    <row r="2054" spans="50:52" x14ac:dyDescent="0.25">
      <c r="AX2054" t="s">
        <v>5573</v>
      </c>
      <c r="AZ2054" s="49"/>
    </row>
    <row r="2055" spans="50:52" x14ac:dyDescent="0.25">
      <c r="AX2055" t="s">
        <v>5574</v>
      </c>
      <c r="AZ2055" s="49"/>
    </row>
    <row r="2056" spans="50:52" x14ac:dyDescent="0.25">
      <c r="AX2056" t="s">
        <v>5575</v>
      </c>
      <c r="AZ2056" s="49"/>
    </row>
    <row r="2057" spans="50:52" x14ac:dyDescent="0.25">
      <c r="AX2057" t="s">
        <v>5576</v>
      </c>
      <c r="AZ2057" s="49"/>
    </row>
    <row r="2058" spans="50:52" x14ac:dyDescent="0.25">
      <c r="AX2058" t="s">
        <v>5577</v>
      </c>
      <c r="AZ2058" s="49"/>
    </row>
    <row r="2059" spans="50:52" x14ac:dyDescent="0.25">
      <c r="AX2059" t="s">
        <v>5578</v>
      </c>
      <c r="AZ2059" s="49"/>
    </row>
    <row r="2060" spans="50:52" x14ac:dyDescent="0.25">
      <c r="AX2060" t="s">
        <v>5579</v>
      </c>
      <c r="AZ2060" s="49"/>
    </row>
    <row r="2061" spans="50:52" x14ac:dyDescent="0.25">
      <c r="AX2061" t="s">
        <v>5580</v>
      </c>
      <c r="AZ2061" s="49"/>
    </row>
    <row r="2062" spans="50:52" x14ac:dyDescent="0.25">
      <c r="AX2062" t="s">
        <v>5581</v>
      </c>
      <c r="AZ2062" s="49"/>
    </row>
    <row r="2063" spans="50:52" x14ac:dyDescent="0.25">
      <c r="AX2063" t="s">
        <v>5582</v>
      </c>
      <c r="AZ2063" s="49"/>
    </row>
    <row r="2064" spans="50:52" x14ac:dyDescent="0.25">
      <c r="AX2064" t="s">
        <v>5583</v>
      </c>
      <c r="AZ2064" s="49"/>
    </row>
    <row r="2065" spans="50:52" x14ac:dyDescent="0.25">
      <c r="AX2065" t="s">
        <v>5584</v>
      </c>
      <c r="AZ2065" s="49"/>
    </row>
    <row r="2066" spans="50:52" x14ac:dyDescent="0.25">
      <c r="AX2066" t="s">
        <v>5585</v>
      </c>
      <c r="AZ2066" s="49"/>
    </row>
    <row r="2067" spans="50:52" x14ac:dyDescent="0.25">
      <c r="AX2067" t="s">
        <v>5586</v>
      </c>
      <c r="AZ2067" s="49"/>
    </row>
    <row r="2068" spans="50:52" x14ac:dyDescent="0.25">
      <c r="AX2068" t="s">
        <v>5587</v>
      </c>
      <c r="AZ2068" s="49"/>
    </row>
    <row r="2069" spans="50:52" x14ac:dyDescent="0.25">
      <c r="AX2069" t="s">
        <v>5588</v>
      </c>
      <c r="AZ2069" s="49"/>
    </row>
    <row r="2070" spans="50:52" x14ac:dyDescent="0.25">
      <c r="AX2070" t="s">
        <v>5589</v>
      </c>
      <c r="AZ2070" s="49"/>
    </row>
    <row r="2071" spans="50:52" x14ac:dyDescent="0.25">
      <c r="AX2071" t="s">
        <v>5590</v>
      </c>
      <c r="AZ2071" s="49"/>
    </row>
    <row r="2072" spans="50:52" x14ac:dyDescent="0.25">
      <c r="AX2072" t="s">
        <v>5591</v>
      </c>
      <c r="AZ2072" s="49"/>
    </row>
    <row r="2073" spans="50:52" x14ac:dyDescent="0.25">
      <c r="AX2073" t="s">
        <v>5592</v>
      </c>
      <c r="AZ2073" s="49"/>
    </row>
    <row r="2074" spans="50:52" x14ac:dyDescent="0.25">
      <c r="AX2074" t="s">
        <v>5593</v>
      </c>
      <c r="AZ2074" s="49"/>
    </row>
    <row r="2075" spans="50:52" x14ac:dyDescent="0.25">
      <c r="AX2075" t="s">
        <v>5594</v>
      </c>
      <c r="AZ2075" s="49"/>
    </row>
    <row r="2076" spans="50:52" x14ac:dyDescent="0.25">
      <c r="AX2076" t="s">
        <v>5595</v>
      </c>
      <c r="AZ2076" s="49"/>
    </row>
    <row r="2077" spans="50:52" x14ac:dyDescent="0.25">
      <c r="AX2077" t="s">
        <v>5596</v>
      </c>
      <c r="AZ2077" s="49"/>
    </row>
    <row r="2078" spans="50:52" x14ac:dyDescent="0.25">
      <c r="AX2078" t="s">
        <v>5597</v>
      </c>
      <c r="AZ2078" s="49"/>
    </row>
    <row r="2079" spans="50:52" x14ac:dyDescent="0.25">
      <c r="AX2079" t="s">
        <v>5598</v>
      </c>
      <c r="AZ2079" s="49"/>
    </row>
    <row r="2080" spans="50:52" x14ac:dyDescent="0.25">
      <c r="AX2080" t="s">
        <v>5599</v>
      </c>
      <c r="AZ2080" s="49"/>
    </row>
    <row r="2081" spans="50:52" x14ac:dyDescent="0.25">
      <c r="AX2081" t="s">
        <v>5600</v>
      </c>
      <c r="AZ2081" s="49"/>
    </row>
    <row r="2082" spans="50:52" x14ac:dyDescent="0.25">
      <c r="AX2082" t="s">
        <v>5601</v>
      </c>
      <c r="AZ2082" s="49"/>
    </row>
    <row r="2083" spans="50:52" x14ac:dyDescent="0.25">
      <c r="AX2083" t="s">
        <v>5602</v>
      </c>
      <c r="AZ2083" s="49"/>
    </row>
    <row r="2084" spans="50:52" x14ac:dyDescent="0.25">
      <c r="AX2084" t="s">
        <v>5603</v>
      </c>
      <c r="AZ2084" s="49"/>
    </row>
    <row r="2085" spans="50:52" x14ac:dyDescent="0.25">
      <c r="AX2085" t="s">
        <v>5604</v>
      </c>
      <c r="AZ2085" s="49"/>
    </row>
    <row r="2086" spans="50:52" x14ac:dyDescent="0.25">
      <c r="AX2086" t="s">
        <v>5605</v>
      </c>
      <c r="AZ2086" s="49"/>
    </row>
    <row r="2087" spans="50:52" x14ac:dyDescent="0.25">
      <c r="AX2087" t="s">
        <v>5606</v>
      </c>
      <c r="AZ2087" s="49"/>
    </row>
    <row r="2088" spans="50:52" x14ac:dyDescent="0.25">
      <c r="AX2088" t="s">
        <v>5607</v>
      </c>
      <c r="AZ2088" s="49"/>
    </row>
    <row r="2089" spans="50:52" x14ac:dyDescent="0.25">
      <c r="AX2089" t="s">
        <v>5608</v>
      </c>
      <c r="AZ2089" s="49"/>
    </row>
    <row r="2090" spans="50:52" x14ac:dyDescent="0.25">
      <c r="AX2090" t="s">
        <v>5609</v>
      </c>
      <c r="AZ2090" s="49"/>
    </row>
    <row r="2091" spans="50:52" x14ac:dyDescent="0.25">
      <c r="AX2091" t="s">
        <v>5610</v>
      </c>
      <c r="AZ2091" s="49"/>
    </row>
    <row r="2092" spans="50:52" x14ac:dyDescent="0.25">
      <c r="AX2092" t="s">
        <v>5611</v>
      </c>
      <c r="AZ2092" s="49"/>
    </row>
    <row r="2093" spans="50:52" x14ac:dyDescent="0.25">
      <c r="AX2093" t="s">
        <v>5612</v>
      </c>
      <c r="AZ2093" s="49"/>
    </row>
    <row r="2094" spans="50:52" x14ac:dyDescent="0.25">
      <c r="AX2094" t="s">
        <v>5613</v>
      </c>
      <c r="AZ2094" s="49"/>
    </row>
    <row r="2095" spans="50:52" x14ac:dyDescent="0.25">
      <c r="AX2095" t="s">
        <v>5614</v>
      </c>
      <c r="AZ2095" s="49"/>
    </row>
    <row r="2096" spans="50:52" x14ac:dyDescent="0.25">
      <c r="AX2096" t="s">
        <v>5615</v>
      </c>
      <c r="AZ2096" s="49"/>
    </row>
    <row r="2097" spans="50:52" x14ac:dyDescent="0.25">
      <c r="AX2097" t="s">
        <v>5616</v>
      </c>
      <c r="AZ2097" s="49"/>
    </row>
    <row r="2098" spans="50:52" x14ac:dyDescent="0.25">
      <c r="AX2098" t="s">
        <v>5617</v>
      </c>
      <c r="AZ2098" s="49"/>
    </row>
    <row r="2099" spans="50:52" x14ac:dyDescent="0.25">
      <c r="AX2099" t="s">
        <v>5618</v>
      </c>
      <c r="AZ2099" s="49"/>
    </row>
    <row r="2100" spans="50:52" x14ac:dyDescent="0.25">
      <c r="AX2100" t="s">
        <v>5619</v>
      </c>
      <c r="AZ2100" s="49"/>
    </row>
    <row r="2101" spans="50:52" x14ac:dyDescent="0.25">
      <c r="AX2101" t="s">
        <v>5620</v>
      </c>
      <c r="AZ2101" s="49"/>
    </row>
    <row r="2102" spans="50:52" x14ac:dyDescent="0.25">
      <c r="AX2102" t="s">
        <v>5621</v>
      </c>
      <c r="AZ2102" s="49"/>
    </row>
    <row r="2103" spans="50:52" x14ac:dyDescent="0.25">
      <c r="AX2103" t="s">
        <v>5622</v>
      </c>
      <c r="AZ2103" s="49"/>
    </row>
    <row r="2104" spans="50:52" x14ac:dyDescent="0.25">
      <c r="AX2104" t="s">
        <v>5623</v>
      </c>
      <c r="AZ2104" s="49"/>
    </row>
    <row r="2105" spans="50:52" x14ac:dyDescent="0.25">
      <c r="AX2105" t="s">
        <v>5624</v>
      </c>
      <c r="AZ2105" s="49"/>
    </row>
    <row r="2106" spans="50:52" x14ac:dyDescent="0.25">
      <c r="AX2106" t="s">
        <v>5625</v>
      </c>
      <c r="AZ2106" s="49"/>
    </row>
    <row r="2107" spans="50:52" x14ac:dyDescent="0.25">
      <c r="AX2107" t="s">
        <v>5626</v>
      </c>
      <c r="AZ2107" s="49"/>
    </row>
    <row r="2108" spans="50:52" x14ac:dyDescent="0.25">
      <c r="AX2108" t="s">
        <v>5627</v>
      </c>
      <c r="AZ2108" s="49"/>
    </row>
    <row r="2109" spans="50:52" x14ac:dyDescent="0.25">
      <c r="AX2109" t="s">
        <v>5628</v>
      </c>
      <c r="AZ2109" s="49"/>
    </row>
    <row r="2110" spans="50:52" x14ac:dyDescent="0.25">
      <c r="AX2110" t="s">
        <v>5629</v>
      </c>
      <c r="AZ2110" s="49"/>
    </row>
    <row r="2111" spans="50:52" x14ac:dyDescent="0.25">
      <c r="AX2111" t="s">
        <v>5630</v>
      </c>
      <c r="AZ2111" s="49"/>
    </row>
    <row r="2112" spans="50:52" x14ac:dyDescent="0.25">
      <c r="AX2112" t="s">
        <v>5631</v>
      </c>
      <c r="AZ2112" s="49"/>
    </row>
    <row r="2113" spans="50:52" x14ac:dyDescent="0.25">
      <c r="AX2113" t="s">
        <v>5632</v>
      </c>
      <c r="AZ2113" s="49"/>
    </row>
    <row r="2114" spans="50:52" x14ac:dyDescent="0.25">
      <c r="AX2114" t="s">
        <v>5633</v>
      </c>
      <c r="AZ2114" s="49"/>
    </row>
    <row r="2115" spans="50:52" x14ac:dyDescent="0.25">
      <c r="AX2115" t="s">
        <v>5634</v>
      </c>
      <c r="AZ2115" s="49"/>
    </row>
    <row r="2116" spans="50:52" x14ac:dyDescent="0.25">
      <c r="AX2116" t="s">
        <v>5635</v>
      </c>
      <c r="AZ2116" s="49"/>
    </row>
    <row r="2117" spans="50:52" x14ac:dyDescent="0.25">
      <c r="AX2117" t="s">
        <v>5636</v>
      </c>
      <c r="AZ2117" s="49"/>
    </row>
    <row r="2118" spans="50:52" x14ac:dyDescent="0.25">
      <c r="AX2118" t="s">
        <v>5637</v>
      </c>
      <c r="AZ2118" s="49"/>
    </row>
    <row r="2119" spans="50:52" x14ac:dyDescent="0.25">
      <c r="AX2119" t="s">
        <v>5638</v>
      </c>
      <c r="AZ2119" s="49"/>
    </row>
    <row r="2120" spans="50:52" x14ac:dyDescent="0.25">
      <c r="AX2120" t="s">
        <v>5639</v>
      </c>
      <c r="AZ2120" s="49"/>
    </row>
    <row r="2121" spans="50:52" x14ac:dyDescent="0.25">
      <c r="AX2121" t="s">
        <v>5640</v>
      </c>
      <c r="AZ2121" s="49"/>
    </row>
    <row r="2122" spans="50:52" x14ac:dyDescent="0.25">
      <c r="AX2122" t="s">
        <v>5641</v>
      </c>
      <c r="AZ2122" s="49"/>
    </row>
    <row r="2123" spans="50:52" x14ac:dyDescent="0.25">
      <c r="AX2123" t="s">
        <v>5642</v>
      </c>
      <c r="AZ2123" s="49"/>
    </row>
    <row r="2124" spans="50:52" x14ac:dyDescent="0.25">
      <c r="AX2124" t="s">
        <v>5643</v>
      </c>
      <c r="AZ2124" s="49"/>
    </row>
    <row r="2125" spans="50:52" x14ac:dyDescent="0.25">
      <c r="AX2125" t="s">
        <v>5644</v>
      </c>
      <c r="AZ2125" s="49"/>
    </row>
    <row r="2126" spans="50:52" x14ac:dyDescent="0.25">
      <c r="AX2126" t="s">
        <v>5645</v>
      </c>
      <c r="AZ2126" s="49"/>
    </row>
    <row r="2127" spans="50:52" x14ac:dyDescent="0.25">
      <c r="AX2127" t="s">
        <v>5646</v>
      </c>
      <c r="AZ2127" s="49"/>
    </row>
    <row r="2128" spans="50:52" x14ac:dyDescent="0.25">
      <c r="AX2128" t="s">
        <v>5647</v>
      </c>
      <c r="AZ2128" s="49"/>
    </row>
    <row r="2129" spans="50:52" x14ac:dyDescent="0.25">
      <c r="AX2129" t="s">
        <v>5648</v>
      </c>
      <c r="AZ2129" s="49"/>
    </row>
    <row r="2130" spans="50:52" x14ac:dyDescent="0.25">
      <c r="AX2130" t="s">
        <v>5649</v>
      </c>
      <c r="AZ2130" s="49"/>
    </row>
    <row r="2131" spans="50:52" x14ac:dyDescent="0.25">
      <c r="AX2131" t="s">
        <v>5650</v>
      </c>
      <c r="AZ2131" s="49"/>
    </row>
    <row r="2132" spans="50:52" x14ac:dyDescent="0.25">
      <c r="AX2132" t="s">
        <v>5651</v>
      </c>
      <c r="AZ2132" s="49"/>
    </row>
    <row r="2133" spans="50:52" x14ac:dyDescent="0.25">
      <c r="AX2133" t="s">
        <v>5652</v>
      </c>
      <c r="AZ2133" s="49"/>
    </row>
    <row r="2134" spans="50:52" x14ac:dyDescent="0.25">
      <c r="AX2134" t="s">
        <v>5653</v>
      </c>
      <c r="AZ2134" s="49"/>
    </row>
    <row r="2135" spans="50:52" x14ac:dyDescent="0.25">
      <c r="AX2135" t="s">
        <v>5654</v>
      </c>
      <c r="AZ2135" s="49"/>
    </row>
    <row r="2136" spans="50:52" x14ac:dyDescent="0.25">
      <c r="AX2136" t="s">
        <v>5655</v>
      </c>
      <c r="AZ2136" s="49"/>
    </row>
    <row r="2137" spans="50:52" x14ac:dyDescent="0.25">
      <c r="AX2137" t="s">
        <v>5656</v>
      </c>
      <c r="AZ2137" s="49"/>
    </row>
    <row r="2138" spans="50:52" x14ac:dyDescent="0.25">
      <c r="AX2138" t="s">
        <v>5657</v>
      </c>
      <c r="AZ2138" s="49"/>
    </row>
    <row r="2139" spans="50:52" x14ac:dyDescent="0.25">
      <c r="AX2139" t="s">
        <v>5658</v>
      </c>
      <c r="AZ2139" s="49"/>
    </row>
    <row r="2140" spans="50:52" x14ac:dyDescent="0.25">
      <c r="AX2140" t="s">
        <v>5659</v>
      </c>
      <c r="AZ2140" s="49"/>
    </row>
    <row r="2141" spans="50:52" x14ac:dyDescent="0.25">
      <c r="AX2141" t="s">
        <v>5660</v>
      </c>
      <c r="AZ2141" s="49"/>
    </row>
    <row r="2142" spans="50:52" x14ac:dyDescent="0.25">
      <c r="AX2142" t="s">
        <v>5661</v>
      </c>
      <c r="AZ2142" s="49"/>
    </row>
    <row r="2143" spans="50:52" x14ac:dyDescent="0.25">
      <c r="AX2143" t="s">
        <v>5662</v>
      </c>
      <c r="AZ2143" s="49"/>
    </row>
    <row r="2144" spans="50:52" x14ac:dyDescent="0.25">
      <c r="AX2144" t="s">
        <v>5663</v>
      </c>
      <c r="AZ2144" s="49"/>
    </row>
    <row r="2145" spans="50:52" x14ac:dyDescent="0.25">
      <c r="AX2145" t="s">
        <v>5664</v>
      </c>
      <c r="AZ2145" s="49"/>
    </row>
    <row r="2146" spans="50:52" x14ac:dyDescent="0.25">
      <c r="AX2146" t="s">
        <v>5665</v>
      </c>
      <c r="AZ2146" s="49"/>
    </row>
    <row r="2147" spans="50:52" x14ac:dyDescent="0.25">
      <c r="AX2147" t="s">
        <v>5666</v>
      </c>
      <c r="AZ2147" s="49"/>
    </row>
    <row r="2148" spans="50:52" x14ac:dyDescent="0.25">
      <c r="AX2148" t="s">
        <v>5667</v>
      </c>
      <c r="AZ2148" s="49"/>
    </row>
    <row r="2149" spans="50:52" x14ac:dyDescent="0.25">
      <c r="AX2149" t="s">
        <v>5668</v>
      </c>
      <c r="AZ2149" s="49"/>
    </row>
    <row r="2150" spans="50:52" x14ac:dyDescent="0.25">
      <c r="AX2150" t="s">
        <v>5669</v>
      </c>
      <c r="AZ2150" s="49"/>
    </row>
    <row r="2151" spans="50:52" x14ac:dyDescent="0.25">
      <c r="AX2151" t="s">
        <v>5670</v>
      </c>
      <c r="AZ2151" s="49"/>
    </row>
    <row r="2152" spans="50:52" x14ac:dyDescent="0.25">
      <c r="AX2152" t="s">
        <v>5671</v>
      </c>
      <c r="AZ2152" s="49"/>
    </row>
    <row r="2153" spans="50:52" x14ac:dyDescent="0.25">
      <c r="AX2153" t="s">
        <v>5672</v>
      </c>
      <c r="AZ2153" s="49"/>
    </row>
    <row r="2154" spans="50:52" x14ac:dyDescent="0.25">
      <c r="AX2154" t="s">
        <v>5673</v>
      </c>
      <c r="AZ2154" s="49"/>
    </row>
    <row r="2155" spans="50:52" x14ac:dyDescent="0.25">
      <c r="AX2155" t="s">
        <v>5674</v>
      </c>
      <c r="AZ2155" s="49"/>
    </row>
    <row r="2156" spans="50:52" x14ac:dyDescent="0.25">
      <c r="AX2156" t="s">
        <v>5675</v>
      </c>
      <c r="AZ2156" s="49"/>
    </row>
    <row r="2157" spans="50:52" x14ac:dyDescent="0.25">
      <c r="AX2157" t="s">
        <v>5676</v>
      </c>
      <c r="AZ2157" s="49"/>
    </row>
    <row r="2158" spans="50:52" x14ac:dyDescent="0.25">
      <c r="AX2158" t="s">
        <v>5677</v>
      </c>
      <c r="AZ2158" s="49"/>
    </row>
    <row r="2159" spans="50:52" x14ac:dyDescent="0.25">
      <c r="AX2159" t="s">
        <v>5678</v>
      </c>
      <c r="AZ2159" s="49"/>
    </row>
    <row r="2160" spans="50:52" x14ac:dyDescent="0.25">
      <c r="AX2160" t="s">
        <v>5679</v>
      </c>
      <c r="AZ2160" s="49"/>
    </row>
    <row r="2161" spans="50:52" x14ac:dyDescent="0.25">
      <c r="AX2161" t="s">
        <v>5680</v>
      </c>
      <c r="AZ2161" s="49"/>
    </row>
    <row r="2162" spans="50:52" x14ac:dyDescent="0.25">
      <c r="AX2162" t="s">
        <v>5681</v>
      </c>
      <c r="AZ2162" s="49"/>
    </row>
    <row r="2163" spans="50:52" x14ac:dyDescent="0.25">
      <c r="AX2163" t="s">
        <v>5682</v>
      </c>
      <c r="AZ2163" s="49"/>
    </row>
    <row r="2164" spans="50:52" x14ac:dyDescent="0.25">
      <c r="AX2164" t="s">
        <v>5683</v>
      </c>
      <c r="AZ2164" s="49"/>
    </row>
    <row r="2165" spans="50:52" x14ac:dyDescent="0.25">
      <c r="AX2165" t="s">
        <v>5684</v>
      </c>
      <c r="AZ2165" s="49"/>
    </row>
    <row r="2166" spans="50:52" x14ac:dyDescent="0.25">
      <c r="AX2166" t="s">
        <v>5685</v>
      </c>
      <c r="AZ2166" s="49"/>
    </row>
    <row r="2167" spans="50:52" x14ac:dyDescent="0.25">
      <c r="AX2167" t="s">
        <v>5686</v>
      </c>
      <c r="AZ2167" s="49"/>
    </row>
    <row r="2168" spans="50:52" x14ac:dyDescent="0.25">
      <c r="AX2168" t="s">
        <v>5687</v>
      </c>
      <c r="AZ2168" s="49"/>
    </row>
    <row r="2169" spans="50:52" x14ac:dyDescent="0.25">
      <c r="AX2169" t="s">
        <v>5688</v>
      </c>
      <c r="AZ2169" s="49"/>
    </row>
    <row r="2170" spans="50:52" x14ac:dyDescent="0.25">
      <c r="AX2170" t="s">
        <v>5689</v>
      </c>
      <c r="AZ2170" s="49"/>
    </row>
    <row r="2171" spans="50:52" x14ac:dyDescent="0.25">
      <c r="AX2171" t="s">
        <v>5690</v>
      </c>
      <c r="AZ2171" s="49"/>
    </row>
    <row r="2172" spans="50:52" x14ac:dyDescent="0.25">
      <c r="AX2172" t="s">
        <v>5691</v>
      </c>
      <c r="AZ2172" s="49"/>
    </row>
    <row r="2173" spans="50:52" x14ac:dyDescent="0.25">
      <c r="AX2173" t="s">
        <v>5692</v>
      </c>
      <c r="AZ2173" s="49"/>
    </row>
    <row r="2174" spans="50:52" x14ac:dyDescent="0.25">
      <c r="AX2174" t="s">
        <v>5693</v>
      </c>
      <c r="AZ2174" s="49"/>
    </row>
    <row r="2175" spans="50:52" x14ac:dyDescent="0.25">
      <c r="AX2175" t="s">
        <v>5694</v>
      </c>
      <c r="AZ2175" s="49"/>
    </row>
    <row r="2176" spans="50:52" x14ac:dyDescent="0.25">
      <c r="AX2176" t="s">
        <v>5695</v>
      </c>
      <c r="AZ2176" s="49"/>
    </row>
    <row r="2177" spans="50:52" x14ac:dyDescent="0.25">
      <c r="AX2177" t="s">
        <v>5696</v>
      </c>
      <c r="AZ2177" s="49"/>
    </row>
    <row r="2178" spans="50:52" x14ac:dyDescent="0.25">
      <c r="AX2178" t="s">
        <v>5697</v>
      </c>
      <c r="AZ2178" s="49"/>
    </row>
    <row r="2179" spans="50:52" x14ac:dyDescent="0.25">
      <c r="AX2179" t="s">
        <v>5698</v>
      </c>
      <c r="AZ2179" s="49"/>
    </row>
    <row r="2180" spans="50:52" x14ac:dyDescent="0.25">
      <c r="AX2180" t="s">
        <v>5699</v>
      </c>
      <c r="AZ2180" s="49"/>
    </row>
    <row r="2181" spans="50:52" x14ac:dyDescent="0.25">
      <c r="AX2181" t="s">
        <v>5700</v>
      </c>
      <c r="AZ2181" s="49"/>
    </row>
    <row r="2182" spans="50:52" x14ac:dyDescent="0.25">
      <c r="AX2182" t="s">
        <v>5701</v>
      </c>
      <c r="AZ2182" s="49"/>
    </row>
    <row r="2183" spans="50:52" x14ac:dyDescent="0.25">
      <c r="AX2183" t="s">
        <v>5702</v>
      </c>
      <c r="AZ2183" s="49"/>
    </row>
    <row r="2184" spans="50:52" x14ac:dyDescent="0.25">
      <c r="AX2184" t="s">
        <v>5703</v>
      </c>
      <c r="AZ2184" s="49"/>
    </row>
    <row r="2185" spans="50:52" x14ac:dyDescent="0.25">
      <c r="AX2185" t="s">
        <v>5704</v>
      </c>
      <c r="AZ2185" s="49"/>
    </row>
    <row r="2186" spans="50:52" x14ac:dyDescent="0.25">
      <c r="AX2186" t="s">
        <v>5705</v>
      </c>
      <c r="AZ2186" s="49"/>
    </row>
    <row r="2187" spans="50:52" x14ac:dyDescent="0.25">
      <c r="AX2187" t="s">
        <v>5706</v>
      </c>
      <c r="AZ2187" s="49"/>
    </row>
    <row r="2188" spans="50:52" x14ac:dyDescent="0.25">
      <c r="AX2188" t="s">
        <v>5707</v>
      </c>
      <c r="AZ2188" s="49"/>
    </row>
    <row r="2189" spans="50:52" x14ac:dyDescent="0.25">
      <c r="AX2189" t="s">
        <v>5708</v>
      </c>
      <c r="AZ2189" s="49"/>
    </row>
    <row r="2190" spans="50:52" x14ac:dyDescent="0.25">
      <c r="AX2190" t="s">
        <v>5709</v>
      </c>
      <c r="AZ2190" s="49"/>
    </row>
    <row r="2191" spans="50:52" x14ac:dyDescent="0.25">
      <c r="AX2191" t="s">
        <v>5710</v>
      </c>
      <c r="AZ2191" s="49"/>
    </row>
    <row r="2192" spans="50:52" x14ac:dyDescent="0.25">
      <c r="AX2192" t="s">
        <v>5711</v>
      </c>
      <c r="AZ2192" s="49"/>
    </row>
    <row r="2193" spans="50:52" x14ac:dyDescent="0.25">
      <c r="AX2193" t="s">
        <v>5712</v>
      </c>
      <c r="AZ2193" s="49"/>
    </row>
    <row r="2194" spans="50:52" x14ac:dyDescent="0.25">
      <c r="AX2194" t="s">
        <v>5713</v>
      </c>
      <c r="AZ2194" s="49"/>
    </row>
    <row r="2195" spans="50:52" x14ac:dyDescent="0.25">
      <c r="AX2195" t="s">
        <v>5714</v>
      </c>
      <c r="AZ2195" s="49"/>
    </row>
    <row r="2196" spans="50:52" x14ac:dyDescent="0.25">
      <c r="AX2196" t="s">
        <v>5715</v>
      </c>
      <c r="AZ2196" s="49"/>
    </row>
    <row r="2197" spans="50:52" x14ac:dyDescent="0.25">
      <c r="AX2197" t="s">
        <v>5716</v>
      </c>
      <c r="AZ2197" s="49"/>
    </row>
    <row r="2198" spans="50:52" x14ac:dyDescent="0.25">
      <c r="AX2198" t="s">
        <v>5717</v>
      </c>
      <c r="AZ2198" s="49"/>
    </row>
    <row r="2199" spans="50:52" x14ac:dyDescent="0.25">
      <c r="AX2199" t="s">
        <v>5718</v>
      </c>
      <c r="AZ2199" s="49"/>
    </row>
    <row r="2200" spans="50:52" x14ac:dyDescent="0.25">
      <c r="AX2200" t="s">
        <v>5719</v>
      </c>
      <c r="AZ2200" s="49"/>
    </row>
    <row r="2201" spans="50:52" x14ac:dyDescent="0.25">
      <c r="AX2201" t="s">
        <v>5720</v>
      </c>
      <c r="AZ2201" s="49"/>
    </row>
    <row r="2202" spans="50:52" x14ac:dyDescent="0.25">
      <c r="AX2202" t="s">
        <v>5721</v>
      </c>
      <c r="AZ2202" s="49"/>
    </row>
    <row r="2203" spans="50:52" x14ac:dyDescent="0.25">
      <c r="AX2203" t="s">
        <v>5722</v>
      </c>
      <c r="AZ2203" s="49"/>
    </row>
    <row r="2204" spans="50:52" x14ac:dyDescent="0.25">
      <c r="AX2204" t="s">
        <v>5723</v>
      </c>
      <c r="AZ2204" s="49"/>
    </row>
    <row r="2205" spans="50:52" x14ac:dyDescent="0.25">
      <c r="AX2205" t="s">
        <v>5724</v>
      </c>
      <c r="AZ2205" s="49"/>
    </row>
    <row r="2206" spans="50:52" x14ac:dyDescent="0.25">
      <c r="AX2206" t="s">
        <v>5725</v>
      </c>
      <c r="AZ2206" s="49"/>
    </row>
    <row r="2207" spans="50:52" x14ac:dyDescent="0.25">
      <c r="AX2207" t="s">
        <v>5726</v>
      </c>
      <c r="AZ2207" s="49"/>
    </row>
    <row r="2208" spans="50:52" x14ac:dyDescent="0.25">
      <c r="AX2208" t="s">
        <v>5727</v>
      </c>
      <c r="AZ2208" s="49"/>
    </row>
    <row r="2209" spans="50:52" x14ac:dyDescent="0.25">
      <c r="AX2209" t="s">
        <v>5728</v>
      </c>
      <c r="AZ2209" s="49"/>
    </row>
    <row r="2210" spans="50:52" x14ac:dyDescent="0.25">
      <c r="AX2210" t="s">
        <v>5729</v>
      </c>
      <c r="AZ2210" s="49"/>
    </row>
    <row r="2211" spans="50:52" x14ac:dyDescent="0.25">
      <c r="AX2211" t="s">
        <v>5730</v>
      </c>
      <c r="AZ2211" s="49"/>
    </row>
    <row r="2212" spans="50:52" x14ac:dyDescent="0.25">
      <c r="AX2212" t="s">
        <v>5731</v>
      </c>
      <c r="AZ2212" s="49"/>
    </row>
    <row r="2213" spans="50:52" x14ac:dyDescent="0.25">
      <c r="AX2213" t="s">
        <v>5732</v>
      </c>
      <c r="AZ2213" s="49"/>
    </row>
    <row r="2214" spans="50:52" x14ac:dyDescent="0.25">
      <c r="AX2214" t="s">
        <v>5733</v>
      </c>
      <c r="AZ2214" s="49"/>
    </row>
    <row r="2215" spans="50:52" x14ac:dyDescent="0.25">
      <c r="AX2215" t="s">
        <v>5734</v>
      </c>
      <c r="AZ2215" s="49"/>
    </row>
    <row r="2216" spans="50:52" x14ac:dyDescent="0.25">
      <c r="AX2216" t="s">
        <v>5735</v>
      </c>
      <c r="AZ2216" s="49"/>
    </row>
    <row r="2217" spans="50:52" x14ac:dyDescent="0.25">
      <c r="AX2217" t="s">
        <v>5736</v>
      </c>
      <c r="AZ2217" s="49"/>
    </row>
    <row r="2218" spans="50:52" x14ac:dyDescent="0.25">
      <c r="AX2218" t="s">
        <v>5737</v>
      </c>
      <c r="AZ2218" s="49"/>
    </row>
    <row r="2219" spans="50:52" x14ac:dyDescent="0.25">
      <c r="AX2219" t="s">
        <v>5738</v>
      </c>
      <c r="AZ2219" s="49"/>
    </row>
    <row r="2220" spans="50:52" x14ac:dyDescent="0.25">
      <c r="AX2220" t="s">
        <v>5739</v>
      </c>
      <c r="AZ2220" s="49"/>
    </row>
    <row r="2221" spans="50:52" x14ac:dyDescent="0.25">
      <c r="AX2221" t="s">
        <v>5740</v>
      </c>
      <c r="AZ2221" s="49"/>
    </row>
    <row r="2222" spans="50:52" x14ac:dyDescent="0.25">
      <c r="AX2222" t="s">
        <v>5741</v>
      </c>
      <c r="AZ2222" s="49"/>
    </row>
    <row r="2223" spans="50:52" x14ac:dyDescent="0.25">
      <c r="AX2223" t="s">
        <v>5742</v>
      </c>
      <c r="AZ2223" s="49"/>
    </row>
    <row r="2224" spans="50:52" x14ac:dyDescent="0.25">
      <c r="AX2224" t="s">
        <v>5743</v>
      </c>
      <c r="AZ2224" s="49"/>
    </row>
    <row r="2225" spans="50:52" x14ac:dyDescent="0.25">
      <c r="AX2225" t="s">
        <v>5744</v>
      </c>
      <c r="AZ2225" s="49"/>
    </row>
    <row r="2226" spans="50:52" x14ac:dyDescent="0.25">
      <c r="AX2226" t="s">
        <v>5745</v>
      </c>
      <c r="AZ2226" s="49"/>
    </row>
    <row r="2227" spans="50:52" x14ac:dyDescent="0.25">
      <c r="AX2227" t="s">
        <v>5746</v>
      </c>
      <c r="AZ2227" s="49"/>
    </row>
    <row r="2228" spans="50:52" x14ac:dyDescent="0.25">
      <c r="AX2228" t="s">
        <v>5747</v>
      </c>
      <c r="AZ2228" s="49"/>
    </row>
    <row r="2229" spans="50:52" x14ac:dyDescent="0.25">
      <c r="AX2229" t="s">
        <v>5748</v>
      </c>
      <c r="AZ2229" s="49"/>
    </row>
    <row r="2230" spans="50:52" x14ac:dyDescent="0.25">
      <c r="AX2230" t="s">
        <v>5749</v>
      </c>
      <c r="AZ2230" s="49"/>
    </row>
    <row r="2231" spans="50:52" x14ac:dyDescent="0.25">
      <c r="AX2231" t="s">
        <v>5750</v>
      </c>
      <c r="AZ2231" s="49"/>
    </row>
    <row r="2232" spans="50:52" x14ac:dyDescent="0.25">
      <c r="AX2232" t="s">
        <v>5751</v>
      </c>
      <c r="AZ2232" s="49"/>
    </row>
    <row r="2233" spans="50:52" x14ac:dyDescent="0.25">
      <c r="AX2233" t="s">
        <v>5752</v>
      </c>
      <c r="AZ2233" s="49"/>
    </row>
    <row r="2234" spans="50:52" x14ac:dyDescent="0.25">
      <c r="AX2234" t="s">
        <v>5753</v>
      </c>
      <c r="AZ2234" s="49"/>
    </row>
    <row r="2235" spans="50:52" x14ac:dyDescent="0.25">
      <c r="AX2235" t="s">
        <v>5754</v>
      </c>
      <c r="AZ2235" s="49"/>
    </row>
    <row r="2236" spans="50:52" x14ac:dyDescent="0.25">
      <c r="AX2236" t="s">
        <v>5755</v>
      </c>
      <c r="AZ2236" s="49"/>
    </row>
    <row r="2237" spans="50:52" x14ac:dyDescent="0.25">
      <c r="AX2237" t="s">
        <v>5756</v>
      </c>
      <c r="AZ2237" s="49"/>
    </row>
    <row r="2238" spans="50:52" x14ac:dyDescent="0.25">
      <c r="AX2238" t="s">
        <v>5757</v>
      </c>
      <c r="AZ2238" s="49"/>
    </row>
    <row r="2239" spans="50:52" x14ac:dyDescent="0.25">
      <c r="AX2239" t="s">
        <v>5758</v>
      </c>
      <c r="AZ2239" s="49"/>
    </row>
    <row r="2240" spans="50:52" x14ac:dyDescent="0.25">
      <c r="AX2240" t="s">
        <v>5759</v>
      </c>
      <c r="AZ2240" s="49"/>
    </row>
    <row r="2241" spans="50:52" x14ac:dyDescent="0.25">
      <c r="AX2241" t="s">
        <v>5760</v>
      </c>
      <c r="AZ2241" s="49"/>
    </row>
    <row r="2242" spans="50:52" x14ac:dyDescent="0.25">
      <c r="AX2242" t="s">
        <v>5761</v>
      </c>
      <c r="AZ2242" s="49"/>
    </row>
    <row r="2243" spans="50:52" x14ac:dyDescent="0.25">
      <c r="AX2243" t="s">
        <v>5762</v>
      </c>
      <c r="AZ2243" s="49"/>
    </row>
    <row r="2244" spans="50:52" x14ac:dyDescent="0.25">
      <c r="AX2244" t="s">
        <v>5763</v>
      </c>
      <c r="AZ2244" s="49"/>
    </row>
    <row r="2245" spans="50:52" x14ac:dyDescent="0.25">
      <c r="AX2245" t="s">
        <v>5764</v>
      </c>
      <c r="AZ2245" s="49"/>
    </row>
    <row r="2246" spans="50:52" x14ac:dyDescent="0.25">
      <c r="AX2246" t="s">
        <v>5765</v>
      </c>
      <c r="AZ2246" s="49"/>
    </row>
    <row r="2247" spans="50:52" x14ac:dyDescent="0.25">
      <c r="AX2247" t="s">
        <v>5766</v>
      </c>
      <c r="AZ2247" s="49"/>
    </row>
    <row r="2248" spans="50:52" x14ac:dyDescent="0.25">
      <c r="AX2248" t="s">
        <v>5767</v>
      </c>
      <c r="AZ2248" s="49"/>
    </row>
    <row r="2249" spans="50:52" x14ac:dyDescent="0.25">
      <c r="AX2249" t="s">
        <v>5768</v>
      </c>
      <c r="AZ2249" s="49"/>
    </row>
    <row r="2250" spans="50:52" x14ac:dyDescent="0.25">
      <c r="AX2250" t="s">
        <v>5769</v>
      </c>
      <c r="AZ2250" s="49"/>
    </row>
    <row r="2251" spans="50:52" x14ac:dyDescent="0.25">
      <c r="AX2251" t="s">
        <v>5770</v>
      </c>
      <c r="AZ2251" s="49"/>
    </row>
    <row r="2252" spans="50:52" x14ac:dyDescent="0.25">
      <c r="AX2252" t="s">
        <v>5771</v>
      </c>
      <c r="AZ2252" s="49"/>
    </row>
    <row r="2253" spans="50:52" x14ac:dyDescent="0.25">
      <c r="AX2253" t="s">
        <v>5772</v>
      </c>
      <c r="AZ2253" s="49"/>
    </row>
    <row r="2254" spans="50:52" x14ac:dyDescent="0.25">
      <c r="AX2254" t="s">
        <v>5773</v>
      </c>
      <c r="AZ2254" s="49"/>
    </row>
    <row r="2255" spans="50:52" x14ac:dyDescent="0.25">
      <c r="AX2255" t="s">
        <v>5774</v>
      </c>
      <c r="AZ2255" s="49"/>
    </row>
    <row r="2256" spans="50:52" x14ac:dyDescent="0.25">
      <c r="AX2256" t="s">
        <v>5775</v>
      </c>
      <c r="AZ2256" s="49"/>
    </row>
    <row r="2257" spans="50:52" x14ac:dyDescent="0.25">
      <c r="AX2257" t="s">
        <v>5776</v>
      </c>
      <c r="AZ2257" s="49"/>
    </row>
    <row r="2258" spans="50:52" x14ac:dyDescent="0.25">
      <c r="AX2258" t="s">
        <v>5777</v>
      </c>
      <c r="AZ2258" s="49"/>
    </row>
    <row r="2259" spans="50:52" x14ac:dyDescent="0.25">
      <c r="AX2259" t="s">
        <v>5778</v>
      </c>
      <c r="AZ2259" s="49"/>
    </row>
    <row r="2260" spans="50:52" x14ac:dyDescent="0.25">
      <c r="AX2260" t="s">
        <v>5779</v>
      </c>
      <c r="AZ2260" s="49"/>
    </row>
    <row r="2261" spans="50:52" x14ac:dyDescent="0.25">
      <c r="AX2261" t="s">
        <v>5780</v>
      </c>
      <c r="AZ2261" s="49"/>
    </row>
    <row r="2262" spans="50:52" x14ac:dyDescent="0.25">
      <c r="AX2262" t="s">
        <v>5781</v>
      </c>
      <c r="AZ2262" s="49"/>
    </row>
    <row r="2263" spans="50:52" x14ac:dyDescent="0.25">
      <c r="AX2263" t="s">
        <v>5782</v>
      </c>
      <c r="AZ2263" s="49"/>
    </row>
    <row r="2264" spans="50:52" x14ac:dyDescent="0.25">
      <c r="AX2264" t="s">
        <v>5783</v>
      </c>
      <c r="AZ2264" s="49"/>
    </row>
    <row r="2265" spans="50:52" x14ac:dyDescent="0.25">
      <c r="AX2265" t="s">
        <v>5784</v>
      </c>
      <c r="AZ2265" s="49"/>
    </row>
    <row r="2266" spans="50:52" x14ac:dyDescent="0.25">
      <c r="AX2266" t="s">
        <v>5785</v>
      </c>
      <c r="AZ2266" s="49"/>
    </row>
    <row r="2267" spans="50:52" x14ac:dyDescent="0.25">
      <c r="AX2267" t="s">
        <v>5786</v>
      </c>
      <c r="AZ2267" s="49"/>
    </row>
    <row r="2268" spans="50:52" x14ac:dyDescent="0.25">
      <c r="AX2268" t="s">
        <v>5787</v>
      </c>
      <c r="AZ2268" s="49"/>
    </row>
    <row r="2269" spans="50:52" x14ac:dyDescent="0.25">
      <c r="AX2269" t="s">
        <v>5788</v>
      </c>
      <c r="AZ2269" s="49"/>
    </row>
    <row r="2270" spans="50:52" x14ac:dyDescent="0.25">
      <c r="AX2270" t="s">
        <v>5789</v>
      </c>
      <c r="AZ2270" s="49"/>
    </row>
    <row r="2271" spans="50:52" x14ac:dyDescent="0.25">
      <c r="AX2271" t="s">
        <v>5790</v>
      </c>
      <c r="AZ2271" s="49"/>
    </row>
    <row r="2272" spans="50:52" x14ac:dyDescent="0.25">
      <c r="AX2272" t="s">
        <v>5791</v>
      </c>
      <c r="AZ2272" s="49"/>
    </row>
    <row r="2273" spans="50:52" x14ac:dyDescent="0.25">
      <c r="AX2273" t="s">
        <v>5792</v>
      </c>
      <c r="AZ2273" s="49"/>
    </row>
    <row r="2274" spans="50:52" x14ac:dyDescent="0.25">
      <c r="AX2274" t="s">
        <v>5793</v>
      </c>
      <c r="AZ2274" s="49"/>
    </row>
    <row r="2275" spans="50:52" x14ac:dyDescent="0.25">
      <c r="AX2275" t="s">
        <v>5794</v>
      </c>
      <c r="AZ2275" s="49"/>
    </row>
    <row r="2276" spans="50:52" x14ac:dyDescent="0.25">
      <c r="AX2276" t="s">
        <v>5795</v>
      </c>
      <c r="AZ2276" s="49"/>
    </row>
    <row r="2277" spans="50:52" x14ac:dyDescent="0.25">
      <c r="AX2277" t="s">
        <v>5796</v>
      </c>
      <c r="AZ2277" s="49"/>
    </row>
    <row r="2278" spans="50:52" x14ac:dyDescent="0.25">
      <c r="AX2278" t="s">
        <v>5797</v>
      </c>
      <c r="AZ2278" s="49"/>
    </row>
    <row r="2279" spans="50:52" x14ac:dyDescent="0.25">
      <c r="AX2279" t="s">
        <v>5798</v>
      </c>
      <c r="AZ2279" s="49"/>
    </row>
    <row r="2280" spans="50:52" x14ac:dyDescent="0.25">
      <c r="AX2280" t="s">
        <v>5799</v>
      </c>
      <c r="AZ2280" s="49"/>
    </row>
    <row r="2281" spans="50:52" x14ac:dyDescent="0.25">
      <c r="AX2281" t="s">
        <v>5800</v>
      </c>
      <c r="AZ2281" s="49"/>
    </row>
    <row r="2282" spans="50:52" x14ac:dyDescent="0.25">
      <c r="AX2282" t="s">
        <v>5801</v>
      </c>
      <c r="AZ2282" s="49"/>
    </row>
    <row r="2283" spans="50:52" x14ac:dyDescent="0.25">
      <c r="AX2283" t="s">
        <v>5802</v>
      </c>
      <c r="AZ2283" s="49"/>
    </row>
    <row r="2284" spans="50:52" x14ac:dyDescent="0.25">
      <c r="AX2284" t="s">
        <v>5803</v>
      </c>
      <c r="AZ2284" s="49"/>
    </row>
    <row r="2285" spans="50:52" x14ac:dyDescent="0.25">
      <c r="AX2285" t="s">
        <v>5804</v>
      </c>
      <c r="AZ2285" s="49"/>
    </row>
    <row r="2286" spans="50:52" x14ac:dyDescent="0.25">
      <c r="AX2286" t="s">
        <v>5805</v>
      </c>
      <c r="AZ2286" s="49"/>
    </row>
    <row r="2287" spans="50:52" x14ac:dyDescent="0.25">
      <c r="AX2287" t="s">
        <v>5806</v>
      </c>
      <c r="AZ2287" s="49"/>
    </row>
    <row r="2288" spans="50:52" x14ac:dyDescent="0.25">
      <c r="AX2288" t="s">
        <v>5807</v>
      </c>
      <c r="AZ2288" s="49"/>
    </row>
    <row r="2289" spans="50:52" x14ac:dyDescent="0.25">
      <c r="AX2289" t="s">
        <v>5808</v>
      </c>
      <c r="AZ2289" s="49"/>
    </row>
    <row r="2290" spans="50:52" x14ac:dyDescent="0.25">
      <c r="AX2290" t="s">
        <v>5809</v>
      </c>
      <c r="AZ2290" s="49"/>
    </row>
    <row r="2291" spans="50:52" x14ac:dyDescent="0.25">
      <c r="AX2291" t="s">
        <v>5810</v>
      </c>
      <c r="AZ2291" s="49"/>
    </row>
    <row r="2292" spans="50:52" x14ac:dyDescent="0.25">
      <c r="AX2292" t="s">
        <v>5811</v>
      </c>
      <c r="AZ2292" s="49"/>
    </row>
    <row r="2293" spans="50:52" x14ac:dyDescent="0.25">
      <c r="AX2293" t="s">
        <v>5812</v>
      </c>
      <c r="AZ2293" s="49"/>
    </row>
    <row r="2294" spans="50:52" x14ac:dyDescent="0.25">
      <c r="AX2294" t="s">
        <v>5813</v>
      </c>
      <c r="AZ2294" s="49"/>
    </row>
    <row r="2295" spans="50:52" x14ac:dyDescent="0.25">
      <c r="AX2295" t="s">
        <v>5814</v>
      </c>
      <c r="AZ2295" s="49"/>
    </row>
    <row r="2296" spans="50:52" x14ac:dyDescent="0.25">
      <c r="AX2296" t="s">
        <v>5815</v>
      </c>
      <c r="AZ2296" s="49"/>
    </row>
    <row r="2297" spans="50:52" x14ac:dyDescent="0.25">
      <c r="AX2297" t="s">
        <v>5816</v>
      </c>
      <c r="AZ2297" s="49"/>
    </row>
    <row r="2298" spans="50:52" x14ac:dyDescent="0.25">
      <c r="AX2298" t="s">
        <v>5817</v>
      </c>
      <c r="AZ2298" s="49"/>
    </row>
    <row r="2299" spans="50:52" x14ac:dyDescent="0.25">
      <c r="AX2299" t="s">
        <v>5818</v>
      </c>
      <c r="AZ2299" s="49"/>
    </row>
    <row r="2300" spans="50:52" x14ac:dyDescent="0.25">
      <c r="AX2300" t="s">
        <v>5819</v>
      </c>
      <c r="AZ2300" s="49"/>
    </row>
    <row r="2301" spans="50:52" x14ac:dyDescent="0.25">
      <c r="AX2301" t="s">
        <v>5820</v>
      </c>
      <c r="AZ2301" s="49"/>
    </row>
    <row r="2302" spans="50:52" x14ac:dyDescent="0.25">
      <c r="AX2302" t="s">
        <v>5821</v>
      </c>
      <c r="AZ2302" s="49"/>
    </row>
    <row r="2303" spans="50:52" x14ac:dyDescent="0.25">
      <c r="AX2303" t="s">
        <v>5822</v>
      </c>
      <c r="AZ2303" s="49"/>
    </row>
    <row r="2304" spans="50:52" x14ac:dyDescent="0.25">
      <c r="AX2304" t="s">
        <v>5823</v>
      </c>
      <c r="AZ2304" s="49"/>
    </row>
    <row r="2305" spans="50:52" x14ac:dyDescent="0.25">
      <c r="AX2305" t="s">
        <v>5824</v>
      </c>
      <c r="AZ2305" s="49"/>
    </row>
    <row r="2306" spans="50:52" x14ac:dyDescent="0.25">
      <c r="AX2306" t="s">
        <v>5825</v>
      </c>
      <c r="AZ2306" s="49"/>
    </row>
    <row r="2307" spans="50:52" x14ac:dyDescent="0.25">
      <c r="AX2307" t="s">
        <v>5826</v>
      </c>
      <c r="AZ2307" s="49"/>
    </row>
    <row r="2308" spans="50:52" x14ac:dyDescent="0.25">
      <c r="AX2308" t="s">
        <v>5827</v>
      </c>
      <c r="AZ2308" s="49"/>
    </row>
    <row r="2309" spans="50:52" x14ac:dyDescent="0.25">
      <c r="AX2309" t="s">
        <v>5828</v>
      </c>
      <c r="AZ2309" s="49"/>
    </row>
    <row r="2310" spans="50:52" x14ac:dyDescent="0.25">
      <c r="AX2310" t="s">
        <v>5829</v>
      </c>
      <c r="AZ2310" s="49"/>
    </row>
    <row r="2311" spans="50:52" x14ac:dyDescent="0.25">
      <c r="AX2311" t="s">
        <v>5830</v>
      </c>
      <c r="AZ2311" s="49"/>
    </row>
    <row r="2312" spans="50:52" x14ac:dyDescent="0.25">
      <c r="AX2312" t="s">
        <v>5831</v>
      </c>
      <c r="AZ2312" s="49"/>
    </row>
    <row r="2313" spans="50:52" x14ac:dyDescent="0.25">
      <c r="AX2313" t="s">
        <v>5832</v>
      </c>
      <c r="AZ2313" s="49"/>
    </row>
    <row r="2314" spans="50:52" x14ac:dyDescent="0.25">
      <c r="AX2314" t="s">
        <v>5833</v>
      </c>
      <c r="AZ2314" s="49"/>
    </row>
    <row r="2315" spans="50:52" x14ac:dyDescent="0.25">
      <c r="AX2315" t="s">
        <v>5834</v>
      </c>
      <c r="AZ2315" s="49"/>
    </row>
    <row r="2316" spans="50:52" x14ac:dyDescent="0.25">
      <c r="AX2316" t="s">
        <v>5835</v>
      </c>
      <c r="AZ2316" s="49"/>
    </row>
    <row r="2317" spans="50:52" x14ac:dyDescent="0.25">
      <c r="AX2317" t="s">
        <v>5836</v>
      </c>
      <c r="AZ2317" s="49"/>
    </row>
    <row r="2318" spans="50:52" x14ac:dyDescent="0.25">
      <c r="AX2318" t="s">
        <v>5837</v>
      </c>
      <c r="AZ2318" s="49"/>
    </row>
    <row r="2319" spans="50:52" x14ac:dyDescent="0.25">
      <c r="AX2319" t="s">
        <v>5838</v>
      </c>
      <c r="AZ2319" s="49"/>
    </row>
    <row r="2320" spans="50:52" x14ac:dyDescent="0.25">
      <c r="AX2320" t="s">
        <v>5839</v>
      </c>
      <c r="AZ2320" s="49"/>
    </row>
    <row r="2321" spans="50:52" x14ac:dyDescent="0.25">
      <c r="AX2321" t="s">
        <v>5840</v>
      </c>
      <c r="AZ2321" s="49"/>
    </row>
    <row r="2322" spans="50:52" x14ac:dyDescent="0.25">
      <c r="AX2322" t="s">
        <v>5841</v>
      </c>
      <c r="AZ2322" s="49"/>
    </row>
    <row r="2323" spans="50:52" x14ac:dyDescent="0.25">
      <c r="AX2323" t="s">
        <v>5842</v>
      </c>
      <c r="AZ2323" s="49"/>
    </row>
    <row r="2324" spans="50:52" x14ac:dyDescent="0.25">
      <c r="AX2324" t="s">
        <v>5843</v>
      </c>
      <c r="AZ2324" s="49"/>
    </row>
    <row r="2325" spans="50:52" x14ac:dyDescent="0.25">
      <c r="AX2325" t="s">
        <v>5844</v>
      </c>
      <c r="AZ2325" s="49"/>
    </row>
    <row r="2326" spans="50:52" x14ac:dyDescent="0.25">
      <c r="AX2326" t="s">
        <v>5845</v>
      </c>
      <c r="AZ2326" s="49"/>
    </row>
    <row r="2327" spans="50:52" x14ac:dyDescent="0.25">
      <c r="AX2327" t="s">
        <v>5846</v>
      </c>
      <c r="AZ2327" s="49"/>
    </row>
    <row r="2328" spans="50:52" x14ac:dyDescent="0.25">
      <c r="AX2328" t="s">
        <v>5847</v>
      </c>
      <c r="AZ2328" s="49"/>
    </row>
    <row r="2329" spans="50:52" x14ac:dyDescent="0.25">
      <c r="AX2329" t="s">
        <v>5848</v>
      </c>
      <c r="AZ2329" s="49"/>
    </row>
    <row r="2330" spans="50:52" x14ac:dyDescent="0.25">
      <c r="AX2330" t="s">
        <v>5849</v>
      </c>
      <c r="AZ2330" s="49"/>
    </row>
    <row r="2331" spans="50:52" x14ac:dyDescent="0.25">
      <c r="AX2331" t="s">
        <v>5850</v>
      </c>
      <c r="AZ2331" s="49"/>
    </row>
    <row r="2332" spans="50:52" x14ac:dyDescent="0.25">
      <c r="AX2332" t="s">
        <v>5851</v>
      </c>
      <c r="AZ2332" s="49"/>
    </row>
    <row r="2333" spans="50:52" x14ac:dyDescent="0.25">
      <c r="AX2333" t="s">
        <v>5852</v>
      </c>
      <c r="AZ2333" s="49"/>
    </row>
    <row r="2334" spans="50:52" x14ac:dyDescent="0.25">
      <c r="AX2334" t="s">
        <v>5853</v>
      </c>
      <c r="AZ2334" s="49"/>
    </row>
    <row r="2335" spans="50:52" x14ac:dyDescent="0.25">
      <c r="AX2335" t="s">
        <v>5854</v>
      </c>
      <c r="AZ2335" s="49"/>
    </row>
    <row r="2336" spans="50:52" x14ac:dyDescent="0.25">
      <c r="AX2336" t="s">
        <v>5855</v>
      </c>
      <c r="AZ2336" s="49"/>
    </row>
    <row r="2337" spans="50:52" x14ac:dyDescent="0.25">
      <c r="AX2337" t="s">
        <v>5856</v>
      </c>
      <c r="AZ2337" s="49"/>
    </row>
    <row r="2338" spans="50:52" x14ac:dyDescent="0.25">
      <c r="AX2338" t="s">
        <v>5857</v>
      </c>
      <c r="AZ2338" s="49"/>
    </row>
    <row r="2339" spans="50:52" x14ac:dyDescent="0.25">
      <c r="AX2339" t="s">
        <v>5858</v>
      </c>
      <c r="AZ2339" s="49"/>
    </row>
    <row r="2340" spans="50:52" x14ac:dyDescent="0.25">
      <c r="AX2340" t="s">
        <v>5859</v>
      </c>
      <c r="AZ2340" s="49"/>
    </row>
    <row r="2341" spans="50:52" x14ac:dyDescent="0.25">
      <c r="AX2341" t="s">
        <v>5860</v>
      </c>
      <c r="AZ2341" s="49"/>
    </row>
    <row r="2342" spans="50:52" x14ac:dyDescent="0.25">
      <c r="AX2342" t="s">
        <v>5861</v>
      </c>
      <c r="AZ2342" s="49"/>
    </row>
    <row r="2343" spans="50:52" x14ac:dyDescent="0.25">
      <c r="AX2343" t="s">
        <v>5862</v>
      </c>
      <c r="AZ2343" s="49"/>
    </row>
    <row r="2344" spans="50:52" x14ac:dyDescent="0.25">
      <c r="AX2344" t="s">
        <v>5863</v>
      </c>
      <c r="AZ2344" s="49"/>
    </row>
    <row r="2345" spans="50:52" x14ac:dyDescent="0.25">
      <c r="AX2345" t="s">
        <v>5864</v>
      </c>
      <c r="AZ2345" s="49"/>
    </row>
    <row r="2346" spans="50:52" x14ac:dyDescent="0.25">
      <c r="AX2346" t="s">
        <v>5865</v>
      </c>
      <c r="AZ2346" s="49"/>
    </row>
    <row r="2347" spans="50:52" x14ac:dyDescent="0.25">
      <c r="AX2347" t="s">
        <v>5866</v>
      </c>
      <c r="AZ2347" s="49"/>
    </row>
    <row r="2348" spans="50:52" x14ac:dyDescent="0.25">
      <c r="AX2348" t="s">
        <v>5867</v>
      </c>
      <c r="AZ2348" s="49"/>
    </row>
    <row r="2349" spans="50:52" x14ac:dyDescent="0.25">
      <c r="AX2349" t="s">
        <v>5868</v>
      </c>
      <c r="AZ2349" s="49"/>
    </row>
    <row r="2350" spans="50:52" x14ac:dyDescent="0.25">
      <c r="AX2350" t="s">
        <v>5869</v>
      </c>
      <c r="AZ2350" s="49"/>
    </row>
    <row r="2351" spans="50:52" x14ac:dyDescent="0.25">
      <c r="AX2351" t="s">
        <v>5870</v>
      </c>
      <c r="AZ2351" s="49"/>
    </row>
    <row r="2352" spans="50:52" x14ac:dyDescent="0.25">
      <c r="AX2352" t="s">
        <v>5871</v>
      </c>
      <c r="AZ2352" s="49"/>
    </row>
    <row r="2353" spans="50:52" x14ac:dyDescent="0.25">
      <c r="AX2353" t="s">
        <v>5872</v>
      </c>
      <c r="AZ2353" s="49"/>
    </row>
    <row r="2354" spans="50:52" x14ac:dyDescent="0.25">
      <c r="AX2354" t="s">
        <v>5873</v>
      </c>
      <c r="AZ2354" s="49"/>
    </row>
    <row r="2355" spans="50:52" x14ac:dyDescent="0.25">
      <c r="AX2355" t="s">
        <v>5874</v>
      </c>
      <c r="AZ2355" s="49"/>
    </row>
    <row r="2356" spans="50:52" x14ac:dyDescent="0.25">
      <c r="AX2356" t="s">
        <v>5875</v>
      </c>
      <c r="AZ2356" s="49"/>
    </row>
    <row r="2357" spans="50:52" x14ac:dyDescent="0.25">
      <c r="AX2357" t="s">
        <v>5876</v>
      </c>
      <c r="AZ2357" s="49"/>
    </row>
    <row r="2358" spans="50:52" x14ac:dyDescent="0.25">
      <c r="AX2358" t="s">
        <v>5877</v>
      </c>
      <c r="AZ2358" s="49"/>
    </row>
    <row r="2359" spans="50:52" x14ac:dyDescent="0.25">
      <c r="AX2359" t="s">
        <v>5878</v>
      </c>
      <c r="AZ2359" s="49"/>
    </row>
    <row r="2360" spans="50:52" x14ac:dyDescent="0.25">
      <c r="AX2360" t="s">
        <v>5879</v>
      </c>
      <c r="AZ2360" s="49"/>
    </row>
    <row r="2361" spans="50:52" x14ac:dyDescent="0.25">
      <c r="AX2361" t="s">
        <v>5880</v>
      </c>
      <c r="AZ2361" s="49"/>
    </row>
    <row r="2362" spans="50:52" x14ac:dyDescent="0.25">
      <c r="AX2362" t="s">
        <v>5881</v>
      </c>
      <c r="AZ2362" s="49"/>
    </row>
    <row r="2363" spans="50:52" x14ac:dyDescent="0.25">
      <c r="AX2363" t="s">
        <v>5882</v>
      </c>
      <c r="AZ2363" s="49"/>
    </row>
    <row r="2364" spans="50:52" x14ac:dyDescent="0.25">
      <c r="AX2364" t="s">
        <v>5883</v>
      </c>
      <c r="AZ2364" s="49"/>
    </row>
    <row r="2365" spans="50:52" x14ac:dyDescent="0.25">
      <c r="AX2365" t="s">
        <v>5884</v>
      </c>
      <c r="AZ2365" s="49"/>
    </row>
    <row r="2366" spans="50:52" x14ac:dyDescent="0.25">
      <c r="AX2366" t="s">
        <v>5885</v>
      </c>
      <c r="AZ2366" s="49"/>
    </row>
    <row r="2367" spans="50:52" x14ac:dyDescent="0.25">
      <c r="AX2367" t="s">
        <v>5886</v>
      </c>
      <c r="AZ2367" s="49"/>
    </row>
    <row r="2368" spans="50:52" x14ac:dyDescent="0.25">
      <c r="AX2368" t="s">
        <v>5887</v>
      </c>
      <c r="AZ2368" s="49"/>
    </row>
    <row r="2369" spans="50:52" x14ac:dyDescent="0.25">
      <c r="AX2369" t="s">
        <v>5888</v>
      </c>
      <c r="AZ2369" s="49"/>
    </row>
    <row r="2370" spans="50:52" x14ac:dyDescent="0.25">
      <c r="AX2370" t="s">
        <v>5889</v>
      </c>
      <c r="AZ2370" s="49"/>
    </row>
    <row r="2371" spans="50:52" x14ac:dyDescent="0.25">
      <c r="AX2371" t="s">
        <v>5890</v>
      </c>
      <c r="AZ2371" s="49"/>
    </row>
    <row r="2372" spans="50:52" x14ac:dyDescent="0.25">
      <c r="AX2372" t="s">
        <v>5891</v>
      </c>
      <c r="AZ2372" s="49"/>
    </row>
    <row r="2373" spans="50:52" x14ac:dyDescent="0.25">
      <c r="AX2373" t="s">
        <v>5892</v>
      </c>
      <c r="AZ2373" s="49"/>
    </row>
    <row r="2374" spans="50:52" x14ac:dyDescent="0.25">
      <c r="AX2374" t="s">
        <v>5893</v>
      </c>
      <c r="AZ2374" s="49"/>
    </row>
    <row r="2375" spans="50:52" x14ac:dyDescent="0.25">
      <c r="AX2375" t="s">
        <v>5894</v>
      </c>
      <c r="AZ2375" s="49"/>
    </row>
    <row r="2376" spans="50:52" x14ac:dyDescent="0.25">
      <c r="AX2376" t="s">
        <v>5895</v>
      </c>
      <c r="AZ2376" s="49"/>
    </row>
    <row r="2377" spans="50:52" x14ac:dyDescent="0.25">
      <c r="AX2377" t="s">
        <v>5896</v>
      </c>
      <c r="AZ2377" s="49"/>
    </row>
    <row r="2378" spans="50:52" x14ac:dyDescent="0.25">
      <c r="AX2378" t="s">
        <v>5897</v>
      </c>
      <c r="AZ2378" s="49"/>
    </row>
    <row r="2379" spans="50:52" x14ac:dyDescent="0.25">
      <c r="AX2379" t="s">
        <v>5898</v>
      </c>
      <c r="AZ2379" s="49"/>
    </row>
    <row r="2380" spans="50:52" x14ac:dyDescent="0.25">
      <c r="AX2380" t="s">
        <v>5899</v>
      </c>
      <c r="AZ2380" s="49"/>
    </row>
    <row r="2381" spans="50:52" x14ac:dyDescent="0.25">
      <c r="AX2381" t="s">
        <v>5900</v>
      </c>
      <c r="AZ2381" s="49"/>
    </row>
    <row r="2382" spans="50:52" x14ac:dyDescent="0.25">
      <c r="AX2382" t="s">
        <v>5901</v>
      </c>
      <c r="AZ2382" s="49"/>
    </row>
    <row r="2383" spans="50:52" x14ac:dyDescent="0.25">
      <c r="AX2383" t="s">
        <v>5902</v>
      </c>
      <c r="AZ2383" s="49"/>
    </row>
    <row r="2384" spans="50:52" x14ac:dyDescent="0.25">
      <c r="AX2384" t="s">
        <v>5903</v>
      </c>
      <c r="AZ2384" s="49"/>
    </row>
    <row r="2385" spans="50:52" x14ac:dyDescent="0.25">
      <c r="AX2385" t="s">
        <v>5904</v>
      </c>
      <c r="AZ2385" s="49"/>
    </row>
    <row r="2386" spans="50:52" x14ac:dyDescent="0.25">
      <c r="AX2386" t="s">
        <v>5905</v>
      </c>
      <c r="AZ2386" s="49"/>
    </row>
    <row r="2387" spans="50:52" x14ac:dyDescent="0.25">
      <c r="AX2387" t="s">
        <v>5906</v>
      </c>
      <c r="AZ2387" s="49"/>
    </row>
    <row r="2388" spans="50:52" x14ac:dyDescent="0.25">
      <c r="AX2388" t="s">
        <v>5907</v>
      </c>
      <c r="AZ2388" s="49"/>
    </row>
    <row r="2389" spans="50:52" x14ac:dyDescent="0.25">
      <c r="AX2389" t="s">
        <v>5908</v>
      </c>
      <c r="AZ2389" s="49"/>
    </row>
    <row r="2390" spans="50:52" x14ac:dyDescent="0.25">
      <c r="AX2390" t="s">
        <v>5909</v>
      </c>
      <c r="AZ2390" s="49"/>
    </row>
    <row r="2391" spans="50:52" x14ac:dyDescent="0.25">
      <c r="AX2391" t="s">
        <v>5910</v>
      </c>
      <c r="AZ2391" s="49"/>
    </row>
    <row r="2392" spans="50:52" x14ac:dyDescent="0.25">
      <c r="AX2392" t="s">
        <v>5911</v>
      </c>
      <c r="AZ2392" s="49"/>
    </row>
    <row r="2393" spans="50:52" x14ac:dyDescent="0.25">
      <c r="AX2393" t="s">
        <v>5912</v>
      </c>
      <c r="AZ2393" s="49"/>
    </row>
    <row r="2394" spans="50:52" x14ac:dyDescent="0.25">
      <c r="AX2394" t="s">
        <v>5913</v>
      </c>
      <c r="AZ2394" s="49"/>
    </row>
    <row r="2395" spans="50:52" x14ac:dyDescent="0.25">
      <c r="AX2395" t="s">
        <v>5914</v>
      </c>
      <c r="AZ2395" s="49"/>
    </row>
    <row r="2396" spans="50:52" x14ac:dyDescent="0.25">
      <c r="AX2396" t="s">
        <v>5915</v>
      </c>
      <c r="AZ2396" s="49"/>
    </row>
    <row r="2397" spans="50:52" x14ac:dyDescent="0.25">
      <c r="AX2397" t="s">
        <v>5916</v>
      </c>
      <c r="AZ2397" s="49"/>
    </row>
    <row r="2398" spans="50:52" x14ac:dyDescent="0.25">
      <c r="AX2398" t="s">
        <v>5917</v>
      </c>
      <c r="AZ2398" s="49"/>
    </row>
    <row r="2399" spans="50:52" x14ac:dyDescent="0.25">
      <c r="AX2399" t="s">
        <v>5918</v>
      </c>
      <c r="AZ2399" s="49"/>
    </row>
    <row r="2400" spans="50:52" x14ac:dyDescent="0.25">
      <c r="AX2400" t="s">
        <v>5919</v>
      </c>
      <c r="AZ2400" s="49"/>
    </row>
    <row r="2401" spans="50:52" x14ac:dyDescent="0.25">
      <c r="AX2401" t="s">
        <v>5920</v>
      </c>
      <c r="AZ2401" s="49"/>
    </row>
    <row r="2402" spans="50:52" x14ac:dyDescent="0.25">
      <c r="AX2402" t="s">
        <v>5921</v>
      </c>
      <c r="AZ2402" s="49"/>
    </row>
    <row r="2403" spans="50:52" x14ac:dyDescent="0.25">
      <c r="AX2403" t="s">
        <v>5922</v>
      </c>
      <c r="AZ2403" s="49"/>
    </row>
    <row r="2404" spans="50:52" x14ac:dyDescent="0.25">
      <c r="AX2404" t="s">
        <v>5923</v>
      </c>
      <c r="AZ2404" s="49"/>
    </row>
    <row r="2405" spans="50:52" x14ac:dyDescent="0.25">
      <c r="AX2405" t="s">
        <v>5924</v>
      </c>
      <c r="AZ2405" s="49"/>
    </row>
    <row r="2406" spans="50:52" x14ac:dyDescent="0.25">
      <c r="AX2406" t="s">
        <v>5925</v>
      </c>
      <c r="AZ2406" s="49"/>
    </row>
    <row r="2407" spans="50:52" x14ac:dyDescent="0.25">
      <c r="AX2407" t="s">
        <v>5926</v>
      </c>
      <c r="AZ2407" s="49"/>
    </row>
    <row r="2408" spans="50:52" x14ac:dyDescent="0.25">
      <c r="AX2408" t="s">
        <v>5927</v>
      </c>
      <c r="AZ2408" s="49"/>
    </row>
    <row r="2409" spans="50:52" x14ac:dyDescent="0.25">
      <c r="AX2409" t="s">
        <v>5928</v>
      </c>
      <c r="AZ2409" s="49"/>
    </row>
    <row r="2410" spans="50:52" x14ac:dyDescent="0.25">
      <c r="AX2410" t="s">
        <v>5929</v>
      </c>
      <c r="AZ2410" s="49"/>
    </row>
    <row r="2411" spans="50:52" x14ac:dyDescent="0.25">
      <c r="AX2411" t="s">
        <v>5930</v>
      </c>
      <c r="AZ2411" s="49"/>
    </row>
    <row r="2412" spans="50:52" x14ac:dyDescent="0.25">
      <c r="AX2412" t="s">
        <v>5931</v>
      </c>
      <c r="AZ2412" s="49"/>
    </row>
    <row r="2413" spans="50:52" x14ac:dyDescent="0.25">
      <c r="AX2413" t="s">
        <v>5932</v>
      </c>
      <c r="AZ2413" s="49"/>
    </row>
    <row r="2414" spans="50:52" x14ac:dyDescent="0.25">
      <c r="AX2414" t="s">
        <v>5933</v>
      </c>
      <c r="AZ2414" s="49"/>
    </row>
    <row r="2415" spans="50:52" x14ac:dyDescent="0.25">
      <c r="AX2415" t="s">
        <v>5934</v>
      </c>
      <c r="AZ2415" s="49"/>
    </row>
    <row r="2416" spans="50:52" x14ac:dyDescent="0.25">
      <c r="AX2416" t="s">
        <v>5935</v>
      </c>
      <c r="AZ2416" s="49"/>
    </row>
    <row r="2417" spans="50:52" x14ac:dyDescent="0.25">
      <c r="AX2417" t="s">
        <v>5936</v>
      </c>
      <c r="AZ2417" s="49"/>
    </row>
    <row r="2418" spans="50:52" x14ac:dyDescent="0.25">
      <c r="AX2418" t="s">
        <v>5937</v>
      </c>
      <c r="AZ2418" s="49"/>
    </row>
    <row r="2419" spans="50:52" x14ac:dyDescent="0.25">
      <c r="AX2419" t="s">
        <v>5938</v>
      </c>
      <c r="AZ2419" s="49"/>
    </row>
    <row r="2420" spans="50:52" x14ac:dyDescent="0.25">
      <c r="AX2420" t="s">
        <v>5939</v>
      </c>
      <c r="AZ2420" s="49"/>
    </row>
    <row r="2421" spans="50:52" x14ac:dyDescent="0.25">
      <c r="AX2421" t="s">
        <v>5940</v>
      </c>
      <c r="AZ2421" s="49"/>
    </row>
    <row r="2422" spans="50:52" x14ac:dyDescent="0.25">
      <c r="AX2422" t="s">
        <v>5941</v>
      </c>
      <c r="AZ2422" s="49"/>
    </row>
    <row r="2423" spans="50:52" x14ac:dyDescent="0.25">
      <c r="AX2423" t="s">
        <v>5942</v>
      </c>
      <c r="AZ2423" s="49"/>
    </row>
    <row r="2424" spans="50:52" x14ac:dyDescent="0.25">
      <c r="AX2424" t="s">
        <v>5943</v>
      </c>
      <c r="AZ2424" s="49"/>
    </row>
    <row r="2425" spans="50:52" x14ac:dyDescent="0.25">
      <c r="AX2425" t="s">
        <v>5944</v>
      </c>
      <c r="AZ2425" s="49"/>
    </row>
    <row r="2426" spans="50:52" x14ac:dyDescent="0.25">
      <c r="AX2426" t="s">
        <v>5945</v>
      </c>
      <c r="AZ2426" s="49"/>
    </row>
    <row r="2427" spans="50:52" x14ac:dyDescent="0.25">
      <c r="AX2427" t="s">
        <v>5946</v>
      </c>
      <c r="AZ2427" s="49"/>
    </row>
    <row r="2428" spans="50:52" x14ac:dyDescent="0.25">
      <c r="AX2428" t="s">
        <v>5947</v>
      </c>
      <c r="AZ2428" s="49"/>
    </row>
    <row r="2429" spans="50:52" x14ac:dyDescent="0.25">
      <c r="AX2429" t="s">
        <v>5948</v>
      </c>
      <c r="AZ2429" s="49"/>
    </row>
    <row r="2430" spans="50:52" x14ac:dyDescent="0.25">
      <c r="AX2430" t="s">
        <v>5949</v>
      </c>
      <c r="AZ2430" s="49"/>
    </row>
    <row r="2431" spans="50:52" x14ac:dyDescent="0.25">
      <c r="AX2431" t="s">
        <v>5950</v>
      </c>
      <c r="AZ2431" s="49"/>
    </row>
    <row r="2432" spans="50:52" x14ac:dyDescent="0.25">
      <c r="AX2432" t="s">
        <v>5951</v>
      </c>
      <c r="AZ2432" s="49"/>
    </row>
    <row r="2433" spans="50:52" x14ac:dyDescent="0.25">
      <c r="AX2433" t="s">
        <v>5952</v>
      </c>
      <c r="AZ2433" s="49"/>
    </row>
    <row r="2434" spans="50:52" x14ac:dyDescent="0.25">
      <c r="AX2434" t="s">
        <v>5953</v>
      </c>
      <c r="AZ2434" s="49"/>
    </row>
    <row r="2435" spans="50:52" x14ac:dyDescent="0.25">
      <c r="AX2435" t="s">
        <v>5954</v>
      </c>
      <c r="AZ2435" s="49"/>
    </row>
    <row r="2436" spans="50:52" x14ac:dyDescent="0.25">
      <c r="AX2436" t="s">
        <v>5955</v>
      </c>
      <c r="AZ2436" s="49"/>
    </row>
    <row r="2437" spans="50:52" x14ac:dyDescent="0.25">
      <c r="AX2437" t="s">
        <v>5956</v>
      </c>
      <c r="AZ2437" s="49"/>
    </row>
    <row r="2438" spans="50:52" x14ac:dyDescent="0.25">
      <c r="AX2438" t="s">
        <v>5957</v>
      </c>
      <c r="AZ2438" s="49"/>
    </row>
    <row r="2439" spans="50:52" x14ac:dyDescent="0.25">
      <c r="AX2439" t="s">
        <v>5958</v>
      </c>
      <c r="AZ2439" s="49"/>
    </row>
    <row r="2440" spans="50:52" x14ac:dyDescent="0.25">
      <c r="AX2440" t="s">
        <v>5959</v>
      </c>
      <c r="AZ2440" s="49"/>
    </row>
    <row r="2441" spans="50:52" x14ac:dyDescent="0.25">
      <c r="AX2441" t="s">
        <v>5960</v>
      </c>
      <c r="AZ2441" s="49"/>
    </row>
    <row r="2442" spans="50:52" x14ac:dyDescent="0.25">
      <c r="AX2442" t="s">
        <v>5961</v>
      </c>
      <c r="AZ2442" s="49"/>
    </row>
    <row r="2443" spans="50:52" x14ac:dyDescent="0.25">
      <c r="AX2443" t="s">
        <v>5962</v>
      </c>
      <c r="AZ2443" s="49"/>
    </row>
    <row r="2444" spans="50:52" x14ac:dyDescent="0.25">
      <c r="AX2444" t="s">
        <v>5963</v>
      </c>
      <c r="AZ2444" s="49"/>
    </row>
    <row r="2445" spans="50:52" x14ac:dyDescent="0.25">
      <c r="AX2445" t="s">
        <v>5964</v>
      </c>
      <c r="AZ2445" s="49"/>
    </row>
    <row r="2446" spans="50:52" x14ac:dyDescent="0.25">
      <c r="AX2446" t="s">
        <v>5965</v>
      </c>
      <c r="AZ2446" s="49"/>
    </row>
    <row r="2447" spans="50:52" x14ac:dyDescent="0.25">
      <c r="AX2447" t="s">
        <v>5966</v>
      </c>
      <c r="AZ2447" s="49"/>
    </row>
    <row r="2448" spans="50:52" x14ac:dyDescent="0.25">
      <c r="AX2448" t="s">
        <v>5967</v>
      </c>
      <c r="AZ2448" s="49"/>
    </row>
    <row r="2449" spans="50:52" x14ac:dyDescent="0.25">
      <c r="AX2449" t="s">
        <v>5968</v>
      </c>
      <c r="AZ2449" s="49"/>
    </row>
    <row r="2450" spans="50:52" x14ac:dyDescent="0.25">
      <c r="AX2450" t="s">
        <v>5969</v>
      </c>
      <c r="AZ2450" s="49"/>
    </row>
    <row r="2451" spans="50:52" x14ac:dyDescent="0.25">
      <c r="AX2451" t="s">
        <v>5970</v>
      </c>
      <c r="AZ2451" s="49"/>
    </row>
    <row r="2452" spans="50:52" x14ac:dyDescent="0.25">
      <c r="AX2452" t="s">
        <v>5971</v>
      </c>
      <c r="AZ2452" s="49"/>
    </row>
    <row r="2453" spans="50:52" x14ac:dyDescent="0.25">
      <c r="AX2453" t="s">
        <v>5972</v>
      </c>
      <c r="AZ2453" s="49"/>
    </row>
    <row r="2454" spans="50:52" x14ac:dyDescent="0.25">
      <c r="AX2454" t="s">
        <v>5973</v>
      </c>
      <c r="AZ2454" s="49"/>
    </row>
    <row r="2455" spans="50:52" x14ac:dyDescent="0.25">
      <c r="AX2455" t="s">
        <v>5974</v>
      </c>
      <c r="AZ2455" s="49"/>
    </row>
    <row r="2456" spans="50:52" x14ac:dyDescent="0.25">
      <c r="AX2456" t="s">
        <v>5975</v>
      </c>
      <c r="AZ2456" s="49"/>
    </row>
    <row r="2457" spans="50:52" x14ac:dyDescent="0.25">
      <c r="AX2457" t="s">
        <v>5976</v>
      </c>
      <c r="AZ2457" s="49"/>
    </row>
    <row r="2458" spans="50:52" x14ac:dyDescent="0.25">
      <c r="AX2458" t="s">
        <v>5977</v>
      </c>
      <c r="AZ2458" s="49"/>
    </row>
    <row r="2459" spans="50:52" x14ac:dyDescent="0.25">
      <c r="AX2459" t="s">
        <v>5978</v>
      </c>
      <c r="AZ2459" s="49"/>
    </row>
    <row r="2460" spans="50:52" x14ac:dyDescent="0.25">
      <c r="AX2460" t="s">
        <v>5979</v>
      </c>
      <c r="AZ2460" s="49"/>
    </row>
    <row r="2461" spans="50:52" x14ac:dyDescent="0.25">
      <c r="AX2461" t="s">
        <v>5980</v>
      </c>
      <c r="AZ2461" s="49"/>
    </row>
    <row r="2462" spans="50:52" x14ac:dyDescent="0.25">
      <c r="AX2462" t="s">
        <v>5981</v>
      </c>
      <c r="AZ2462" s="49"/>
    </row>
    <row r="2463" spans="50:52" x14ac:dyDescent="0.25">
      <c r="AX2463" t="s">
        <v>5982</v>
      </c>
      <c r="AZ2463" s="49"/>
    </row>
    <row r="2464" spans="50:52" x14ac:dyDescent="0.25">
      <c r="AX2464" t="s">
        <v>5983</v>
      </c>
      <c r="AZ2464" s="49"/>
    </row>
    <row r="2465" spans="50:52" x14ac:dyDescent="0.25">
      <c r="AX2465" t="s">
        <v>5984</v>
      </c>
      <c r="AZ2465" s="49"/>
    </row>
    <row r="2466" spans="50:52" x14ac:dyDescent="0.25">
      <c r="AX2466" t="s">
        <v>5985</v>
      </c>
      <c r="AZ2466" s="49"/>
    </row>
    <row r="2467" spans="50:52" x14ac:dyDescent="0.25">
      <c r="AX2467" t="s">
        <v>5986</v>
      </c>
      <c r="AZ2467" s="49"/>
    </row>
    <row r="2468" spans="50:52" x14ac:dyDescent="0.25">
      <c r="AX2468" t="s">
        <v>5987</v>
      </c>
      <c r="AZ2468" s="49"/>
    </row>
    <row r="2469" spans="50:52" x14ac:dyDescent="0.25">
      <c r="AX2469" t="s">
        <v>5988</v>
      </c>
      <c r="AZ2469" s="49"/>
    </row>
    <row r="2470" spans="50:52" x14ac:dyDescent="0.25">
      <c r="AX2470" t="s">
        <v>5989</v>
      </c>
      <c r="AZ2470" s="49"/>
    </row>
    <row r="2471" spans="50:52" x14ac:dyDescent="0.25">
      <c r="AX2471" t="s">
        <v>5990</v>
      </c>
      <c r="AZ2471" s="49"/>
    </row>
    <row r="2472" spans="50:52" x14ac:dyDescent="0.25">
      <c r="AX2472" t="s">
        <v>5991</v>
      </c>
      <c r="AZ2472" s="49"/>
    </row>
    <row r="2473" spans="50:52" x14ac:dyDescent="0.25">
      <c r="AX2473" t="s">
        <v>5992</v>
      </c>
      <c r="AZ2473" s="49"/>
    </row>
    <row r="2474" spans="50:52" x14ac:dyDescent="0.25">
      <c r="AX2474" t="s">
        <v>5993</v>
      </c>
      <c r="AZ2474" s="49"/>
    </row>
    <row r="2475" spans="50:52" x14ac:dyDescent="0.25">
      <c r="AX2475" t="s">
        <v>5994</v>
      </c>
      <c r="AZ2475" s="49"/>
    </row>
    <row r="2476" spans="50:52" x14ac:dyDescent="0.25">
      <c r="AX2476" t="s">
        <v>5995</v>
      </c>
      <c r="AZ2476" s="49"/>
    </row>
    <row r="2477" spans="50:52" x14ac:dyDescent="0.25">
      <c r="AX2477" t="s">
        <v>5996</v>
      </c>
      <c r="AZ2477" s="49"/>
    </row>
    <row r="2478" spans="50:52" x14ac:dyDescent="0.25">
      <c r="AX2478" t="s">
        <v>5997</v>
      </c>
      <c r="AZ2478" s="49"/>
    </row>
    <row r="2479" spans="50:52" x14ac:dyDescent="0.25">
      <c r="AX2479" t="s">
        <v>5998</v>
      </c>
      <c r="AZ2479" s="49"/>
    </row>
    <row r="2480" spans="50:52" x14ac:dyDescent="0.25">
      <c r="AX2480" t="s">
        <v>5999</v>
      </c>
      <c r="AZ2480" s="49"/>
    </row>
    <row r="2481" spans="50:52" x14ac:dyDescent="0.25">
      <c r="AX2481" t="s">
        <v>6000</v>
      </c>
      <c r="AZ2481" s="49"/>
    </row>
    <row r="2482" spans="50:52" x14ac:dyDescent="0.25">
      <c r="AX2482" t="s">
        <v>6001</v>
      </c>
      <c r="AZ2482" s="49"/>
    </row>
    <row r="2483" spans="50:52" x14ac:dyDescent="0.25">
      <c r="AX2483" t="s">
        <v>6002</v>
      </c>
      <c r="AZ2483" s="49"/>
    </row>
    <row r="2484" spans="50:52" x14ac:dyDescent="0.25">
      <c r="AX2484" t="s">
        <v>6003</v>
      </c>
      <c r="AZ2484" s="49"/>
    </row>
    <row r="2485" spans="50:52" x14ac:dyDescent="0.25">
      <c r="AX2485" t="s">
        <v>6004</v>
      </c>
      <c r="AZ2485" s="49"/>
    </row>
    <row r="2486" spans="50:52" x14ac:dyDescent="0.25">
      <c r="AX2486" t="s">
        <v>6005</v>
      </c>
      <c r="AZ2486" s="49"/>
    </row>
    <row r="2487" spans="50:52" x14ac:dyDescent="0.25">
      <c r="AX2487" t="s">
        <v>6006</v>
      </c>
      <c r="AZ2487" s="49"/>
    </row>
    <row r="2488" spans="50:52" x14ac:dyDescent="0.25">
      <c r="AX2488" t="s">
        <v>6007</v>
      </c>
      <c r="AZ2488" s="49"/>
    </row>
    <row r="2489" spans="50:52" x14ac:dyDescent="0.25">
      <c r="AX2489" t="s">
        <v>6008</v>
      </c>
      <c r="AZ2489" s="49"/>
    </row>
    <row r="2490" spans="50:52" x14ac:dyDescent="0.25">
      <c r="AX2490" t="s">
        <v>6009</v>
      </c>
      <c r="AZ2490" s="49"/>
    </row>
    <row r="2491" spans="50:52" x14ac:dyDescent="0.25">
      <c r="AX2491" t="s">
        <v>6010</v>
      </c>
      <c r="AZ2491" s="49"/>
    </row>
    <row r="2492" spans="50:52" x14ac:dyDescent="0.25">
      <c r="AX2492" t="s">
        <v>6011</v>
      </c>
      <c r="AZ2492" s="49"/>
    </row>
    <row r="2493" spans="50:52" x14ac:dyDescent="0.25">
      <c r="AX2493" t="s">
        <v>6012</v>
      </c>
      <c r="AZ2493" s="49"/>
    </row>
    <row r="2494" spans="50:52" x14ac:dyDescent="0.25">
      <c r="AX2494" t="s">
        <v>6013</v>
      </c>
      <c r="AZ2494" s="49"/>
    </row>
    <row r="2495" spans="50:52" x14ac:dyDescent="0.25">
      <c r="AX2495" t="s">
        <v>6014</v>
      </c>
      <c r="AZ2495" s="49"/>
    </row>
    <row r="2496" spans="50:52" x14ac:dyDescent="0.25">
      <c r="AX2496" t="s">
        <v>6015</v>
      </c>
      <c r="AZ2496" s="49"/>
    </row>
    <row r="2497" spans="50:52" x14ac:dyDescent="0.25">
      <c r="AX2497" t="s">
        <v>6016</v>
      </c>
      <c r="AZ2497" s="49"/>
    </row>
    <row r="2498" spans="50:52" x14ac:dyDescent="0.25">
      <c r="AX2498" t="s">
        <v>6017</v>
      </c>
      <c r="AZ2498" s="49"/>
    </row>
    <row r="2499" spans="50:52" x14ac:dyDescent="0.25">
      <c r="AX2499" t="s">
        <v>6018</v>
      </c>
      <c r="AZ2499" s="49"/>
    </row>
    <row r="2500" spans="50:52" x14ac:dyDescent="0.25">
      <c r="AX2500" t="s">
        <v>6019</v>
      </c>
      <c r="AZ2500" s="49"/>
    </row>
    <row r="2501" spans="50:52" x14ac:dyDescent="0.25">
      <c r="AX2501" t="s">
        <v>6020</v>
      </c>
      <c r="AZ2501" s="49"/>
    </row>
    <row r="2502" spans="50:52" x14ac:dyDescent="0.25">
      <c r="AX2502" t="s">
        <v>6021</v>
      </c>
      <c r="AZ2502" s="49"/>
    </row>
    <row r="2503" spans="50:52" x14ac:dyDescent="0.25">
      <c r="AX2503" t="s">
        <v>6022</v>
      </c>
      <c r="AZ2503" s="49"/>
    </row>
    <row r="2504" spans="50:52" x14ac:dyDescent="0.25">
      <c r="AX2504" t="s">
        <v>6023</v>
      </c>
      <c r="AZ2504" s="49"/>
    </row>
    <row r="2505" spans="50:52" x14ac:dyDescent="0.25">
      <c r="AX2505" t="s">
        <v>6024</v>
      </c>
      <c r="AZ2505" s="49"/>
    </row>
    <row r="2506" spans="50:52" x14ac:dyDescent="0.25">
      <c r="AX2506" t="s">
        <v>6025</v>
      </c>
      <c r="AZ2506" s="49"/>
    </row>
    <row r="2507" spans="50:52" x14ac:dyDescent="0.25">
      <c r="AX2507" t="s">
        <v>6026</v>
      </c>
      <c r="AZ2507" s="49"/>
    </row>
    <row r="2508" spans="50:52" x14ac:dyDescent="0.25">
      <c r="AX2508" t="s">
        <v>6027</v>
      </c>
      <c r="AZ2508" s="49"/>
    </row>
    <row r="2509" spans="50:52" x14ac:dyDescent="0.25">
      <c r="AX2509" t="s">
        <v>6028</v>
      </c>
      <c r="AZ2509" s="49"/>
    </row>
    <row r="2510" spans="50:52" x14ac:dyDescent="0.25">
      <c r="AX2510" t="s">
        <v>6029</v>
      </c>
      <c r="AZ2510" s="49"/>
    </row>
    <row r="2511" spans="50:52" x14ac:dyDescent="0.25">
      <c r="AX2511" t="s">
        <v>6030</v>
      </c>
      <c r="AZ2511" s="49"/>
    </row>
    <row r="2512" spans="50:52" x14ac:dyDescent="0.25">
      <c r="AX2512" t="s">
        <v>6031</v>
      </c>
      <c r="AZ2512" s="49"/>
    </row>
    <row r="2513" spans="50:52" x14ac:dyDescent="0.25">
      <c r="AX2513" t="s">
        <v>6032</v>
      </c>
      <c r="AZ2513" s="49"/>
    </row>
    <row r="2514" spans="50:52" x14ac:dyDescent="0.25">
      <c r="AX2514" t="s">
        <v>6033</v>
      </c>
      <c r="AZ2514" s="49"/>
    </row>
    <row r="2515" spans="50:52" x14ac:dyDescent="0.25">
      <c r="AX2515" t="s">
        <v>6034</v>
      </c>
      <c r="AZ2515" s="49"/>
    </row>
    <row r="2516" spans="50:52" x14ac:dyDescent="0.25">
      <c r="AX2516" t="s">
        <v>6035</v>
      </c>
      <c r="AZ2516" s="49"/>
    </row>
    <row r="2517" spans="50:52" x14ac:dyDescent="0.25">
      <c r="AX2517" t="s">
        <v>6036</v>
      </c>
      <c r="AZ2517" s="49"/>
    </row>
    <row r="2518" spans="50:52" x14ac:dyDescent="0.25">
      <c r="AX2518" t="s">
        <v>6037</v>
      </c>
      <c r="AZ2518" s="49"/>
    </row>
    <row r="2519" spans="50:52" x14ac:dyDescent="0.25">
      <c r="AX2519" t="s">
        <v>6038</v>
      </c>
      <c r="AZ2519" s="49"/>
    </row>
    <row r="2520" spans="50:52" x14ac:dyDescent="0.25">
      <c r="AX2520" t="s">
        <v>6039</v>
      </c>
      <c r="AZ2520" s="49"/>
    </row>
    <row r="2521" spans="50:52" x14ac:dyDescent="0.25">
      <c r="AX2521" t="s">
        <v>6040</v>
      </c>
      <c r="AZ2521" s="49"/>
    </row>
    <row r="2522" spans="50:52" x14ac:dyDescent="0.25">
      <c r="AX2522" t="s">
        <v>6041</v>
      </c>
      <c r="AZ2522" s="49"/>
    </row>
    <row r="2523" spans="50:52" x14ac:dyDescent="0.25">
      <c r="AX2523" t="s">
        <v>6042</v>
      </c>
      <c r="AZ2523" s="49"/>
    </row>
    <row r="2524" spans="50:52" x14ac:dyDescent="0.25">
      <c r="AX2524" t="s">
        <v>6043</v>
      </c>
      <c r="AZ2524" s="49"/>
    </row>
    <row r="2525" spans="50:52" x14ac:dyDescent="0.25">
      <c r="AX2525" t="s">
        <v>6044</v>
      </c>
      <c r="AZ2525" s="49"/>
    </row>
    <row r="2526" spans="50:52" x14ac:dyDescent="0.25">
      <c r="AX2526" t="s">
        <v>6045</v>
      </c>
      <c r="AZ2526" s="49"/>
    </row>
    <row r="2527" spans="50:52" x14ac:dyDescent="0.25">
      <c r="AX2527" t="s">
        <v>6046</v>
      </c>
      <c r="AZ2527" s="49"/>
    </row>
    <row r="2528" spans="50:52" x14ac:dyDescent="0.25">
      <c r="AX2528" t="s">
        <v>6047</v>
      </c>
      <c r="AZ2528" s="49"/>
    </row>
    <row r="2529" spans="50:52" x14ac:dyDescent="0.25">
      <c r="AX2529" t="s">
        <v>6048</v>
      </c>
      <c r="AZ2529" s="49"/>
    </row>
    <row r="2530" spans="50:52" x14ac:dyDescent="0.25">
      <c r="AX2530" t="s">
        <v>6049</v>
      </c>
      <c r="AZ2530" s="49"/>
    </row>
    <row r="2531" spans="50:52" x14ac:dyDescent="0.25">
      <c r="AX2531" t="s">
        <v>6050</v>
      </c>
      <c r="AZ2531" s="49"/>
    </row>
    <row r="2532" spans="50:52" x14ac:dyDescent="0.25">
      <c r="AX2532" t="s">
        <v>6051</v>
      </c>
      <c r="AZ2532" s="49"/>
    </row>
    <row r="2533" spans="50:52" x14ac:dyDescent="0.25">
      <c r="AX2533" t="s">
        <v>6052</v>
      </c>
      <c r="AZ2533" s="49"/>
    </row>
    <row r="2534" spans="50:52" x14ac:dyDescent="0.25">
      <c r="AX2534" t="s">
        <v>6053</v>
      </c>
      <c r="AZ2534" s="49"/>
    </row>
    <row r="2535" spans="50:52" x14ac:dyDescent="0.25">
      <c r="AX2535" t="s">
        <v>6054</v>
      </c>
      <c r="AZ2535" s="49"/>
    </row>
    <row r="2536" spans="50:52" x14ac:dyDescent="0.25">
      <c r="AX2536" t="s">
        <v>6055</v>
      </c>
      <c r="AZ2536" s="49"/>
    </row>
    <row r="2537" spans="50:52" x14ac:dyDescent="0.25">
      <c r="AX2537" t="s">
        <v>6056</v>
      </c>
      <c r="AZ2537" s="49"/>
    </row>
    <row r="2538" spans="50:52" x14ac:dyDescent="0.25">
      <c r="AX2538" t="s">
        <v>6057</v>
      </c>
      <c r="AZ2538" s="49"/>
    </row>
    <row r="2539" spans="50:52" x14ac:dyDescent="0.25">
      <c r="AX2539" t="s">
        <v>6058</v>
      </c>
      <c r="AZ2539" s="49"/>
    </row>
    <row r="2540" spans="50:52" x14ac:dyDescent="0.25">
      <c r="AX2540" t="s">
        <v>6059</v>
      </c>
      <c r="AZ2540" s="49"/>
    </row>
    <row r="2541" spans="50:52" x14ac:dyDescent="0.25">
      <c r="AX2541" t="s">
        <v>6060</v>
      </c>
      <c r="AZ2541" s="49"/>
    </row>
    <row r="2542" spans="50:52" x14ac:dyDescent="0.25">
      <c r="AX2542" t="s">
        <v>6061</v>
      </c>
      <c r="AZ2542" s="49"/>
    </row>
    <row r="2543" spans="50:52" x14ac:dyDescent="0.25">
      <c r="AX2543" t="s">
        <v>6062</v>
      </c>
      <c r="AZ2543" s="49"/>
    </row>
    <row r="2544" spans="50:52" x14ac:dyDescent="0.25">
      <c r="AX2544" t="s">
        <v>6063</v>
      </c>
      <c r="AZ2544" s="49"/>
    </row>
    <row r="2545" spans="50:52" x14ac:dyDescent="0.25">
      <c r="AX2545" t="s">
        <v>6064</v>
      </c>
      <c r="AZ2545" s="49"/>
    </row>
    <row r="2546" spans="50:52" x14ac:dyDescent="0.25">
      <c r="AX2546" t="s">
        <v>6065</v>
      </c>
      <c r="AZ2546" s="49"/>
    </row>
    <row r="2547" spans="50:52" x14ac:dyDescent="0.25">
      <c r="AX2547" t="s">
        <v>6066</v>
      </c>
      <c r="AZ2547" s="49"/>
    </row>
    <row r="2548" spans="50:52" x14ac:dyDescent="0.25">
      <c r="AX2548" t="s">
        <v>6067</v>
      </c>
      <c r="AZ2548" s="49"/>
    </row>
    <row r="2549" spans="50:52" x14ac:dyDescent="0.25">
      <c r="AX2549" t="s">
        <v>6068</v>
      </c>
      <c r="AZ2549" s="49"/>
    </row>
    <row r="2550" spans="50:52" x14ac:dyDescent="0.25">
      <c r="AX2550" t="s">
        <v>6069</v>
      </c>
      <c r="AZ2550" s="49"/>
    </row>
    <row r="2551" spans="50:52" x14ac:dyDescent="0.25">
      <c r="AX2551" t="s">
        <v>6070</v>
      </c>
      <c r="AZ2551" s="49"/>
    </row>
    <row r="2552" spans="50:52" x14ac:dyDescent="0.25">
      <c r="AX2552" t="s">
        <v>6071</v>
      </c>
      <c r="AZ2552" s="49"/>
    </row>
    <row r="2553" spans="50:52" x14ac:dyDescent="0.25">
      <c r="AX2553" t="s">
        <v>6072</v>
      </c>
      <c r="AZ2553" s="49"/>
    </row>
    <row r="2554" spans="50:52" x14ac:dyDescent="0.25">
      <c r="AX2554" t="s">
        <v>6073</v>
      </c>
      <c r="AZ2554" s="49"/>
    </row>
    <row r="2555" spans="50:52" x14ac:dyDescent="0.25">
      <c r="AX2555" t="s">
        <v>6074</v>
      </c>
      <c r="AZ2555" s="49"/>
    </row>
    <row r="2556" spans="50:52" x14ac:dyDescent="0.25">
      <c r="AX2556" t="s">
        <v>6075</v>
      </c>
      <c r="AZ2556" s="49"/>
    </row>
    <row r="2557" spans="50:52" x14ac:dyDescent="0.25">
      <c r="AX2557" t="s">
        <v>6076</v>
      </c>
      <c r="AZ2557" s="49"/>
    </row>
    <row r="2558" spans="50:52" x14ac:dyDescent="0.25">
      <c r="AX2558" t="s">
        <v>6077</v>
      </c>
      <c r="AZ2558" s="49"/>
    </row>
    <row r="2559" spans="50:52" x14ac:dyDescent="0.25">
      <c r="AX2559" t="s">
        <v>6078</v>
      </c>
      <c r="AZ2559" s="49"/>
    </row>
    <row r="2560" spans="50:52" x14ac:dyDescent="0.25">
      <c r="AX2560" t="s">
        <v>6079</v>
      </c>
      <c r="AZ2560" s="49"/>
    </row>
    <row r="2561" spans="50:52" x14ac:dyDescent="0.25">
      <c r="AX2561" t="s">
        <v>6080</v>
      </c>
      <c r="AZ2561" s="49"/>
    </row>
    <row r="2562" spans="50:52" x14ac:dyDescent="0.25">
      <c r="AX2562" t="s">
        <v>6081</v>
      </c>
      <c r="AZ2562" s="49"/>
    </row>
    <row r="2563" spans="50:52" x14ac:dyDescent="0.25">
      <c r="AX2563" t="s">
        <v>6082</v>
      </c>
      <c r="AZ2563" s="49"/>
    </row>
    <row r="2564" spans="50:52" x14ac:dyDescent="0.25">
      <c r="AX2564" t="s">
        <v>6083</v>
      </c>
      <c r="AZ2564" s="49"/>
    </row>
    <row r="2565" spans="50:52" x14ac:dyDescent="0.25">
      <c r="AX2565" t="s">
        <v>6084</v>
      </c>
      <c r="AZ2565" s="49"/>
    </row>
    <row r="2566" spans="50:52" x14ac:dyDescent="0.25">
      <c r="AX2566" t="s">
        <v>6085</v>
      </c>
      <c r="AZ2566" s="49"/>
    </row>
    <row r="2567" spans="50:52" x14ac:dyDescent="0.25">
      <c r="AX2567" t="s">
        <v>6086</v>
      </c>
      <c r="AZ2567" s="49"/>
    </row>
    <row r="2568" spans="50:52" x14ac:dyDescent="0.25">
      <c r="AX2568" t="s">
        <v>6087</v>
      </c>
      <c r="AZ2568" s="49"/>
    </row>
    <row r="2569" spans="50:52" x14ac:dyDescent="0.25">
      <c r="AX2569" t="s">
        <v>6088</v>
      </c>
      <c r="AZ2569" s="49"/>
    </row>
    <row r="2570" spans="50:52" x14ac:dyDescent="0.25">
      <c r="AX2570" t="s">
        <v>6089</v>
      </c>
      <c r="AZ2570" s="49"/>
    </row>
    <row r="2571" spans="50:52" x14ac:dyDescent="0.25">
      <c r="AX2571" t="s">
        <v>6090</v>
      </c>
      <c r="AZ2571" s="49"/>
    </row>
    <row r="2572" spans="50:52" x14ac:dyDescent="0.25">
      <c r="AX2572" t="s">
        <v>6091</v>
      </c>
      <c r="AZ2572" s="49"/>
    </row>
    <row r="2573" spans="50:52" x14ac:dyDescent="0.25">
      <c r="AX2573" t="s">
        <v>6092</v>
      </c>
      <c r="AZ2573" s="49"/>
    </row>
    <row r="2574" spans="50:52" x14ac:dyDescent="0.25">
      <c r="AX2574" t="s">
        <v>6093</v>
      </c>
      <c r="AZ2574" s="49"/>
    </row>
    <row r="2575" spans="50:52" x14ac:dyDescent="0.25">
      <c r="AX2575" t="s">
        <v>6094</v>
      </c>
      <c r="AZ2575" s="49"/>
    </row>
    <row r="2576" spans="50:52" x14ac:dyDescent="0.25">
      <c r="AX2576" t="s">
        <v>6095</v>
      </c>
      <c r="AZ2576" s="49"/>
    </row>
    <row r="2577" spans="50:52" x14ac:dyDescent="0.25">
      <c r="AX2577" t="s">
        <v>6096</v>
      </c>
      <c r="AZ2577" s="49"/>
    </row>
    <row r="2578" spans="50:52" x14ac:dyDescent="0.25">
      <c r="AX2578" t="s">
        <v>6097</v>
      </c>
      <c r="AZ2578" s="49"/>
    </row>
    <row r="2579" spans="50:52" x14ac:dyDescent="0.25">
      <c r="AX2579" t="s">
        <v>6098</v>
      </c>
      <c r="AZ2579" s="49"/>
    </row>
    <row r="2580" spans="50:52" x14ac:dyDescent="0.25">
      <c r="AX2580" t="s">
        <v>6099</v>
      </c>
      <c r="AZ2580" s="49"/>
    </row>
    <row r="2581" spans="50:52" x14ac:dyDescent="0.25">
      <c r="AX2581" t="s">
        <v>6100</v>
      </c>
      <c r="AZ2581" s="49"/>
    </row>
    <row r="2582" spans="50:52" x14ac:dyDescent="0.25">
      <c r="AX2582" t="s">
        <v>6101</v>
      </c>
      <c r="AZ2582" s="49"/>
    </row>
    <row r="2583" spans="50:52" x14ac:dyDescent="0.25">
      <c r="AX2583" t="s">
        <v>6102</v>
      </c>
      <c r="AZ2583" s="49"/>
    </row>
    <row r="2584" spans="50:52" x14ac:dyDescent="0.25">
      <c r="AX2584" t="s">
        <v>6103</v>
      </c>
      <c r="AZ2584" s="49"/>
    </row>
    <row r="2585" spans="50:52" x14ac:dyDescent="0.25">
      <c r="AX2585" t="s">
        <v>6104</v>
      </c>
      <c r="AZ2585" s="49"/>
    </row>
    <row r="2586" spans="50:52" x14ac:dyDescent="0.25">
      <c r="AX2586" t="s">
        <v>6105</v>
      </c>
      <c r="AZ2586" s="49"/>
    </row>
    <row r="2587" spans="50:52" x14ac:dyDescent="0.25">
      <c r="AX2587" t="s">
        <v>6106</v>
      </c>
      <c r="AZ2587" s="49"/>
    </row>
    <row r="2588" spans="50:52" x14ac:dyDescent="0.25">
      <c r="AX2588" t="s">
        <v>6107</v>
      </c>
      <c r="AZ2588" s="49"/>
    </row>
    <row r="2589" spans="50:52" x14ac:dyDescent="0.25">
      <c r="AX2589" t="s">
        <v>6108</v>
      </c>
      <c r="AZ2589" s="49"/>
    </row>
    <row r="2590" spans="50:52" x14ac:dyDescent="0.25">
      <c r="AX2590" t="s">
        <v>6109</v>
      </c>
      <c r="AZ2590" s="49"/>
    </row>
    <row r="2591" spans="50:52" x14ac:dyDescent="0.25">
      <c r="AX2591" t="s">
        <v>6110</v>
      </c>
      <c r="AZ2591" s="49"/>
    </row>
    <row r="2592" spans="50:52" x14ac:dyDescent="0.25">
      <c r="AX2592" t="s">
        <v>6111</v>
      </c>
      <c r="AZ2592" s="49"/>
    </row>
    <row r="2593" spans="50:52" x14ac:dyDescent="0.25">
      <c r="AX2593" t="s">
        <v>6112</v>
      </c>
      <c r="AZ2593" s="49"/>
    </row>
    <row r="2594" spans="50:52" x14ac:dyDescent="0.25">
      <c r="AX2594" t="s">
        <v>6113</v>
      </c>
      <c r="AZ2594" s="49"/>
    </row>
    <row r="2595" spans="50:52" x14ac:dyDescent="0.25">
      <c r="AX2595" t="s">
        <v>6114</v>
      </c>
      <c r="AZ2595" s="49"/>
    </row>
    <row r="2596" spans="50:52" x14ac:dyDescent="0.25">
      <c r="AX2596" t="s">
        <v>6115</v>
      </c>
      <c r="AZ2596" s="49"/>
    </row>
    <row r="2597" spans="50:52" x14ac:dyDescent="0.25">
      <c r="AX2597" t="s">
        <v>6116</v>
      </c>
      <c r="AZ2597" s="49"/>
    </row>
    <row r="2598" spans="50:52" x14ac:dyDescent="0.25">
      <c r="AX2598" t="s">
        <v>6117</v>
      </c>
      <c r="AZ2598" s="49"/>
    </row>
    <row r="2599" spans="50:52" x14ac:dyDescent="0.25">
      <c r="AX2599" t="s">
        <v>6118</v>
      </c>
      <c r="AZ2599" s="49"/>
    </row>
    <row r="2600" spans="50:52" x14ac:dyDescent="0.25">
      <c r="AX2600" t="s">
        <v>6119</v>
      </c>
      <c r="AZ2600" s="49"/>
    </row>
    <row r="2601" spans="50:52" x14ac:dyDescent="0.25">
      <c r="AX2601" t="s">
        <v>6120</v>
      </c>
      <c r="AZ2601" s="49"/>
    </row>
    <row r="2602" spans="50:52" x14ac:dyDescent="0.25">
      <c r="AX2602" t="s">
        <v>6121</v>
      </c>
      <c r="AZ2602" s="49"/>
    </row>
    <row r="2603" spans="50:52" x14ac:dyDescent="0.25">
      <c r="AX2603" t="s">
        <v>6122</v>
      </c>
      <c r="AZ2603" s="49"/>
    </row>
    <row r="2604" spans="50:52" x14ac:dyDescent="0.25">
      <c r="AX2604" t="s">
        <v>6123</v>
      </c>
      <c r="AZ2604" s="49"/>
    </row>
    <row r="2605" spans="50:52" x14ac:dyDescent="0.25">
      <c r="AX2605" t="s">
        <v>6124</v>
      </c>
      <c r="AZ2605" s="49"/>
    </row>
    <row r="2606" spans="50:52" x14ac:dyDescent="0.25">
      <c r="AX2606" t="s">
        <v>6125</v>
      </c>
      <c r="AZ2606" s="49"/>
    </row>
    <row r="2607" spans="50:52" x14ac:dyDescent="0.25">
      <c r="AX2607" t="s">
        <v>6126</v>
      </c>
      <c r="AZ2607" s="49"/>
    </row>
    <row r="2608" spans="50:52" x14ac:dyDescent="0.25">
      <c r="AX2608" t="s">
        <v>6127</v>
      </c>
      <c r="AZ2608" s="49"/>
    </row>
    <row r="2609" spans="50:52" x14ac:dyDescent="0.25">
      <c r="AX2609" t="s">
        <v>6128</v>
      </c>
      <c r="AZ2609" s="49"/>
    </row>
    <row r="2610" spans="50:52" x14ac:dyDescent="0.25">
      <c r="AX2610" t="s">
        <v>6129</v>
      </c>
      <c r="AZ2610" s="49"/>
    </row>
    <row r="2611" spans="50:52" x14ac:dyDescent="0.25">
      <c r="AX2611" t="s">
        <v>6130</v>
      </c>
      <c r="AZ2611" s="49"/>
    </row>
    <row r="2612" spans="50:52" x14ac:dyDescent="0.25">
      <c r="AX2612" t="s">
        <v>6131</v>
      </c>
      <c r="AZ2612" s="49"/>
    </row>
    <row r="2613" spans="50:52" x14ac:dyDescent="0.25">
      <c r="AX2613" t="s">
        <v>6132</v>
      </c>
      <c r="AZ2613" s="49"/>
    </row>
    <row r="2614" spans="50:52" x14ac:dyDescent="0.25">
      <c r="AX2614" t="s">
        <v>6133</v>
      </c>
      <c r="AZ2614" s="49"/>
    </row>
    <row r="2615" spans="50:52" x14ac:dyDescent="0.25">
      <c r="AX2615" t="s">
        <v>6134</v>
      </c>
      <c r="AZ2615" s="49"/>
    </row>
    <row r="2616" spans="50:52" x14ac:dyDescent="0.25">
      <c r="AX2616" t="s">
        <v>6135</v>
      </c>
      <c r="AZ2616" s="49"/>
    </row>
    <row r="2617" spans="50:52" x14ac:dyDescent="0.25">
      <c r="AX2617" t="s">
        <v>6136</v>
      </c>
      <c r="AZ2617" s="49"/>
    </row>
    <row r="2618" spans="50:52" x14ac:dyDescent="0.25">
      <c r="AX2618" t="s">
        <v>6137</v>
      </c>
      <c r="AZ2618" s="49"/>
    </row>
    <row r="2619" spans="50:52" x14ac:dyDescent="0.25">
      <c r="AX2619" t="s">
        <v>6138</v>
      </c>
      <c r="AZ2619" s="49"/>
    </row>
    <row r="2620" spans="50:52" x14ac:dyDescent="0.25">
      <c r="AX2620" t="s">
        <v>6139</v>
      </c>
      <c r="AZ2620" s="49"/>
    </row>
    <row r="2621" spans="50:52" x14ac:dyDescent="0.25">
      <c r="AX2621" t="s">
        <v>6140</v>
      </c>
      <c r="AZ2621" s="49"/>
    </row>
    <row r="2622" spans="50:52" x14ac:dyDescent="0.25">
      <c r="AX2622" t="s">
        <v>6141</v>
      </c>
      <c r="AZ2622" s="49"/>
    </row>
    <row r="2623" spans="50:52" x14ac:dyDescent="0.25">
      <c r="AX2623" t="s">
        <v>6142</v>
      </c>
      <c r="AZ2623" s="49"/>
    </row>
    <row r="2624" spans="50:52" x14ac:dyDescent="0.25">
      <c r="AX2624" t="s">
        <v>6143</v>
      </c>
      <c r="AZ2624" s="49"/>
    </row>
    <row r="2625" spans="50:52" x14ac:dyDescent="0.25">
      <c r="AX2625" t="s">
        <v>6144</v>
      </c>
      <c r="AZ2625" s="49"/>
    </row>
    <row r="2626" spans="50:52" x14ac:dyDescent="0.25">
      <c r="AX2626" t="s">
        <v>6145</v>
      </c>
      <c r="AZ2626" s="49"/>
    </row>
    <row r="2627" spans="50:52" x14ac:dyDescent="0.25">
      <c r="AX2627" t="s">
        <v>6146</v>
      </c>
      <c r="AZ2627" s="49"/>
    </row>
    <row r="2628" spans="50:52" x14ac:dyDescent="0.25">
      <c r="AX2628" t="s">
        <v>6147</v>
      </c>
      <c r="AZ2628" s="49"/>
    </row>
    <row r="2629" spans="50:52" x14ac:dyDescent="0.25">
      <c r="AX2629" t="s">
        <v>6148</v>
      </c>
      <c r="AZ2629" s="49"/>
    </row>
    <row r="2630" spans="50:52" x14ac:dyDescent="0.25">
      <c r="AX2630" t="s">
        <v>6149</v>
      </c>
      <c r="AZ2630" s="49"/>
    </row>
    <row r="2631" spans="50:52" x14ac:dyDescent="0.25">
      <c r="AX2631" t="s">
        <v>6150</v>
      </c>
      <c r="AZ2631" s="49"/>
    </row>
    <row r="2632" spans="50:52" x14ac:dyDescent="0.25">
      <c r="AX2632" t="s">
        <v>6151</v>
      </c>
      <c r="AZ2632" s="49"/>
    </row>
    <row r="2633" spans="50:52" x14ac:dyDescent="0.25">
      <c r="AX2633" t="s">
        <v>6152</v>
      </c>
      <c r="AZ2633" s="49"/>
    </row>
    <row r="2634" spans="50:52" x14ac:dyDescent="0.25">
      <c r="AX2634" t="s">
        <v>6153</v>
      </c>
      <c r="AZ2634" s="49"/>
    </row>
    <row r="2635" spans="50:52" x14ac:dyDescent="0.25">
      <c r="AX2635" t="s">
        <v>6154</v>
      </c>
      <c r="AZ2635" s="49"/>
    </row>
    <row r="2636" spans="50:52" x14ac:dyDescent="0.25">
      <c r="AX2636" t="s">
        <v>6155</v>
      </c>
      <c r="AZ2636" s="49"/>
    </row>
    <row r="2637" spans="50:52" x14ac:dyDescent="0.25">
      <c r="AX2637" t="s">
        <v>6156</v>
      </c>
      <c r="AZ2637" s="49"/>
    </row>
    <row r="2638" spans="50:52" x14ac:dyDescent="0.25">
      <c r="AX2638" t="s">
        <v>6157</v>
      </c>
      <c r="AZ2638" s="49"/>
    </row>
    <row r="2639" spans="50:52" x14ac:dyDescent="0.25">
      <c r="AX2639" t="s">
        <v>6158</v>
      </c>
      <c r="AZ2639" s="49"/>
    </row>
    <row r="2640" spans="50:52" x14ac:dyDescent="0.25">
      <c r="AX2640" t="s">
        <v>6159</v>
      </c>
      <c r="AZ2640" s="49"/>
    </row>
    <row r="2641" spans="50:52" x14ac:dyDescent="0.25">
      <c r="AX2641" t="s">
        <v>6160</v>
      </c>
      <c r="AZ2641" s="49"/>
    </row>
    <row r="2642" spans="50:52" x14ac:dyDescent="0.25">
      <c r="AX2642" t="s">
        <v>6161</v>
      </c>
      <c r="AZ2642" s="49"/>
    </row>
    <row r="2643" spans="50:52" x14ac:dyDescent="0.25">
      <c r="AX2643" t="s">
        <v>6162</v>
      </c>
      <c r="AZ2643" s="49"/>
    </row>
    <row r="2644" spans="50:52" x14ac:dyDescent="0.25">
      <c r="AX2644" t="s">
        <v>6163</v>
      </c>
      <c r="AZ2644" s="49"/>
    </row>
    <row r="2645" spans="50:52" x14ac:dyDescent="0.25">
      <c r="AX2645" t="s">
        <v>6164</v>
      </c>
      <c r="AZ2645" s="49"/>
    </row>
    <row r="2646" spans="50:52" x14ac:dyDescent="0.25">
      <c r="AX2646" t="s">
        <v>6165</v>
      </c>
      <c r="AZ2646" s="49"/>
    </row>
    <row r="2647" spans="50:52" x14ac:dyDescent="0.25">
      <c r="AX2647" t="s">
        <v>6166</v>
      </c>
      <c r="AZ2647" s="49"/>
    </row>
    <row r="2648" spans="50:52" x14ac:dyDescent="0.25">
      <c r="AX2648" t="s">
        <v>6167</v>
      </c>
      <c r="AZ2648" s="49"/>
    </row>
    <row r="2649" spans="50:52" x14ac:dyDescent="0.25">
      <c r="AX2649" t="s">
        <v>6168</v>
      </c>
      <c r="AZ2649" s="49"/>
    </row>
    <row r="2650" spans="50:52" x14ac:dyDescent="0.25">
      <c r="AX2650" t="s">
        <v>6169</v>
      </c>
      <c r="AZ2650" s="49"/>
    </row>
    <row r="2651" spans="50:52" x14ac:dyDescent="0.25">
      <c r="AX2651" t="s">
        <v>6170</v>
      </c>
      <c r="AZ2651" s="49"/>
    </row>
    <row r="2652" spans="50:52" x14ac:dyDescent="0.25">
      <c r="AX2652" t="s">
        <v>6171</v>
      </c>
      <c r="AZ2652" s="49"/>
    </row>
    <row r="2653" spans="50:52" x14ac:dyDescent="0.25">
      <c r="AX2653" t="s">
        <v>6172</v>
      </c>
      <c r="AZ2653" s="49"/>
    </row>
    <row r="2654" spans="50:52" x14ac:dyDescent="0.25">
      <c r="AX2654" t="s">
        <v>6173</v>
      </c>
      <c r="AZ2654" s="49"/>
    </row>
    <row r="2655" spans="50:52" x14ac:dyDescent="0.25">
      <c r="AX2655" t="s">
        <v>6174</v>
      </c>
      <c r="AZ2655" s="49"/>
    </row>
    <row r="2656" spans="50:52" x14ac:dyDescent="0.25">
      <c r="AX2656" t="s">
        <v>6175</v>
      </c>
      <c r="AZ2656" s="49"/>
    </row>
    <row r="2657" spans="50:52" x14ac:dyDescent="0.25">
      <c r="AX2657" t="s">
        <v>6176</v>
      </c>
      <c r="AZ2657" s="49"/>
    </row>
    <row r="2658" spans="50:52" x14ac:dyDescent="0.25">
      <c r="AX2658" t="s">
        <v>6177</v>
      </c>
      <c r="AZ2658" s="49"/>
    </row>
    <row r="2659" spans="50:52" x14ac:dyDescent="0.25">
      <c r="AX2659" t="s">
        <v>6178</v>
      </c>
      <c r="AZ2659" s="49"/>
    </row>
    <row r="2660" spans="50:52" x14ac:dyDescent="0.25">
      <c r="AX2660" t="s">
        <v>6179</v>
      </c>
      <c r="AZ2660" s="49"/>
    </row>
    <row r="2661" spans="50:52" x14ac:dyDescent="0.25">
      <c r="AX2661" t="s">
        <v>6180</v>
      </c>
      <c r="AZ2661" s="49"/>
    </row>
    <row r="2662" spans="50:52" x14ac:dyDescent="0.25">
      <c r="AX2662" t="s">
        <v>6181</v>
      </c>
      <c r="AZ2662" s="49"/>
    </row>
    <row r="2663" spans="50:52" x14ac:dyDescent="0.25">
      <c r="AX2663" t="s">
        <v>6182</v>
      </c>
      <c r="AZ2663" s="49"/>
    </row>
    <row r="2664" spans="50:52" x14ac:dyDescent="0.25">
      <c r="AX2664" t="s">
        <v>6183</v>
      </c>
      <c r="AZ2664" s="49"/>
    </row>
    <row r="2665" spans="50:52" x14ac:dyDescent="0.25">
      <c r="AX2665" t="s">
        <v>6184</v>
      </c>
      <c r="AZ2665" s="49"/>
    </row>
    <row r="2666" spans="50:52" x14ac:dyDescent="0.25">
      <c r="AX2666" t="s">
        <v>6185</v>
      </c>
      <c r="AZ2666" s="49"/>
    </row>
    <row r="2667" spans="50:52" x14ac:dyDescent="0.25">
      <c r="AX2667" t="s">
        <v>6186</v>
      </c>
      <c r="AZ2667" s="49"/>
    </row>
    <row r="2668" spans="50:52" x14ac:dyDescent="0.25">
      <c r="AX2668" t="s">
        <v>6187</v>
      </c>
      <c r="AZ2668" s="49"/>
    </row>
    <row r="2669" spans="50:52" x14ac:dyDescent="0.25">
      <c r="AX2669" t="s">
        <v>6188</v>
      </c>
      <c r="AZ2669" s="49"/>
    </row>
    <row r="2670" spans="50:52" x14ac:dyDescent="0.25">
      <c r="AX2670" t="s">
        <v>6189</v>
      </c>
      <c r="AZ2670" s="49"/>
    </row>
    <row r="2671" spans="50:52" x14ac:dyDescent="0.25">
      <c r="AX2671" t="s">
        <v>6190</v>
      </c>
      <c r="AZ2671" s="49"/>
    </row>
    <row r="2672" spans="50:52" x14ac:dyDescent="0.25">
      <c r="AX2672" t="s">
        <v>6191</v>
      </c>
      <c r="AZ2672" s="49"/>
    </row>
    <row r="2673" spans="50:52" x14ac:dyDescent="0.25">
      <c r="AX2673" t="s">
        <v>6192</v>
      </c>
      <c r="AZ2673" s="49"/>
    </row>
    <row r="2674" spans="50:52" x14ac:dyDescent="0.25">
      <c r="AX2674" t="s">
        <v>6193</v>
      </c>
      <c r="AZ2674" s="49"/>
    </row>
    <row r="2675" spans="50:52" x14ac:dyDescent="0.25">
      <c r="AX2675" t="s">
        <v>6194</v>
      </c>
      <c r="AZ2675" s="49"/>
    </row>
    <row r="2676" spans="50:52" x14ac:dyDescent="0.25">
      <c r="AX2676" t="s">
        <v>6195</v>
      </c>
      <c r="AZ2676" s="49"/>
    </row>
    <row r="2677" spans="50:52" x14ac:dyDescent="0.25">
      <c r="AX2677" t="s">
        <v>6196</v>
      </c>
      <c r="AZ2677" s="49"/>
    </row>
    <row r="2678" spans="50:52" x14ac:dyDescent="0.25">
      <c r="AX2678" t="s">
        <v>6197</v>
      </c>
      <c r="AZ2678" s="49"/>
    </row>
    <row r="2679" spans="50:52" x14ac:dyDescent="0.25">
      <c r="AX2679" t="s">
        <v>6198</v>
      </c>
      <c r="AZ2679" s="49"/>
    </row>
    <row r="2680" spans="50:52" x14ac:dyDescent="0.25">
      <c r="AX2680" t="s">
        <v>6199</v>
      </c>
      <c r="AZ2680" s="49"/>
    </row>
    <row r="2681" spans="50:52" x14ac:dyDescent="0.25">
      <c r="AX2681" t="s">
        <v>6200</v>
      </c>
      <c r="AZ2681" s="49"/>
    </row>
    <row r="2682" spans="50:52" x14ac:dyDescent="0.25">
      <c r="AX2682" t="s">
        <v>6201</v>
      </c>
      <c r="AZ2682" s="49"/>
    </row>
    <row r="2683" spans="50:52" x14ac:dyDescent="0.25">
      <c r="AX2683" t="s">
        <v>6202</v>
      </c>
      <c r="AZ2683" s="49"/>
    </row>
    <row r="2684" spans="50:52" x14ac:dyDescent="0.25">
      <c r="AX2684" t="s">
        <v>6203</v>
      </c>
      <c r="AZ2684" s="49"/>
    </row>
    <row r="2685" spans="50:52" x14ac:dyDescent="0.25">
      <c r="AX2685" t="s">
        <v>6204</v>
      </c>
      <c r="AZ2685" s="49"/>
    </row>
    <row r="2686" spans="50:52" x14ac:dyDescent="0.25">
      <c r="AX2686" t="s">
        <v>6205</v>
      </c>
      <c r="AZ2686" s="49"/>
    </row>
    <row r="2687" spans="50:52" x14ac:dyDescent="0.25">
      <c r="AX2687" t="s">
        <v>6206</v>
      </c>
      <c r="AZ2687" s="49"/>
    </row>
    <row r="2688" spans="50:52" x14ac:dyDescent="0.25">
      <c r="AX2688" t="s">
        <v>6207</v>
      </c>
      <c r="AZ2688" s="49"/>
    </row>
    <row r="2689" spans="50:52" x14ac:dyDescent="0.25">
      <c r="AX2689" t="s">
        <v>6208</v>
      </c>
      <c r="AZ2689" s="49"/>
    </row>
    <row r="2690" spans="50:52" x14ac:dyDescent="0.25">
      <c r="AX2690" t="s">
        <v>6209</v>
      </c>
      <c r="AZ2690" s="49"/>
    </row>
    <row r="2691" spans="50:52" x14ac:dyDescent="0.25">
      <c r="AX2691" t="s">
        <v>6210</v>
      </c>
      <c r="AZ2691" s="49"/>
    </row>
    <row r="2692" spans="50:52" x14ac:dyDescent="0.25">
      <c r="AX2692" t="s">
        <v>6211</v>
      </c>
      <c r="AZ2692" s="49"/>
    </row>
    <row r="2693" spans="50:52" x14ac:dyDescent="0.25">
      <c r="AX2693" t="s">
        <v>6212</v>
      </c>
      <c r="AZ2693" s="49"/>
    </row>
    <row r="2694" spans="50:52" x14ac:dyDescent="0.25">
      <c r="AX2694" t="s">
        <v>6213</v>
      </c>
      <c r="AZ2694" s="49"/>
    </row>
    <row r="2695" spans="50:52" x14ac:dyDescent="0.25">
      <c r="AX2695" t="s">
        <v>6214</v>
      </c>
      <c r="AZ2695" s="49"/>
    </row>
    <row r="2696" spans="50:52" x14ac:dyDescent="0.25">
      <c r="AX2696" t="s">
        <v>6215</v>
      </c>
      <c r="AZ2696" s="49"/>
    </row>
    <row r="2697" spans="50:52" x14ac:dyDescent="0.25">
      <c r="AX2697" t="s">
        <v>6216</v>
      </c>
      <c r="AZ2697" s="49"/>
    </row>
    <row r="2698" spans="50:52" x14ac:dyDescent="0.25">
      <c r="AX2698" t="s">
        <v>6217</v>
      </c>
      <c r="AZ2698" s="49"/>
    </row>
    <row r="2699" spans="50:52" x14ac:dyDescent="0.25">
      <c r="AX2699" t="s">
        <v>6218</v>
      </c>
      <c r="AZ2699" s="49"/>
    </row>
    <row r="2700" spans="50:52" x14ac:dyDescent="0.25">
      <c r="AX2700" t="s">
        <v>6219</v>
      </c>
      <c r="AZ2700" s="49"/>
    </row>
    <row r="2701" spans="50:52" x14ac:dyDescent="0.25">
      <c r="AX2701" t="s">
        <v>6220</v>
      </c>
      <c r="AZ2701" s="49"/>
    </row>
    <row r="2702" spans="50:52" x14ac:dyDescent="0.25">
      <c r="AX2702" t="s">
        <v>6221</v>
      </c>
      <c r="AZ2702" s="49"/>
    </row>
    <row r="2703" spans="50:52" x14ac:dyDescent="0.25">
      <c r="AX2703" t="s">
        <v>6222</v>
      </c>
      <c r="AZ2703" s="49"/>
    </row>
    <row r="2704" spans="50:52" x14ac:dyDescent="0.25">
      <c r="AX2704" t="s">
        <v>6223</v>
      </c>
      <c r="AZ2704" s="49"/>
    </row>
    <row r="2705" spans="50:52" x14ac:dyDescent="0.25">
      <c r="AX2705" t="s">
        <v>6224</v>
      </c>
      <c r="AZ2705" s="49"/>
    </row>
    <row r="2706" spans="50:52" x14ac:dyDescent="0.25">
      <c r="AX2706" t="s">
        <v>6225</v>
      </c>
      <c r="AZ2706" s="49"/>
    </row>
    <row r="2707" spans="50:52" x14ac:dyDescent="0.25">
      <c r="AX2707" t="s">
        <v>6226</v>
      </c>
      <c r="AZ2707" s="49"/>
    </row>
    <row r="2708" spans="50:52" x14ac:dyDescent="0.25">
      <c r="AX2708" t="s">
        <v>6227</v>
      </c>
      <c r="AZ2708" s="49"/>
    </row>
    <row r="2709" spans="50:52" x14ac:dyDescent="0.25">
      <c r="AX2709" t="s">
        <v>6228</v>
      </c>
      <c r="AZ2709" s="49"/>
    </row>
    <row r="2710" spans="50:52" x14ac:dyDescent="0.25">
      <c r="AX2710" t="s">
        <v>6229</v>
      </c>
      <c r="AZ2710" s="49"/>
    </row>
    <row r="2711" spans="50:52" x14ac:dyDescent="0.25">
      <c r="AX2711" t="s">
        <v>6230</v>
      </c>
      <c r="AZ2711" s="49"/>
    </row>
    <row r="2712" spans="50:52" x14ac:dyDescent="0.25">
      <c r="AX2712" t="s">
        <v>6231</v>
      </c>
      <c r="AZ2712" s="49"/>
    </row>
    <row r="2713" spans="50:52" x14ac:dyDescent="0.25">
      <c r="AX2713" t="s">
        <v>6232</v>
      </c>
      <c r="AZ2713" s="49"/>
    </row>
    <row r="2714" spans="50:52" x14ac:dyDescent="0.25">
      <c r="AX2714" t="s">
        <v>6233</v>
      </c>
      <c r="AZ2714" s="49"/>
    </row>
    <row r="2715" spans="50:52" x14ac:dyDescent="0.25">
      <c r="AX2715" t="s">
        <v>6234</v>
      </c>
      <c r="AZ2715" s="49"/>
    </row>
    <row r="2716" spans="50:52" x14ac:dyDescent="0.25">
      <c r="AX2716" t="s">
        <v>6235</v>
      </c>
      <c r="AZ2716" s="49"/>
    </row>
    <row r="2717" spans="50:52" x14ac:dyDescent="0.25">
      <c r="AX2717" t="s">
        <v>6236</v>
      </c>
      <c r="AZ2717" s="49"/>
    </row>
    <row r="2718" spans="50:52" x14ac:dyDescent="0.25">
      <c r="AX2718" t="s">
        <v>6237</v>
      </c>
      <c r="AZ2718" s="49"/>
    </row>
    <row r="2719" spans="50:52" x14ac:dyDescent="0.25">
      <c r="AX2719" t="s">
        <v>6238</v>
      </c>
      <c r="AZ2719" s="49"/>
    </row>
    <row r="2720" spans="50:52" x14ac:dyDescent="0.25">
      <c r="AX2720" t="s">
        <v>6239</v>
      </c>
      <c r="AZ2720" s="49"/>
    </row>
    <row r="2721" spans="50:52" x14ac:dyDescent="0.25">
      <c r="AX2721" t="s">
        <v>6240</v>
      </c>
      <c r="AZ2721" s="49"/>
    </row>
    <row r="2722" spans="50:52" x14ac:dyDescent="0.25">
      <c r="AX2722" t="s">
        <v>6241</v>
      </c>
      <c r="AZ2722" s="49"/>
    </row>
    <row r="2723" spans="50:52" x14ac:dyDescent="0.25">
      <c r="AX2723" t="s">
        <v>6242</v>
      </c>
      <c r="AZ2723" s="49"/>
    </row>
    <row r="2724" spans="50:52" x14ac:dyDescent="0.25">
      <c r="AX2724" t="s">
        <v>6243</v>
      </c>
      <c r="AZ2724" s="49"/>
    </row>
    <row r="2725" spans="50:52" x14ac:dyDescent="0.25">
      <c r="AX2725" t="s">
        <v>6244</v>
      </c>
      <c r="AZ2725" s="49"/>
    </row>
    <row r="2726" spans="50:52" x14ac:dyDescent="0.25">
      <c r="AX2726" t="s">
        <v>6245</v>
      </c>
      <c r="AZ2726" s="49"/>
    </row>
    <row r="2727" spans="50:52" x14ac:dyDescent="0.25">
      <c r="AX2727" t="s">
        <v>6246</v>
      </c>
      <c r="AZ2727" s="49"/>
    </row>
    <row r="2728" spans="50:52" x14ac:dyDescent="0.25">
      <c r="AX2728" t="s">
        <v>6247</v>
      </c>
      <c r="AZ2728" s="49"/>
    </row>
    <row r="2729" spans="50:52" x14ac:dyDescent="0.25">
      <c r="AX2729" t="s">
        <v>6248</v>
      </c>
      <c r="AZ2729" s="49"/>
    </row>
    <row r="2730" spans="50:52" x14ac:dyDescent="0.25">
      <c r="AX2730" t="s">
        <v>6249</v>
      </c>
      <c r="AZ2730" s="49"/>
    </row>
    <row r="2731" spans="50:52" x14ac:dyDescent="0.25">
      <c r="AX2731" t="s">
        <v>6250</v>
      </c>
      <c r="AZ2731" s="49"/>
    </row>
    <row r="2732" spans="50:52" x14ac:dyDescent="0.25">
      <c r="AX2732" t="s">
        <v>6251</v>
      </c>
      <c r="AZ2732" s="49"/>
    </row>
    <row r="2733" spans="50:52" x14ac:dyDescent="0.25">
      <c r="AX2733" t="s">
        <v>6252</v>
      </c>
      <c r="AZ2733" s="49"/>
    </row>
    <row r="2734" spans="50:52" x14ac:dyDescent="0.25">
      <c r="AX2734" t="s">
        <v>6253</v>
      </c>
      <c r="AZ2734" s="49"/>
    </row>
    <row r="2735" spans="50:52" x14ac:dyDescent="0.25">
      <c r="AX2735" t="s">
        <v>6254</v>
      </c>
      <c r="AZ2735" s="49"/>
    </row>
    <row r="2736" spans="50:52" x14ac:dyDescent="0.25">
      <c r="AX2736" t="s">
        <v>6255</v>
      </c>
      <c r="AZ2736" s="49"/>
    </row>
    <row r="2737" spans="50:52" x14ac:dyDescent="0.25">
      <c r="AX2737" t="s">
        <v>6256</v>
      </c>
      <c r="AZ2737" s="49"/>
    </row>
    <row r="2738" spans="50:52" x14ac:dyDescent="0.25">
      <c r="AX2738" t="s">
        <v>6257</v>
      </c>
      <c r="AZ2738" s="49"/>
    </row>
    <row r="2739" spans="50:52" x14ac:dyDescent="0.25">
      <c r="AX2739" t="s">
        <v>6258</v>
      </c>
      <c r="AZ2739" s="49"/>
    </row>
    <row r="2740" spans="50:52" x14ac:dyDescent="0.25">
      <c r="AX2740" t="s">
        <v>6259</v>
      </c>
      <c r="AZ2740" s="49"/>
    </row>
    <row r="2741" spans="50:52" x14ac:dyDescent="0.25">
      <c r="AX2741" t="s">
        <v>6260</v>
      </c>
      <c r="AZ2741" s="49"/>
    </row>
    <row r="2742" spans="50:52" x14ac:dyDescent="0.25">
      <c r="AX2742" t="s">
        <v>6261</v>
      </c>
      <c r="AZ2742" s="49"/>
    </row>
    <row r="2743" spans="50:52" x14ac:dyDescent="0.25">
      <c r="AX2743" t="s">
        <v>6262</v>
      </c>
      <c r="AZ2743" s="49"/>
    </row>
    <row r="2744" spans="50:52" x14ac:dyDescent="0.25">
      <c r="AX2744" t="s">
        <v>6263</v>
      </c>
      <c r="AZ2744" s="49"/>
    </row>
    <row r="2745" spans="50:52" x14ac:dyDescent="0.25">
      <c r="AX2745" t="s">
        <v>6264</v>
      </c>
      <c r="AZ2745" s="49"/>
    </row>
    <row r="2746" spans="50:52" x14ac:dyDescent="0.25">
      <c r="AX2746" t="s">
        <v>6265</v>
      </c>
      <c r="AZ2746" s="49"/>
    </row>
    <row r="2747" spans="50:52" x14ac:dyDescent="0.25">
      <c r="AX2747" t="s">
        <v>6266</v>
      </c>
      <c r="AZ2747" s="49"/>
    </row>
    <row r="2748" spans="50:52" x14ac:dyDescent="0.25">
      <c r="AX2748" t="s">
        <v>6267</v>
      </c>
      <c r="AZ2748" s="49"/>
    </row>
    <row r="2749" spans="50:52" x14ac:dyDescent="0.25">
      <c r="AX2749" t="s">
        <v>6268</v>
      </c>
      <c r="AZ2749" s="49"/>
    </row>
    <row r="2750" spans="50:52" x14ac:dyDescent="0.25">
      <c r="AX2750" t="s">
        <v>6269</v>
      </c>
      <c r="AZ2750" s="49"/>
    </row>
    <row r="2751" spans="50:52" x14ac:dyDescent="0.25">
      <c r="AX2751" t="s">
        <v>6270</v>
      </c>
      <c r="AZ2751" s="49"/>
    </row>
    <row r="2752" spans="50:52" x14ac:dyDescent="0.25">
      <c r="AX2752" t="s">
        <v>6271</v>
      </c>
      <c r="AZ2752" s="49"/>
    </row>
    <row r="2753" spans="50:52" x14ac:dyDescent="0.25">
      <c r="AX2753" t="s">
        <v>6272</v>
      </c>
      <c r="AZ2753" s="49"/>
    </row>
    <row r="2754" spans="50:52" x14ac:dyDescent="0.25">
      <c r="AX2754" t="s">
        <v>6273</v>
      </c>
      <c r="AZ2754" s="49"/>
    </row>
    <row r="2755" spans="50:52" x14ac:dyDescent="0.25">
      <c r="AX2755" t="s">
        <v>6274</v>
      </c>
      <c r="AZ2755" s="49"/>
    </row>
    <row r="2756" spans="50:52" x14ac:dyDescent="0.25">
      <c r="AX2756" t="s">
        <v>6275</v>
      </c>
      <c r="AZ2756" s="49"/>
    </row>
    <row r="2757" spans="50:52" x14ac:dyDescent="0.25">
      <c r="AX2757" t="s">
        <v>6276</v>
      </c>
      <c r="AZ2757" s="49"/>
    </row>
    <row r="2758" spans="50:52" x14ac:dyDescent="0.25">
      <c r="AX2758" t="s">
        <v>6277</v>
      </c>
      <c r="AZ2758" s="49"/>
    </row>
    <row r="2759" spans="50:52" x14ac:dyDescent="0.25">
      <c r="AX2759" t="s">
        <v>6278</v>
      </c>
      <c r="AZ2759" s="49"/>
    </row>
    <row r="2760" spans="50:52" x14ac:dyDescent="0.25">
      <c r="AX2760" t="s">
        <v>6279</v>
      </c>
      <c r="AZ2760" s="49"/>
    </row>
    <row r="2761" spans="50:52" x14ac:dyDescent="0.25">
      <c r="AX2761" t="s">
        <v>6280</v>
      </c>
      <c r="AZ2761" s="49"/>
    </row>
    <row r="2762" spans="50:52" x14ac:dyDescent="0.25">
      <c r="AX2762" t="s">
        <v>6281</v>
      </c>
      <c r="AZ2762" s="49"/>
    </row>
    <row r="2763" spans="50:52" x14ac:dyDescent="0.25">
      <c r="AX2763" t="s">
        <v>6282</v>
      </c>
      <c r="AZ2763" s="49"/>
    </row>
    <row r="2764" spans="50:52" x14ac:dyDescent="0.25">
      <c r="AX2764" t="s">
        <v>6283</v>
      </c>
      <c r="AZ2764" s="49"/>
    </row>
    <row r="2765" spans="50:52" x14ac:dyDescent="0.25">
      <c r="AX2765" t="s">
        <v>6284</v>
      </c>
      <c r="AZ2765" s="49"/>
    </row>
    <row r="2766" spans="50:52" x14ac:dyDescent="0.25">
      <c r="AX2766" t="s">
        <v>6285</v>
      </c>
      <c r="AZ2766" s="49"/>
    </row>
    <row r="2767" spans="50:52" x14ac:dyDescent="0.25">
      <c r="AX2767" t="s">
        <v>6286</v>
      </c>
      <c r="AZ2767" s="49"/>
    </row>
    <row r="2768" spans="50:52" x14ac:dyDescent="0.25">
      <c r="AX2768" t="s">
        <v>6287</v>
      </c>
      <c r="AZ2768" s="49"/>
    </row>
    <row r="2769" spans="50:52" x14ac:dyDescent="0.25">
      <c r="AX2769" t="s">
        <v>6288</v>
      </c>
      <c r="AZ2769" s="49"/>
    </row>
    <row r="2770" spans="50:52" x14ac:dyDescent="0.25">
      <c r="AX2770" t="s">
        <v>6289</v>
      </c>
      <c r="AZ2770" s="49"/>
    </row>
    <row r="2771" spans="50:52" x14ac:dyDescent="0.25">
      <c r="AX2771" t="s">
        <v>6290</v>
      </c>
      <c r="AZ2771" s="49"/>
    </row>
    <row r="2772" spans="50:52" x14ac:dyDescent="0.25">
      <c r="AX2772" t="s">
        <v>6291</v>
      </c>
      <c r="AZ2772" s="49"/>
    </row>
    <row r="2773" spans="50:52" x14ac:dyDescent="0.25">
      <c r="AX2773" t="s">
        <v>6292</v>
      </c>
      <c r="AZ2773" s="49"/>
    </row>
    <row r="2774" spans="50:52" x14ac:dyDescent="0.25">
      <c r="AX2774" t="s">
        <v>6293</v>
      </c>
      <c r="AZ2774" s="49"/>
    </row>
    <row r="2775" spans="50:52" x14ac:dyDescent="0.25">
      <c r="AX2775" t="s">
        <v>6294</v>
      </c>
      <c r="AZ2775" s="49"/>
    </row>
    <row r="2776" spans="50:52" x14ac:dyDescent="0.25">
      <c r="AX2776" t="s">
        <v>6295</v>
      </c>
      <c r="AZ2776" s="49"/>
    </row>
    <row r="2777" spans="50:52" x14ac:dyDescent="0.25">
      <c r="AX2777" t="s">
        <v>6296</v>
      </c>
      <c r="AZ2777" s="49"/>
    </row>
    <row r="2778" spans="50:52" x14ac:dyDescent="0.25">
      <c r="AX2778" t="s">
        <v>6297</v>
      </c>
      <c r="AZ2778" s="49"/>
    </row>
    <row r="2779" spans="50:52" x14ac:dyDescent="0.25">
      <c r="AX2779" t="s">
        <v>6298</v>
      </c>
      <c r="AZ2779" s="49"/>
    </row>
    <row r="2780" spans="50:52" x14ac:dyDescent="0.25">
      <c r="AX2780" t="s">
        <v>6299</v>
      </c>
      <c r="AZ2780" s="49"/>
    </row>
    <row r="2781" spans="50:52" x14ac:dyDescent="0.25">
      <c r="AX2781" t="s">
        <v>6300</v>
      </c>
      <c r="AZ2781" s="49"/>
    </row>
    <row r="2782" spans="50:52" x14ac:dyDescent="0.25">
      <c r="AX2782" t="s">
        <v>6301</v>
      </c>
      <c r="AZ2782" s="49"/>
    </row>
    <row r="2783" spans="50:52" x14ac:dyDescent="0.25">
      <c r="AX2783" t="s">
        <v>6302</v>
      </c>
      <c r="AZ2783" s="49"/>
    </row>
    <row r="2784" spans="50:52" x14ac:dyDescent="0.25">
      <c r="AX2784" t="s">
        <v>6303</v>
      </c>
      <c r="AZ2784" s="49"/>
    </row>
    <row r="2785" spans="50:52" x14ac:dyDescent="0.25">
      <c r="AX2785" t="s">
        <v>6304</v>
      </c>
      <c r="AZ2785" s="49"/>
    </row>
    <row r="2786" spans="50:52" x14ac:dyDescent="0.25">
      <c r="AX2786" t="s">
        <v>6305</v>
      </c>
      <c r="AZ2786" s="49"/>
    </row>
    <row r="2787" spans="50:52" x14ac:dyDescent="0.25">
      <c r="AX2787" t="s">
        <v>6306</v>
      </c>
      <c r="AZ2787" s="49"/>
    </row>
    <row r="2788" spans="50:52" x14ac:dyDescent="0.25">
      <c r="AX2788" t="s">
        <v>6307</v>
      </c>
      <c r="AZ2788" s="49"/>
    </row>
    <row r="2789" spans="50:52" x14ac:dyDescent="0.25">
      <c r="AX2789" t="s">
        <v>6308</v>
      </c>
      <c r="AZ2789" s="49"/>
    </row>
    <row r="2790" spans="50:52" x14ac:dyDescent="0.25">
      <c r="AX2790" t="s">
        <v>6309</v>
      </c>
      <c r="AZ2790" s="49"/>
    </row>
    <row r="2791" spans="50:52" x14ac:dyDescent="0.25">
      <c r="AX2791" t="s">
        <v>6310</v>
      </c>
      <c r="AZ2791" s="49"/>
    </row>
    <row r="2792" spans="50:52" x14ac:dyDescent="0.25">
      <c r="AX2792" t="s">
        <v>6311</v>
      </c>
      <c r="AZ2792" s="49"/>
    </row>
    <row r="2793" spans="50:52" x14ac:dyDescent="0.25">
      <c r="AX2793" t="s">
        <v>6312</v>
      </c>
      <c r="AZ2793" s="49"/>
    </row>
    <row r="2794" spans="50:52" x14ac:dyDescent="0.25">
      <c r="AX2794" t="s">
        <v>6313</v>
      </c>
      <c r="AZ2794" s="49"/>
    </row>
    <row r="2795" spans="50:52" x14ac:dyDescent="0.25">
      <c r="AX2795" t="s">
        <v>6314</v>
      </c>
      <c r="AZ2795" s="49"/>
    </row>
    <row r="2796" spans="50:52" x14ac:dyDescent="0.25">
      <c r="AX2796" t="s">
        <v>6315</v>
      </c>
      <c r="AZ2796" s="49"/>
    </row>
    <row r="2797" spans="50:52" x14ac:dyDescent="0.25">
      <c r="AX2797" t="s">
        <v>6316</v>
      </c>
      <c r="AZ2797" s="49"/>
    </row>
    <row r="2798" spans="50:52" x14ac:dyDescent="0.25">
      <c r="AX2798" t="s">
        <v>6317</v>
      </c>
      <c r="AZ2798" s="49"/>
    </row>
    <row r="2799" spans="50:52" x14ac:dyDescent="0.25">
      <c r="AX2799" t="s">
        <v>6318</v>
      </c>
      <c r="AZ2799" s="49"/>
    </row>
    <row r="2800" spans="50:52" x14ac:dyDescent="0.25">
      <c r="AX2800" t="s">
        <v>6319</v>
      </c>
      <c r="AZ2800" s="49"/>
    </row>
    <row r="2801" spans="50:52" x14ac:dyDescent="0.25">
      <c r="AX2801" t="s">
        <v>6320</v>
      </c>
      <c r="AZ2801" s="49"/>
    </row>
    <row r="2802" spans="50:52" x14ac:dyDescent="0.25">
      <c r="AX2802" t="s">
        <v>6321</v>
      </c>
      <c r="AZ2802" s="49"/>
    </row>
    <row r="2803" spans="50:52" x14ac:dyDescent="0.25">
      <c r="AX2803" t="s">
        <v>6322</v>
      </c>
      <c r="AZ2803" s="49"/>
    </row>
    <row r="2804" spans="50:52" x14ac:dyDescent="0.25">
      <c r="AX2804" t="s">
        <v>6323</v>
      </c>
      <c r="AZ2804" s="49"/>
    </row>
    <row r="2805" spans="50:52" x14ac:dyDescent="0.25">
      <c r="AX2805" t="s">
        <v>6324</v>
      </c>
      <c r="AZ2805" s="49"/>
    </row>
    <row r="2806" spans="50:52" x14ac:dyDescent="0.25">
      <c r="AX2806" t="s">
        <v>6325</v>
      </c>
      <c r="AZ2806" s="49"/>
    </row>
    <row r="2807" spans="50:52" x14ac:dyDescent="0.25">
      <c r="AX2807" t="s">
        <v>6326</v>
      </c>
      <c r="AZ2807" s="49"/>
    </row>
    <row r="2808" spans="50:52" x14ac:dyDescent="0.25">
      <c r="AX2808" t="s">
        <v>6327</v>
      </c>
      <c r="AZ2808" s="49"/>
    </row>
    <row r="2809" spans="50:52" x14ac:dyDescent="0.25">
      <c r="AX2809" t="s">
        <v>6328</v>
      </c>
      <c r="AZ2809" s="49"/>
    </row>
    <row r="2810" spans="50:52" x14ac:dyDescent="0.25">
      <c r="AX2810" t="s">
        <v>6329</v>
      </c>
      <c r="AZ2810" s="49"/>
    </row>
    <row r="2811" spans="50:52" x14ac:dyDescent="0.25">
      <c r="AX2811" t="s">
        <v>6330</v>
      </c>
      <c r="AZ2811" s="49"/>
    </row>
    <row r="2812" spans="50:52" x14ac:dyDescent="0.25">
      <c r="AX2812" t="s">
        <v>6331</v>
      </c>
      <c r="AZ2812" s="49"/>
    </row>
    <row r="2813" spans="50:52" x14ac:dyDescent="0.25">
      <c r="AX2813" t="s">
        <v>6332</v>
      </c>
      <c r="AZ2813" s="49"/>
    </row>
    <row r="2814" spans="50:52" x14ac:dyDescent="0.25">
      <c r="AX2814" t="s">
        <v>6333</v>
      </c>
      <c r="AZ2814" s="49"/>
    </row>
    <row r="2815" spans="50:52" x14ac:dyDescent="0.25">
      <c r="AX2815" t="s">
        <v>6334</v>
      </c>
      <c r="AZ2815" s="49"/>
    </row>
    <row r="2816" spans="50:52" x14ac:dyDescent="0.25">
      <c r="AX2816" t="s">
        <v>6335</v>
      </c>
      <c r="AZ2816" s="49"/>
    </row>
    <row r="2817" spans="50:52" x14ac:dyDescent="0.25">
      <c r="AX2817" t="s">
        <v>6336</v>
      </c>
      <c r="AZ2817" s="49"/>
    </row>
    <row r="2818" spans="50:52" x14ac:dyDescent="0.25">
      <c r="AX2818" t="s">
        <v>6337</v>
      </c>
      <c r="AZ2818" s="49"/>
    </row>
    <row r="2819" spans="50:52" x14ac:dyDescent="0.25">
      <c r="AX2819" t="s">
        <v>6338</v>
      </c>
      <c r="AZ2819" s="49"/>
    </row>
    <row r="2820" spans="50:52" x14ac:dyDescent="0.25">
      <c r="AX2820" t="s">
        <v>6339</v>
      </c>
      <c r="AZ2820" s="49"/>
    </row>
    <row r="2821" spans="50:52" x14ac:dyDescent="0.25">
      <c r="AX2821" t="s">
        <v>6340</v>
      </c>
      <c r="AZ2821" s="49"/>
    </row>
    <row r="2822" spans="50:52" x14ac:dyDescent="0.25">
      <c r="AX2822" t="s">
        <v>6341</v>
      </c>
      <c r="AZ2822" s="49"/>
    </row>
    <row r="2823" spans="50:52" x14ac:dyDescent="0.25">
      <c r="AX2823" t="s">
        <v>6342</v>
      </c>
      <c r="AZ2823" s="49"/>
    </row>
    <row r="2824" spans="50:52" x14ac:dyDescent="0.25">
      <c r="AX2824" t="s">
        <v>6343</v>
      </c>
      <c r="AZ2824" s="49"/>
    </row>
    <row r="2825" spans="50:52" x14ac:dyDescent="0.25">
      <c r="AX2825" t="s">
        <v>6344</v>
      </c>
      <c r="AZ2825" s="49"/>
    </row>
    <row r="2826" spans="50:52" x14ac:dyDescent="0.25">
      <c r="AX2826" t="s">
        <v>6345</v>
      </c>
      <c r="AZ2826" s="49"/>
    </row>
    <row r="2827" spans="50:52" x14ac:dyDescent="0.25">
      <c r="AX2827" t="s">
        <v>6346</v>
      </c>
      <c r="AZ2827" s="49"/>
    </row>
    <row r="2828" spans="50:52" x14ac:dyDescent="0.25">
      <c r="AX2828" t="s">
        <v>6347</v>
      </c>
      <c r="AZ2828" s="49"/>
    </row>
    <row r="2829" spans="50:52" x14ac:dyDescent="0.25">
      <c r="AX2829" t="s">
        <v>6348</v>
      </c>
      <c r="AZ2829" s="49"/>
    </row>
    <row r="2830" spans="50:52" x14ac:dyDescent="0.25">
      <c r="AX2830" t="s">
        <v>6349</v>
      </c>
      <c r="AZ2830" s="49"/>
    </row>
    <row r="2831" spans="50:52" x14ac:dyDescent="0.25">
      <c r="AX2831" t="s">
        <v>6350</v>
      </c>
      <c r="AZ2831" s="49"/>
    </row>
    <row r="2832" spans="50:52" x14ac:dyDescent="0.25">
      <c r="AX2832" t="s">
        <v>6351</v>
      </c>
      <c r="AZ2832" s="49"/>
    </row>
    <row r="2833" spans="50:52" x14ac:dyDescent="0.25">
      <c r="AX2833" t="s">
        <v>6352</v>
      </c>
      <c r="AZ2833" s="49"/>
    </row>
    <row r="2834" spans="50:52" x14ac:dyDescent="0.25">
      <c r="AX2834" t="s">
        <v>6353</v>
      </c>
      <c r="AZ2834" s="49"/>
    </row>
    <row r="2835" spans="50:52" x14ac:dyDescent="0.25">
      <c r="AX2835" t="s">
        <v>6354</v>
      </c>
      <c r="AZ2835" s="49"/>
    </row>
    <row r="2836" spans="50:52" x14ac:dyDescent="0.25">
      <c r="AX2836" t="s">
        <v>6355</v>
      </c>
      <c r="AZ2836" s="49"/>
    </row>
    <row r="2837" spans="50:52" x14ac:dyDescent="0.25">
      <c r="AX2837" t="s">
        <v>6356</v>
      </c>
      <c r="AZ2837" s="49"/>
    </row>
    <row r="2838" spans="50:52" x14ac:dyDescent="0.25">
      <c r="AX2838" t="s">
        <v>6357</v>
      </c>
      <c r="AZ2838" s="49"/>
    </row>
    <row r="2839" spans="50:52" x14ac:dyDescent="0.25">
      <c r="AX2839" t="s">
        <v>6358</v>
      </c>
      <c r="AZ2839" s="49"/>
    </row>
    <row r="2840" spans="50:52" x14ac:dyDescent="0.25">
      <c r="AX2840" t="s">
        <v>6359</v>
      </c>
      <c r="AZ2840" s="49"/>
    </row>
    <row r="2841" spans="50:52" x14ac:dyDescent="0.25">
      <c r="AX2841" t="s">
        <v>6360</v>
      </c>
      <c r="AZ2841" s="49"/>
    </row>
    <row r="2842" spans="50:52" x14ac:dyDescent="0.25">
      <c r="AX2842" t="s">
        <v>6361</v>
      </c>
      <c r="AZ2842" s="49"/>
    </row>
    <row r="2843" spans="50:52" x14ac:dyDescent="0.25">
      <c r="AX2843" t="s">
        <v>6362</v>
      </c>
      <c r="AZ2843" s="49"/>
    </row>
    <row r="2844" spans="50:52" x14ac:dyDescent="0.25">
      <c r="AX2844" t="s">
        <v>6363</v>
      </c>
      <c r="AZ2844" s="49"/>
    </row>
    <row r="2845" spans="50:52" x14ac:dyDescent="0.25">
      <c r="AX2845" t="s">
        <v>6364</v>
      </c>
      <c r="AZ2845" s="49"/>
    </row>
    <row r="2846" spans="50:52" x14ac:dyDescent="0.25">
      <c r="AX2846" t="s">
        <v>6365</v>
      </c>
      <c r="AZ2846" s="49"/>
    </row>
    <row r="2847" spans="50:52" x14ac:dyDescent="0.25">
      <c r="AX2847" t="s">
        <v>6366</v>
      </c>
      <c r="AZ2847" s="49"/>
    </row>
    <row r="2848" spans="50:52" x14ac:dyDescent="0.25">
      <c r="AX2848" t="s">
        <v>6367</v>
      </c>
      <c r="AZ2848" s="49"/>
    </row>
    <row r="2849" spans="50:52" x14ac:dyDescent="0.25">
      <c r="AX2849" t="s">
        <v>6368</v>
      </c>
      <c r="AZ2849" s="49"/>
    </row>
    <row r="2850" spans="50:52" x14ac:dyDescent="0.25">
      <c r="AX2850" t="s">
        <v>6369</v>
      </c>
      <c r="AZ2850" s="49"/>
    </row>
    <row r="2851" spans="50:52" x14ac:dyDescent="0.25">
      <c r="AX2851" t="s">
        <v>6370</v>
      </c>
      <c r="AZ2851" s="49"/>
    </row>
    <row r="2852" spans="50:52" x14ac:dyDescent="0.25">
      <c r="AX2852" t="s">
        <v>6371</v>
      </c>
      <c r="AZ2852" s="49"/>
    </row>
    <row r="2853" spans="50:52" x14ac:dyDescent="0.25">
      <c r="AX2853" t="s">
        <v>6372</v>
      </c>
      <c r="AZ2853" s="49"/>
    </row>
    <row r="2854" spans="50:52" x14ac:dyDescent="0.25">
      <c r="AX2854" t="s">
        <v>6373</v>
      </c>
      <c r="AZ2854" s="49"/>
    </row>
    <row r="2855" spans="50:52" x14ac:dyDescent="0.25">
      <c r="AX2855" t="s">
        <v>6374</v>
      </c>
      <c r="AZ2855" s="49"/>
    </row>
    <row r="2856" spans="50:52" x14ac:dyDescent="0.25">
      <c r="AX2856" t="s">
        <v>6375</v>
      </c>
      <c r="AZ2856" s="49"/>
    </row>
    <row r="2857" spans="50:52" x14ac:dyDescent="0.25">
      <c r="AX2857" t="s">
        <v>6376</v>
      </c>
      <c r="AZ2857" s="49"/>
    </row>
    <row r="2858" spans="50:52" x14ac:dyDescent="0.25">
      <c r="AX2858" t="s">
        <v>6377</v>
      </c>
      <c r="AZ2858" s="49"/>
    </row>
    <row r="2859" spans="50:52" x14ac:dyDescent="0.25">
      <c r="AX2859" t="s">
        <v>6378</v>
      </c>
      <c r="AZ2859" s="49"/>
    </row>
    <row r="2860" spans="50:52" x14ac:dyDescent="0.25">
      <c r="AX2860" t="s">
        <v>6379</v>
      </c>
      <c r="AZ2860" s="49"/>
    </row>
    <row r="2861" spans="50:52" x14ac:dyDescent="0.25">
      <c r="AX2861" t="s">
        <v>6380</v>
      </c>
      <c r="AZ2861" s="49"/>
    </row>
    <row r="2862" spans="50:52" x14ac:dyDescent="0.25">
      <c r="AX2862" t="s">
        <v>6381</v>
      </c>
      <c r="AZ2862" s="49"/>
    </row>
    <row r="2863" spans="50:52" x14ac:dyDescent="0.25">
      <c r="AX2863" t="s">
        <v>6382</v>
      </c>
      <c r="AZ2863" s="49"/>
    </row>
    <row r="2864" spans="50:52" x14ac:dyDescent="0.25">
      <c r="AX2864" t="s">
        <v>6383</v>
      </c>
      <c r="AZ2864" s="49"/>
    </row>
    <row r="2865" spans="50:52" x14ac:dyDescent="0.25">
      <c r="AX2865" t="s">
        <v>6384</v>
      </c>
      <c r="AZ2865" s="49"/>
    </row>
    <row r="2866" spans="50:52" x14ac:dyDescent="0.25">
      <c r="AX2866" t="s">
        <v>6385</v>
      </c>
      <c r="AZ2866" s="49"/>
    </row>
    <row r="2867" spans="50:52" x14ac:dyDescent="0.25">
      <c r="AX2867" t="s">
        <v>6386</v>
      </c>
      <c r="AZ2867" s="49"/>
    </row>
    <row r="2868" spans="50:52" x14ac:dyDescent="0.25">
      <c r="AX2868" t="s">
        <v>6387</v>
      </c>
      <c r="AZ2868" s="49"/>
    </row>
    <row r="2869" spans="50:52" x14ac:dyDescent="0.25">
      <c r="AX2869" t="s">
        <v>6388</v>
      </c>
      <c r="AZ2869" s="49"/>
    </row>
    <row r="2870" spans="50:52" x14ac:dyDescent="0.25">
      <c r="AX2870" t="s">
        <v>6389</v>
      </c>
      <c r="AZ2870" s="49"/>
    </row>
    <row r="2871" spans="50:52" x14ac:dyDescent="0.25">
      <c r="AX2871" t="s">
        <v>6390</v>
      </c>
      <c r="AZ2871" s="49"/>
    </row>
    <row r="2872" spans="50:52" x14ac:dyDescent="0.25">
      <c r="AX2872" t="s">
        <v>6391</v>
      </c>
      <c r="AZ2872" s="49"/>
    </row>
    <row r="2873" spans="50:52" x14ac:dyDescent="0.25">
      <c r="AX2873" t="s">
        <v>6392</v>
      </c>
      <c r="AZ2873" s="49"/>
    </row>
    <row r="2874" spans="50:52" x14ac:dyDescent="0.25">
      <c r="AX2874" t="s">
        <v>6393</v>
      </c>
      <c r="AZ2874" s="49"/>
    </row>
    <row r="2875" spans="50:52" x14ac:dyDescent="0.25">
      <c r="AX2875" t="s">
        <v>6394</v>
      </c>
      <c r="AZ2875" s="49"/>
    </row>
    <row r="2876" spans="50:52" x14ac:dyDescent="0.25">
      <c r="AX2876" t="s">
        <v>6395</v>
      </c>
      <c r="AZ2876" s="49"/>
    </row>
    <row r="2877" spans="50:52" x14ac:dyDescent="0.25">
      <c r="AX2877" t="s">
        <v>6396</v>
      </c>
      <c r="AZ2877" s="49"/>
    </row>
    <row r="2878" spans="50:52" x14ac:dyDescent="0.25">
      <c r="AX2878" t="s">
        <v>6397</v>
      </c>
      <c r="AZ2878" s="49"/>
    </row>
    <row r="2879" spans="50:52" x14ac:dyDescent="0.25">
      <c r="AX2879" t="s">
        <v>6398</v>
      </c>
      <c r="AZ2879" s="49"/>
    </row>
    <row r="2880" spans="50:52" x14ac:dyDescent="0.25">
      <c r="AX2880" t="s">
        <v>6399</v>
      </c>
      <c r="AZ2880" s="49"/>
    </row>
    <row r="2881" spans="50:52" x14ac:dyDescent="0.25">
      <c r="AX2881" t="s">
        <v>6400</v>
      </c>
      <c r="AZ2881" s="49"/>
    </row>
    <row r="2882" spans="50:52" x14ac:dyDescent="0.25">
      <c r="AX2882" t="s">
        <v>6401</v>
      </c>
      <c r="AZ2882" s="49"/>
    </row>
    <row r="2883" spans="50:52" x14ac:dyDescent="0.25">
      <c r="AX2883" t="s">
        <v>6402</v>
      </c>
      <c r="AZ2883" s="49"/>
    </row>
    <row r="2884" spans="50:52" x14ac:dyDescent="0.25">
      <c r="AX2884" t="s">
        <v>6403</v>
      </c>
      <c r="AZ2884" s="49"/>
    </row>
    <row r="2885" spans="50:52" x14ac:dyDescent="0.25">
      <c r="AX2885" t="s">
        <v>6404</v>
      </c>
      <c r="AZ2885" s="49"/>
    </row>
    <row r="2886" spans="50:52" x14ac:dyDescent="0.25">
      <c r="AX2886" t="s">
        <v>6405</v>
      </c>
      <c r="AZ2886" s="49"/>
    </row>
    <row r="2887" spans="50:52" x14ac:dyDescent="0.25">
      <c r="AX2887" t="s">
        <v>6406</v>
      </c>
      <c r="AZ2887" s="49"/>
    </row>
    <row r="2888" spans="50:52" x14ac:dyDescent="0.25">
      <c r="AX2888" t="s">
        <v>6407</v>
      </c>
      <c r="AZ2888" s="49"/>
    </row>
    <row r="2889" spans="50:52" x14ac:dyDescent="0.25">
      <c r="AX2889" t="s">
        <v>6408</v>
      </c>
      <c r="AZ2889" s="49"/>
    </row>
    <row r="2890" spans="50:52" x14ac:dyDescent="0.25">
      <c r="AX2890" t="s">
        <v>6409</v>
      </c>
      <c r="AZ2890" s="49"/>
    </row>
    <row r="2891" spans="50:52" x14ac:dyDescent="0.25">
      <c r="AX2891" t="s">
        <v>6410</v>
      </c>
      <c r="AZ2891" s="49"/>
    </row>
    <row r="2892" spans="50:52" x14ac:dyDescent="0.25">
      <c r="AX2892" t="s">
        <v>6411</v>
      </c>
      <c r="AZ2892" s="49"/>
    </row>
    <row r="2893" spans="50:52" x14ac:dyDescent="0.25">
      <c r="AX2893" t="s">
        <v>6412</v>
      </c>
      <c r="AZ2893" s="49"/>
    </row>
    <row r="2894" spans="50:52" x14ac:dyDescent="0.25">
      <c r="AX2894" t="s">
        <v>6413</v>
      </c>
      <c r="AZ2894" s="49"/>
    </row>
    <row r="2895" spans="50:52" x14ac:dyDescent="0.25">
      <c r="AX2895" t="s">
        <v>6414</v>
      </c>
      <c r="AZ2895" s="49"/>
    </row>
    <row r="2896" spans="50:52" x14ac:dyDescent="0.25">
      <c r="AX2896" t="s">
        <v>6415</v>
      </c>
      <c r="AZ2896" s="49"/>
    </row>
    <row r="2897" spans="50:52" x14ac:dyDescent="0.25">
      <c r="AX2897" t="s">
        <v>6416</v>
      </c>
      <c r="AZ2897" s="49"/>
    </row>
    <row r="2898" spans="50:52" x14ac:dyDescent="0.25">
      <c r="AX2898" t="s">
        <v>6417</v>
      </c>
      <c r="AZ2898" s="49"/>
    </row>
    <row r="2899" spans="50:52" x14ac:dyDescent="0.25">
      <c r="AX2899" t="s">
        <v>6418</v>
      </c>
      <c r="AZ2899" s="49"/>
    </row>
    <row r="2900" spans="50:52" x14ac:dyDescent="0.25">
      <c r="AX2900" t="s">
        <v>6419</v>
      </c>
      <c r="AZ2900" s="49"/>
    </row>
    <row r="2901" spans="50:52" x14ac:dyDescent="0.25">
      <c r="AX2901" t="s">
        <v>6420</v>
      </c>
      <c r="AZ2901" s="49"/>
    </row>
    <row r="2902" spans="50:52" x14ac:dyDescent="0.25">
      <c r="AX2902" t="s">
        <v>6421</v>
      </c>
      <c r="AZ2902" s="49"/>
    </row>
    <row r="2903" spans="50:52" x14ac:dyDescent="0.25">
      <c r="AX2903" t="s">
        <v>6422</v>
      </c>
      <c r="AZ2903" s="49"/>
    </row>
    <row r="2904" spans="50:52" x14ac:dyDescent="0.25">
      <c r="AX2904" t="s">
        <v>6423</v>
      </c>
      <c r="AZ2904" s="49"/>
    </row>
    <row r="2905" spans="50:52" x14ac:dyDescent="0.25">
      <c r="AX2905" t="s">
        <v>6424</v>
      </c>
      <c r="AZ2905" s="49"/>
    </row>
    <row r="2906" spans="50:52" x14ac:dyDescent="0.25">
      <c r="AX2906" t="s">
        <v>6425</v>
      </c>
      <c r="AZ2906" s="49"/>
    </row>
    <row r="2907" spans="50:52" x14ac:dyDescent="0.25">
      <c r="AX2907" t="s">
        <v>6426</v>
      </c>
      <c r="AZ2907" s="49"/>
    </row>
    <row r="2908" spans="50:52" x14ac:dyDescent="0.25">
      <c r="AX2908" t="s">
        <v>6427</v>
      </c>
      <c r="AZ2908" s="49"/>
    </row>
    <row r="2909" spans="50:52" x14ac:dyDescent="0.25">
      <c r="AX2909" t="s">
        <v>6428</v>
      </c>
      <c r="AZ2909" s="49"/>
    </row>
    <row r="2910" spans="50:52" x14ac:dyDescent="0.25">
      <c r="AX2910" t="s">
        <v>6429</v>
      </c>
      <c r="AZ2910" s="49"/>
    </row>
    <row r="2911" spans="50:52" x14ac:dyDescent="0.25">
      <c r="AX2911" t="s">
        <v>6430</v>
      </c>
      <c r="AZ2911" s="49"/>
    </row>
    <row r="2912" spans="50:52" x14ac:dyDescent="0.25">
      <c r="AX2912" t="s">
        <v>6431</v>
      </c>
      <c r="AZ2912" s="49"/>
    </row>
    <row r="2913" spans="50:52" x14ac:dyDescent="0.25">
      <c r="AX2913" t="s">
        <v>6432</v>
      </c>
      <c r="AZ2913" s="49"/>
    </row>
    <row r="2914" spans="50:52" x14ac:dyDescent="0.25">
      <c r="AX2914" t="s">
        <v>6433</v>
      </c>
      <c r="AZ2914" s="49"/>
    </row>
    <row r="2915" spans="50:52" x14ac:dyDescent="0.25">
      <c r="AX2915" t="s">
        <v>6434</v>
      </c>
      <c r="AZ2915" s="49"/>
    </row>
    <row r="2916" spans="50:52" x14ac:dyDescent="0.25">
      <c r="AX2916" t="s">
        <v>6435</v>
      </c>
      <c r="AZ2916" s="49"/>
    </row>
    <row r="2917" spans="50:52" x14ac:dyDescent="0.25">
      <c r="AX2917" t="s">
        <v>6436</v>
      </c>
      <c r="AZ2917" s="49"/>
    </row>
    <row r="2918" spans="50:52" x14ac:dyDescent="0.25">
      <c r="AX2918" t="s">
        <v>6437</v>
      </c>
      <c r="AZ2918" s="49"/>
    </row>
    <row r="2919" spans="50:52" x14ac:dyDescent="0.25">
      <c r="AX2919" t="s">
        <v>6438</v>
      </c>
      <c r="AZ2919" s="49"/>
    </row>
    <row r="2920" spans="50:52" x14ac:dyDescent="0.25">
      <c r="AX2920" t="s">
        <v>6439</v>
      </c>
      <c r="AZ2920" s="49"/>
    </row>
    <row r="2921" spans="50:52" x14ac:dyDescent="0.25">
      <c r="AX2921" t="s">
        <v>6440</v>
      </c>
      <c r="AZ2921" s="49"/>
    </row>
    <row r="2922" spans="50:52" x14ac:dyDescent="0.25">
      <c r="AX2922" t="s">
        <v>6441</v>
      </c>
      <c r="AZ2922" s="49"/>
    </row>
    <row r="2923" spans="50:52" x14ac:dyDescent="0.25">
      <c r="AX2923" t="s">
        <v>6442</v>
      </c>
      <c r="AZ2923" s="49"/>
    </row>
    <row r="2924" spans="50:52" x14ac:dyDescent="0.25">
      <c r="AX2924" t="s">
        <v>6443</v>
      </c>
      <c r="AZ2924" s="49"/>
    </row>
    <row r="2925" spans="50:52" x14ac:dyDescent="0.25">
      <c r="AX2925" t="s">
        <v>6444</v>
      </c>
      <c r="AZ2925" s="49"/>
    </row>
    <row r="2926" spans="50:52" x14ac:dyDescent="0.25">
      <c r="AX2926" t="s">
        <v>6445</v>
      </c>
      <c r="AZ2926" s="49"/>
    </row>
    <row r="2927" spans="50:52" x14ac:dyDescent="0.25">
      <c r="AX2927" t="s">
        <v>6446</v>
      </c>
      <c r="AZ2927" s="49"/>
    </row>
    <row r="2928" spans="50:52" x14ac:dyDescent="0.25">
      <c r="AX2928" t="s">
        <v>6447</v>
      </c>
      <c r="AZ2928" s="49"/>
    </row>
    <row r="2929" spans="50:52" x14ac:dyDescent="0.25">
      <c r="AX2929" t="s">
        <v>6448</v>
      </c>
      <c r="AZ2929" s="49"/>
    </row>
    <row r="2930" spans="50:52" x14ac:dyDescent="0.25">
      <c r="AX2930" t="s">
        <v>6449</v>
      </c>
      <c r="AZ2930" s="49"/>
    </row>
    <row r="2931" spans="50:52" x14ac:dyDescent="0.25">
      <c r="AX2931" t="s">
        <v>6450</v>
      </c>
      <c r="AZ2931" s="49"/>
    </row>
    <row r="2932" spans="50:52" x14ac:dyDescent="0.25">
      <c r="AX2932" t="s">
        <v>6451</v>
      </c>
      <c r="AZ2932" s="49"/>
    </row>
    <row r="2933" spans="50:52" x14ac:dyDescent="0.25">
      <c r="AX2933" t="s">
        <v>6452</v>
      </c>
      <c r="AZ2933" s="49"/>
    </row>
    <row r="2934" spans="50:52" x14ac:dyDescent="0.25">
      <c r="AX2934" t="s">
        <v>6453</v>
      </c>
      <c r="AZ2934" s="49"/>
    </row>
    <row r="2935" spans="50:52" x14ac:dyDescent="0.25">
      <c r="AX2935" t="s">
        <v>6454</v>
      </c>
      <c r="AZ2935" s="49"/>
    </row>
    <row r="2936" spans="50:52" x14ac:dyDescent="0.25">
      <c r="AX2936" t="s">
        <v>6455</v>
      </c>
      <c r="AZ2936" s="49"/>
    </row>
    <row r="2937" spans="50:52" x14ac:dyDescent="0.25">
      <c r="AX2937" t="s">
        <v>6456</v>
      </c>
      <c r="AZ2937" s="49"/>
    </row>
    <row r="2938" spans="50:52" x14ac:dyDescent="0.25">
      <c r="AX2938" t="s">
        <v>6457</v>
      </c>
      <c r="AZ2938" s="49"/>
    </row>
    <row r="2939" spans="50:52" x14ac:dyDescent="0.25">
      <c r="AX2939" t="s">
        <v>6458</v>
      </c>
      <c r="AZ2939" s="49"/>
    </row>
    <row r="2940" spans="50:52" x14ac:dyDescent="0.25">
      <c r="AX2940" t="s">
        <v>6459</v>
      </c>
      <c r="AZ2940" s="49"/>
    </row>
    <row r="2941" spans="50:52" x14ac:dyDescent="0.25">
      <c r="AX2941" t="s">
        <v>6460</v>
      </c>
      <c r="AZ2941" s="49"/>
    </row>
    <row r="2942" spans="50:52" x14ac:dyDescent="0.25">
      <c r="AX2942" t="s">
        <v>6461</v>
      </c>
      <c r="AZ2942" s="49"/>
    </row>
    <row r="2943" spans="50:52" x14ac:dyDescent="0.25">
      <c r="AX2943" t="s">
        <v>6462</v>
      </c>
      <c r="AZ2943" s="49"/>
    </row>
    <row r="2944" spans="50:52" x14ac:dyDescent="0.25">
      <c r="AX2944" t="s">
        <v>6463</v>
      </c>
      <c r="AZ2944" s="49"/>
    </row>
    <row r="2945" spans="50:52" x14ac:dyDescent="0.25">
      <c r="AX2945" t="s">
        <v>6464</v>
      </c>
      <c r="AZ2945" s="49"/>
    </row>
    <row r="2946" spans="50:52" x14ac:dyDescent="0.25">
      <c r="AX2946" t="s">
        <v>6465</v>
      </c>
      <c r="AZ2946" s="49"/>
    </row>
    <row r="2947" spans="50:52" x14ac:dyDescent="0.25">
      <c r="AX2947" t="s">
        <v>6466</v>
      </c>
      <c r="AZ2947" s="49"/>
    </row>
    <row r="2948" spans="50:52" x14ac:dyDescent="0.25">
      <c r="AX2948" t="s">
        <v>6467</v>
      </c>
      <c r="AZ2948" s="49"/>
    </row>
    <row r="2949" spans="50:52" x14ac:dyDescent="0.25">
      <c r="AX2949" t="s">
        <v>6468</v>
      </c>
      <c r="AZ2949" s="49"/>
    </row>
    <row r="2950" spans="50:52" x14ac:dyDescent="0.25">
      <c r="AX2950" t="s">
        <v>6469</v>
      </c>
      <c r="AZ2950" s="49"/>
    </row>
    <row r="2951" spans="50:52" x14ac:dyDescent="0.25">
      <c r="AX2951" t="s">
        <v>6470</v>
      </c>
      <c r="AZ2951" s="49"/>
    </row>
    <row r="2952" spans="50:52" x14ac:dyDescent="0.25">
      <c r="AX2952" t="s">
        <v>6471</v>
      </c>
      <c r="AZ2952" s="49"/>
    </row>
    <row r="2953" spans="50:52" x14ac:dyDescent="0.25">
      <c r="AX2953" t="s">
        <v>6472</v>
      </c>
      <c r="AZ2953" s="49"/>
    </row>
    <row r="2954" spans="50:52" x14ac:dyDescent="0.25">
      <c r="AX2954" t="s">
        <v>6473</v>
      </c>
      <c r="AZ2954" s="49"/>
    </row>
    <row r="2955" spans="50:52" x14ac:dyDescent="0.25">
      <c r="AX2955" t="s">
        <v>6474</v>
      </c>
      <c r="AZ2955" s="49"/>
    </row>
    <row r="2956" spans="50:52" x14ac:dyDescent="0.25">
      <c r="AX2956" t="s">
        <v>6475</v>
      </c>
      <c r="AZ2956" s="49"/>
    </row>
    <row r="2957" spans="50:52" x14ac:dyDescent="0.25">
      <c r="AX2957" t="s">
        <v>6476</v>
      </c>
      <c r="AZ2957" s="49"/>
    </row>
    <row r="2958" spans="50:52" x14ac:dyDescent="0.25">
      <c r="AX2958" t="s">
        <v>6477</v>
      </c>
      <c r="AZ2958" s="49"/>
    </row>
    <row r="2959" spans="50:52" x14ac:dyDescent="0.25">
      <c r="AX2959" t="s">
        <v>6478</v>
      </c>
      <c r="AZ2959" s="49"/>
    </row>
    <row r="2960" spans="50:52" x14ac:dyDescent="0.25">
      <c r="AX2960" t="s">
        <v>6479</v>
      </c>
      <c r="AZ2960" s="49"/>
    </row>
    <row r="2961" spans="50:52" x14ac:dyDescent="0.25">
      <c r="AX2961" t="s">
        <v>6480</v>
      </c>
      <c r="AZ2961" s="49"/>
    </row>
    <row r="2962" spans="50:52" x14ac:dyDescent="0.25">
      <c r="AX2962" t="s">
        <v>6481</v>
      </c>
      <c r="AZ2962" s="49"/>
    </row>
    <row r="2963" spans="50:52" x14ac:dyDescent="0.25">
      <c r="AX2963" t="s">
        <v>6482</v>
      </c>
      <c r="AZ2963" s="49"/>
    </row>
    <row r="2964" spans="50:52" x14ac:dyDescent="0.25">
      <c r="AX2964" t="s">
        <v>6483</v>
      </c>
      <c r="AZ2964" s="49"/>
    </row>
    <row r="2965" spans="50:52" x14ac:dyDescent="0.25">
      <c r="AX2965" t="s">
        <v>6484</v>
      </c>
      <c r="AZ2965" s="49"/>
    </row>
    <row r="2966" spans="50:52" x14ac:dyDescent="0.25">
      <c r="AX2966" t="s">
        <v>6485</v>
      </c>
      <c r="AZ2966" s="49"/>
    </row>
    <row r="2967" spans="50:52" x14ac:dyDescent="0.25">
      <c r="AX2967" t="s">
        <v>6486</v>
      </c>
      <c r="AZ2967" s="49"/>
    </row>
    <row r="2968" spans="50:52" x14ac:dyDescent="0.25">
      <c r="AX2968" t="s">
        <v>6487</v>
      </c>
      <c r="AZ2968" s="49"/>
    </row>
    <row r="2969" spans="50:52" x14ac:dyDescent="0.25">
      <c r="AX2969" t="s">
        <v>6488</v>
      </c>
      <c r="AZ2969" s="49"/>
    </row>
    <row r="2970" spans="50:52" x14ac:dyDescent="0.25">
      <c r="AX2970" t="s">
        <v>6489</v>
      </c>
      <c r="AZ2970" s="49"/>
    </row>
    <row r="2971" spans="50:52" x14ac:dyDescent="0.25">
      <c r="AX2971" t="s">
        <v>6490</v>
      </c>
      <c r="AZ2971" s="49"/>
    </row>
    <row r="2972" spans="50:52" x14ac:dyDescent="0.25">
      <c r="AX2972" t="s">
        <v>6491</v>
      </c>
      <c r="AZ2972" s="49"/>
    </row>
    <row r="2973" spans="50:52" x14ac:dyDescent="0.25">
      <c r="AX2973" t="s">
        <v>6492</v>
      </c>
      <c r="AZ2973" s="49"/>
    </row>
    <row r="2974" spans="50:52" x14ac:dyDescent="0.25">
      <c r="AX2974" t="s">
        <v>6493</v>
      </c>
      <c r="AZ2974" s="49"/>
    </row>
    <row r="2975" spans="50:52" x14ac:dyDescent="0.25">
      <c r="AX2975" t="s">
        <v>6494</v>
      </c>
      <c r="AZ2975" s="49"/>
    </row>
    <row r="2976" spans="50:52" x14ac:dyDescent="0.25">
      <c r="AX2976" t="s">
        <v>6495</v>
      </c>
      <c r="AZ2976" s="49"/>
    </row>
    <row r="2977" spans="50:52" x14ac:dyDescent="0.25">
      <c r="AX2977" t="s">
        <v>6496</v>
      </c>
      <c r="AZ2977" s="49"/>
    </row>
    <row r="2978" spans="50:52" x14ac:dyDescent="0.25">
      <c r="AX2978" t="s">
        <v>6497</v>
      </c>
      <c r="AZ2978" s="49"/>
    </row>
    <row r="2979" spans="50:52" x14ac:dyDescent="0.25">
      <c r="AX2979" t="s">
        <v>6498</v>
      </c>
      <c r="AZ2979" s="49"/>
    </row>
    <row r="2980" spans="50:52" x14ac:dyDescent="0.25">
      <c r="AX2980" t="s">
        <v>6499</v>
      </c>
      <c r="AZ2980" s="49"/>
    </row>
    <row r="2981" spans="50:52" x14ac:dyDescent="0.25">
      <c r="AX2981" t="s">
        <v>6500</v>
      </c>
      <c r="AZ2981" s="49"/>
    </row>
    <row r="2982" spans="50:52" x14ac:dyDescent="0.25">
      <c r="AX2982" t="s">
        <v>6501</v>
      </c>
      <c r="AZ2982" s="49"/>
    </row>
    <row r="2983" spans="50:52" x14ac:dyDescent="0.25">
      <c r="AX2983" t="s">
        <v>6502</v>
      </c>
      <c r="AZ2983" s="49"/>
    </row>
    <row r="2984" spans="50:52" x14ac:dyDescent="0.25">
      <c r="AX2984" t="s">
        <v>6503</v>
      </c>
      <c r="AZ2984" s="49"/>
    </row>
    <row r="2985" spans="50:52" x14ac:dyDescent="0.25">
      <c r="AX2985" t="s">
        <v>6504</v>
      </c>
      <c r="AZ2985" s="49"/>
    </row>
    <row r="2986" spans="50:52" x14ac:dyDescent="0.25">
      <c r="AX2986" t="s">
        <v>6505</v>
      </c>
      <c r="AZ2986" s="49"/>
    </row>
    <row r="2987" spans="50:52" x14ac:dyDescent="0.25">
      <c r="AX2987" t="s">
        <v>6506</v>
      </c>
      <c r="AZ2987" s="49"/>
    </row>
    <row r="2988" spans="50:52" x14ac:dyDescent="0.25">
      <c r="AX2988" t="s">
        <v>6507</v>
      </c>
      <c r="AZ2988" s="49"/>
    </row>
    <row r="2989" spans="50:52" x14ac:dyDescent="0.25">
      <c r="AX2989" t="s">
        <v>6508</v>
      </c>
      <c r="AZ2989" s="49"/>
    </row>
    <row r="2990" spans="50:52" x14ac:dyDescent="0.25">
      <c r="AX2990" t="s">
        <v>6509</v>
      </c>
      <c r="AZ2990" s="49"/>
    </row>
    <row r="2991" spans="50:52" x14ac:dyDescent="0.25">
      <c r="AX2991" t="s">
        <v>6510</v>
      </c>
      <c r="AZ2991" s="49"/>
    </row>
    <row r="2992" spans="50:52" x14ac:dyDescent="0.25">
      <c r="AX2992" t="s">
        <v>6511</v>
      </c>
      <c r="AZ2992" s="49"/>
    </row>
    <row r="2993" spans="50:52" x14ac:dyDescent="0.25">
      <c r="AX2993" t="s">
        <v>6512</v>
      </c>
      <c r="AZ2993" s="49"/>
    </row>
    <row r="2994" spans="50:52" x14ac:dyDescent="0.25">
      <c r="AX2994" t="s">
        <v>6513</v>
      </c>
      <c r="AZ2994" s="49"/>
    </row>
    <row r="2995" spans="50:52" x14ac:dyDescent="0.25">
      <c r="AX2995" t="s">
        <v>6514</v>
      </c>
      <c r="AZ2995" s="49"/>
    </row>
    <row r="2996" spans="50:52" x14ac:dyDescent="0.25">
      <c r="AX2996" t="s">
        <v>6515</v>
      </c>
      <c r="AZ2996" s="49"/>
    </row>
    <row r="2997" spans="50:52" x14ac:dyDescent="0.25">
      <c r="AX2997" t="s">
        <v>6516</v>
      </c>
      <c r="AZ2997" s="49"/>
    </row>
    <row r="2998" spans="50:52" x14ac:dyDescent="0.25">
      <c r="AX2998" t="s">
        <v>6517</v>
      </c>
      <c r="AZ2998" s="49"/>
    </row>
    <row r="2999" spans="50:52" x14ac:dyDescent="0.25">
      <c r="AX2999" t="s">
        <v>6518</v>
      </c>
      <c r="AZ2999" s="49"/>
    </row>
    <row r="3000" spans="50:52" x14ac:dyDescent="0.25">
      <c r="AX3000" t="s">
        <v>6519</v>
      </c>
      <c r="AZ3000" s="49"/>
    </row>
    <row r="3001" spans="50:52" x14ac:dyDescent="0.25">
      <c r="AX3001" t="s">
        <v>6520</v>
      </c>
      <c r="AZ3001" s="49"/>
    </row>
    <row r="3002" spans="50:52" x14ac:dyDescent="0.25">
      <c r="AX3002" t="s">
        <v>6521</v>
      </c>
      <c r="AZ3002" s="49"/>
    </row>
    <row r="3003" spans="50:52" x14ac:dyDescent="0.25">
      <c r="AX3003" t="s">
        <v>6522</v>
      </c>
      <c r="AZ3003" s="49"/>
    </row>
    <row r="3004" spans="50:52" x14ac:dyDescent="0.25">
      <c r="AX3004" t="s">
        <v>6523</v>
      </c>
      <c r="AZ3004" s="49"/>
    </row>
    <row r="3005" spans="50:52" x14ac:dyDescent="0.25">
      <c r="AX3005" t="s">
        <v>6524</v>
      </c>
      <c r="AZ3005" s="49"/>
    </row>
    <row r="3006" spans="50:52" x14ac:dyDescent="0.25">
      <c r="AX3006" t="s">
        <v>6525</v>
      </c>
      <c r="AZ3006" s="49"/>
    </row>
    <row r="3007" spans="50:52" x14ac:dyDescent="0.25">
      <c r="AX3007" t="s">
        <v>6526</v>
      </c>
      <c r="AZ3007" s="49"/>
    </row>
    <row r="3008" spans="50:52" x14ac:dyDescent="0.25">
      <c r="AX3008" t="s">
        <v>6527</v>
      </c>
      <c r="AZ3008" s="49"/>
    </row>
    <row r="3009" spans="50:52" x14ac:dyDescent="0.25">
      <c r="AX3009" t="s">
        <v>6528</v>
      </c>
      <c r="AZ3009" s="49"/>
    </row>
    <row r="3010" spans="50:52" x14ac:dyDescent="0.25">
      <c r="AX3010" t="s">
        <v>6529</v>
      </c>
      <c r="AZ3010" s="49"/>
    </row>
    <row r="3011" spans="50:52" x14ac:dyDescent="0.25">
      <c r="AX3011" t="s">
        <v>6530</v>
      </c>
      <c r="AZ3011" s="49"/>
    </row>
    <row r="3012" spans="50:52" x14ac:dyDescent="0.25">
      <c r="AX3012" t="s">
        <v>6531</v>
      </c>
      <c r="AZ3012" s="49"/>
    </row>
    <row r="3013" spans="50:52" x14ac:dyDescent="0.25">
      <c r="AX3013" t="s">
        <v>6532</v>
      </c>
      <c r="AZ3013" s="49"/>
    </row>
    <row r="3014" spans="50:52" x14ac:dyDescent="0.25">
      <c r="AX3014" t="s">
        <v>6533</v>
      </c>
      <c r="AZ3014" s="49"/>
    </row>
    <row r="3015" spans="50:52" x14ac:dyDescent="0.25">
      <c r="AX3015" t="s">
        <v>6534</v>
      </c>
      <c r="AZ3015" s="49"/>
    </row>
    <row r="3016" spans="50:52" x14ac:dyDescent="0.25">
      <c r="AX3016" t="s">
        <v>6535</v>
      </c>
      <c r="AZ3016" s="49"/>
    </row>
    <row r="3017" spans="50:52" x14ac:dyDescent="0.25">
      <c r="AX3017" t="s">
        <v>6536</v>
      </c>
      <c r="AZ3017" s="49"/>
    </row>
    <row r="3018" spans="50:52" x14ac:dyDescent="0.25">
      <c r="AX3018" t="s">
        <v>6537</v>
      </c>
      <c r="AZ3018" s="49"/>
    </row>
    <row r="3019" spans="50:52" x14ac:dyDescent="0.25">
      <c r="AX3019" t="s">
        <v>6538</v>
      </c>
      <c r="AZ3019" s="49"/>
    </row>
    <row r="3020" spans="50:52" x14ac:dyDescent="0.25">
      <c r="AX3020" t="s">
        <v>6539</v>
      </c>
      <c r="AZ3020" s="49"/>
    </row>
    <row r="3021" spans="50:52" x14ac:dyDescent="0.25">
      <c r="AX3021" t="s">
        <v>6540</v>
      </c>
      <c r="AZ3021" s="49"/>
    </row>
    <row r="3022" spans="50:52" x14ac:dyDescent="0.25">
      <c r="AX3022" t="s">
        <v>6541</v>
      </c>
      <c r="AZ3022" s="49"/>
    </row>
    <row r="3023" spans="50:52" x14ac:dyDescent="0.25">
      <c r="AX3023" t="s">
        <v>6542</v>
      </c>
      <c r="AZ3023" s="49"/>
    </row>
    <row r="3024" spans="50:52" x14ac:dyDescent="0.25">
      <c r="AX3024" t="s">
        <v>6543</v>
      </c>
      <c r="AZ3024" s="49"/>
    </row>
    <row r="3025" spans="50:52" x14ac:dyDescent="0.25">
      <c r="AX3025" t="s">
        <v>6544</v>
      </c>
      <c r="AZ3025" s="49"/>
    </row>
    <row r="3026" spans="50:52" x14ac:dyDescent="0.25">
      <c r="AX3026" t="s">
        <v>6545</v>
      </c>
      <c r="AZ3026" s="49"/>
    </row>
    <row r="3027" spans="50:52" x14ac:dyDescent="0.25">
      <c r="AX3027" t="s">
        <v>6546</v>
      </c>
      <c r="AZ3027" s="49"/>
    </row>
    <row r="3028" spans="50:52" x14ac:dyDescent="0.25">
      <c r="AX3028" t="s">
        <v>6547</v>
      </c>
      <c r="AZ3028" s="49"/>
    </row>
    <row r="3029" spans="50:52" x14ac:dyDescent="0.25">
      <c r="AX3029" t="s">
        <v>6548</v>
      </c>
      <c r="AZ3029" s="49"/>
    </row>
    <row r="3030" spans="50:52" x14ac:dyDescent="0.25">
      <c r="AX3030" t="s">
        <v>6549</v>
      </c>
      <c r="AZ3030" s="49"/>
    </row>
    <row r="3031" spans="50:52" x14ac:dyDescent="0.25">
      <c r="AX3031" t="s">
        <v>6550</v>
      </c>
      <c r="AZ3031" s="49"/>
    </row>
    <row r="3032" spans="50:52" x14ac:dyDescent="0.25">
      <c r="AX3032" t="s">
        <v>6551</v>
      </c>
      <c r="AZ3032" s="49"/>
    </row>
    <row r="3033" spans="50:52" x14ac:dyDescent="0.25">
      <c r="AX3033" t="s">
        <v>6552</v>
      </c>
      <c r="AZ3033" s="49"/>
    </row>
    <row r="3034" spans="50:52" x14ac:dyDescent="0.25">
      <c r="AX3034" t="s">
        <v>6553</v>
      </c>
      <c r="AZ3034" s="49"/>
    </row>
    <row r="3035" spans="50:52" x14ac:dyDescent="0.25">
      <c r="AX3035" t="s">
        <v>6554</v>
      </c>
      <c r="AZ3035" s="49"/>
    </row>
    <row r="3036" spans="50:52" x14ac:dyDescent="0.25">
      <c r="AX3036" t="s">
        <v>6555</v>
      </c>
      <c r="AZ3036" s="49"/>
    </row>
    <row r="3037" spans="50:52" x14ac:dyDescent="0.25">
      <c r="AX3037" t="s">
        <v>6556</v>
      </c>
      <c r="AZ3037" s="49"/>
    </row>
    <row r="3038" spans="50:52" x14ac:dyDescent="0.25">
      <c r="AX3038" t="s">
        <v>6557</v>
      </c>
      <c r="AZ3038" s="49"/>
    </row>
    <row r="3039" spans="50:52" x14ac:dyDescent="0.25">
      <c r="AX3039" t="s">
        <v>6558</v>
      </c>
      <c r="AZ3039" s="49"/>
    </row>
    <row r="3040" spans="50:52" x14ac:dyDescent="0.25">
      <c r="AX3040" t="s">
        <v>6559</v>
      </c>
      <c r="AZ3040" s="49"/>
    </row>
    <row r="3041" spans="50:52" x14ac:dyDescent="0.25">
      <c r="AX3041" t="s">
        <v>6560</v>
      </c>
      <c r="AZ3041" s="49"/>
    </row>
    <row r="3042" spans="50:52" x14ac:dyDescent="0.25">
      <c r="AX3042" t="s">
        <v>6561</v>
      </c>
      <c r="AZ3042" s="49"/>
    </row>
    <row r="3043" spans="50:52" x14ac:dyDescent="0.25">
      <c r="AX3043" t="s">
        <v>6562</v>
      </c>
      <c r="AZ3043" s="49"/>
    </row>
    <row r="3044" spans="50:52" x14ac:dyDescent="0.25">
      <c r="AX3044" t="s">
        <v>6563</v>
      </c>
      <c r="AZ3044" s="49"/>
    </row>
    <row r="3045" spans="50:52" x14ac:dyDescent="0.25">
      <c r="AX3045" t="s">
        <v>6564</v>
      </c>
      <c r="AZ3045" s="49"/>
    </row>
    <row r="3046" spans="50:52" x14ac:dyDescent="0.25">
      <c r="AX3046" t="s">
        <v>6565</v>
      </c>
      <c r="AZ3046" s="49"/>
    </row>
    <row r="3047" spans="50:52" x14ac:dyDescent="0.25">
      <c r="AX3047" t="s">
        <v>6566</v>
      </c>
      <c r="AZ3047" s="49"/>
    </row>
    <row r="3048" spans="50:52" x14ac:dyDescent="0.25">
      <c r="AX3048" t="s">
        <v>6567</v>
      </c>
      <c r="AZ3048" s="49"/>
    </row>
    <row r="3049" spans="50:52" x14ac:dyDescent="0.25">
      <c r="AX3049" t="s">
        <v>6568</v>
      </c>
      <c r="AZ3049" s="49"/>
    </row>
    <row r="3050" spans="50:52" x14ac:dyDescent="0.25">
      <c r="AX3050" t="s">
        <v>6569</v>
      </c>
      <c r="AZ3050" s="49"/>
    </row>
    <row r="3051" spans="50:52" x14ac:dyDescent="0.25">
      <c r="AX3051" t="s">
        <v>6570</v>
      </c>
      <c r="AZ3051" s="49"/>
    </row>
    <row r="3052" spans="50:52" x14ac:dyDescent="0.25">
      <c r="AX3052" t="s">
        <v>6571</v>
      </c>
      <c r="AZ3052" s="49"/>
    </row>
    <row r="3053" spans="50:52" x14ac:dyDescent="0.25">
      <c r="AX3053" t="s">
        <v>6572</v>
      </c>
      <c r="AZ3053" s="49"/>
    </row>
    <row r="3054" spans="50:52" x14ac:dyDescent="0.25">
      <c r="AX3054" t="s">
        <v>6573</v>
      </c>
      <c r="AZ3054" s="49"/>
    </row>
    <row r="3055" spans="50:52" x14ac:dyDescent="0.25">
      <c r="AX3055" t="s">
        <v>6574</v>
      </c>
      <c r="AZ3055" s="49"/>
    </row>
    <row r="3056" spans="50:52" x14ac:dyDescent="0.25">
      <c r="AX3056" t="s">
        <v>6575</v>
      </c>
      <c r="AZ3056" s="49"/>
    </row>
    <row r="3057" spans="50:52" x14ac:dyDescent="0.25">
      <c r="AX3057" t="s">
        <v>6576</v>
      </c>
      <c r="AZ3057" s="49"/>
    </row>
    <row r="3058" spans="50:52" x14ac:dyDescent="0.25">
      <c r="AX3058" t="s">
        <v>6577</v>
      </c>
      <c r="AZ3058" s="49"/>
    </row>
    <row r="3059" spans="50:52" x14ac:dyDescent="0.25">
      <c r="AX3059" t="s">
        <v>6578</v>
      </c>
      <c r="AZ3059" s="49"/>
    </row>
    <row r="3060" spans="50:52" x14ac:dyDescent="0.25">
      <c r="AX3060" t="s">
        <v>6579</v>
      </c>
      <c r="AZ3060" s="49"/>
    </row>
    <row r="3061" spans="50:52" x14ac:dyDescent="0.25">
      <c r="AX3061" t="s">
        <v>6580</v>
      </c>
      <c r="AZ3061" s="49"/>
    </row>
    <row r="3062" spans="50:52" x14ac:dyDescent="0.25">
      <c r="AX3062" t="s">
        <v>6581</v>
      </c>
      <c r="AZ3062" s="49"/>
    </row>
    <row r="3063" spans="50:52" x14ac:dyDescent="0.25">
      <c r="AX3063" t="s">
        <v>6582</v>
      </c>
      <c r="AZ3063" s="49"/>
    </row>
    <row r="3064" spans="50:52" x14ac:dyDescent="0.25">
      <c r="AX3064" t="s">
        <v>6583</v>
      </c>
      <c r="AZ3064" s="49"/>
    </row>
    <row r="3065" spans="50:52" x14ac:dyDescent="0.25">
      <c r="AX3065" t="s">
        <v>6584</v>
      </c>
      <c r="AZ3065" s="49"/>
    </row>
    <row r="3066" spans="50:52" x14ac:dyDescent="0.25">
      <c r="AX3066" t="s">
        <v>6585</v>
      </c>
      <c r="AZ3066" s="49"/>
    </row>
    <row r="3067" spans="50:52" x14ac:dyDescent="0.25">
      <c r="AX3067" t="s">
        <v>6586</v>
      </c>
      <c r="AZ3067" s="49"/>
    </row>
    <row r="3068" spans="50:52" x14ac:dyDescent="0.25">
      <c r="AX3068" t="s">
        <v>6587</v>
      </c>
      <c r="AZ3068" s="49"/>
    </row>
    <row r="3069" spans="50:52" x14ac:dyDescent="0.25">
      <c r="AX3069" t="s">
        <v>6588</v>
      </c>
      <c r="AZ3069" s="49"/>
    </row>
    <row r="3070" spans="50:52" x14ac:dyDescent="0.25">
      <c r="AX3070" t="s">
        <v>6589</v>
      </c>
      <c r="AZ3070" s="49"/>
    </row>
    <row r="3071" spans="50:52" x14ac:dyDescent="0.25">
      <c r="AX3071" t="s">
        <v>6590</v>
      </c>
      <c r="AZ3071" s="49"/>
    </row>
    <row r="3072" spans="50:52" x14ac:dyDescent="0.25">
      <c r="AX3072" t="s">
        <v>6591</v>
      </c>
      <c r="AZ3072" s="49"/>
    </row>
    <row r="3073" spans="50:52" x14ac:dyDescent="0.25">
      <c r="AX3073" t="s">
        <v>6592</v>
      </c>
      <c r="AZ3073" s="49"/>
    </row>
    <row r="3074" spans="50:52" x14ac:dyDescent="0.25">
      <c r="AX3074" t="s">
        <v>6593</v>
      </c>
      <c r="AZ3074" s="49"/>
    </row>
    <row r="3075" spans="50:52" x14ac:dyDescent="0.25">
      <c r="AX3075" t="s">
        <v>6594</v>
      </c>
      <c r="AZ3075" s="49"/>
    </row>
    <row r="3076" spans="50:52" x14ac:dyDescent="0.25">
      <c r="AX3076" t="s">
        <v>6595</v>
      </c>
      <c r="AZ3076" s="49"/>
    </row>
    <row r="3077" spans="50:52" x14ac:dyDescent="0.25">
      <c r="AX3077" t="s">
        <v>6596</v>
      </c>
      <c r="AZ3077" s="49"/>
    </row>
    <row r="3078" spans="50:52" x14ac:dyDescent="0.25">
      <c r="AX3078" t="s">
        <v>6597</v>
      </c>
      <c r="AZ3078" s="49"/>
    </row>
    <row r="3079" spans="50:52" x14ac:dyDescent="0.25">
      <c r="AX3079" t="s">
        <v>6598</v>
      </c>
      <c r="AZ3079" s="49"/>
    </row>
    <row r="3080" spans="50:52" x14ac:dyDescent="0.25">
      <c r="AX3080" t="s">
        <v>6599</v>
      </c>
      <c r="AZ3080" s="49"/>
    </row>
    <row r="3081" spans="50:52" x14ac:dyDescent="0.25">
      <c r="AX3081" t="s">
        <v>6600</v>
      </c>
      <c r="AZ3081" s="49"/>
    </row>
    <row r="3082" spans="50:52" x14ac:dyDescent="0.25">
      <c r="AX3082" t="s">
        <v>6601</v>
      </c>
      <c r="AZ3082" s="49"/>
    </row>
    <row r="3083" spans="50:52" x14ac:dyDescent="0.25">
      <c r="AX3083" t="s">
        <v>6602</v>
      </c>
      <c r="AZ3083" s="49"/>
    </row>
    <row r="3084" spans="50:52" x14ac:dyDescent="0.25">
      <c r="AX3084" t="s">
        <v>6603</v>
      </c>
      <c r="AZ3084" s="49"/>
    </row>
    <row r="3085" spans="50:52" x14ac:dyDescent="0.25">
      <c r="AX3085" t="s">
        <v>6604</v>
      </c>
      <c r="AZ3085" s="49"/>
    </row>
    <row r="3086" spans="50:52" x14ac:dyDescent="0.25">
      <c r="AX3086" t="s">
        <v>6605</v>
      </c>
      <c r="AZ3086" s="49"/>
    </row>
    <row r="3087" spans="50:52" x14ac:dyDescent="0.25">
      <c r="AX3087" t="s">
        <v>6606</v>
      </c>
      <c r="AZ3087" s="49"/>
    </row>
    <row r="3088" spans="50:52" x14ac:dyDescent="0.25">
      <c r="AX3088" t="s">
        <v>6607</v>
      </c>
      <c r="AZ3088" s="49"/>
    </row>
    <row r="3089" spans="50:52" x14ac:dyDescent="0.25">
      <c r="AX3089" t="s">
        <v>6608</v>
      </c>
      <c r="AZ3089" s="49"/>
    </row>
    <row r="3090" spans="50:52" x14ac:dyDescent="0.25">
      <c r="AX3090" t="s">
        <v>6609</v>
      </c>
      <c r="AZ3090" s="49"/>
    </row>
    <row r="3091" spans="50:52" x14ac:dyDescent="0.25">
      <c r="AX3091" t="s">
        <v>6610</v>
      </c>
      <c r="AZ3091" s="49"/>
    </row>
    <row r="3092" spans="50:52" x14ac:dyDescent="0.25">
      <c r="AX3092" t="s">
        <v>6611</v>
      </c>
      <c r="AZ3092" s="49"/>
    </row>
    <row r="3093" spans="50:52" x14ac:dyDescent="0.25">
      <c r="AX3093" t="s">
        <v>6612</v>
      </c>
      <c r="AZ3093" s="49"/>
    </row>
    <row r="3094" spans="50:52" x14ac:dyDescent="0.25">
      <c r="AX3094" t="s">
        <v>6613</v>
      </c>
      <c r="AZ3094" s="49"/>
    </row>
    <row r="3095" spans="50:52" x14ac:dyDescent="0.25">
      <c r="AX3095" t="s">
        <v>6614</v>
      </c>
      <c r="AZ3095" s="49"/>
    </row>
    <row r="3096" spans="50:52" x14ac:dyDescent="0.25">
      <c r="AX3096" t="s">
        <v>6615</v>
      </c>
      <c r="AZ3096" s="49"/>
    </row>
    <row r="3097" spans="50:52" x14ac:dyDescent="0.25">
      <c r="AX3097" t="s">
        <v>6616</v>
      </c>
      <c r="AZ3097" s="49"/>
    </row>
    <row r="3098" spans="50:52" x14ac:dyDescent="0.25">
      <c r="AX3098" t="s">
        <v>6617</v>
      </c>
      <c r="AZ3098" s="49"/>
    </row>
    <row r="3099" spans="50:52" x14ac:dyDescent="0.25">
      <c r="AX3099" t="s">
        <v>6618</v>
      </c>
      <c r="AZ3099" s="49"/>
    </row>
    <row r="3100" spans="50:52" x14ac:dyDescent="0.25">
      <c r="AX3100" t="s">
        <v>6619</v>
      </c>
      <c r="AZ3100" s="49"/>
    </row>
    <row r="3101" spans="50:52" x14ac:dyDescent="0.25">
      <c r="AX3101" t="s">
        <v>6620</v>
      </c>
      <c r="AZ3101" s="49"/>
    </row>
    <row r="3102" spans="50:52" x14ac:dyDescent="0.25">
      <c r="AX3102" t="s">
        <v>6621</v>
      </c>
      <c r="AZ3102" s="49"/>
    </row>
    <row r="3103" spans="50:52" x14ac:dyDescent="0.25">
      <c r="AX3103" t="s">
        <v>6622</v>
      </c>
      <c r="AZ3103" s="49"/>
    </row>
    <row r="3104" spans="50:52" x14ac:dyDescent="0.25">
      <c r="AX3104" t="s">
        <v>6623</v>
      </c>
      <c r="AZ3104" s="49"/>
    </row>
    <row r="3105" spans="50:52" x14ac:dyDescent="0.25">
      <c r="AX3105" t="s">
        <v>6624</v>
      </c>
      <c r="AZ3105" s="49"/>
    </row>
    <row r="3106" spans="50:52" x14ac:dyDescent="0.25">
      <c r="AX3106" t="s">
        <v>6625</v>
      </c>
      <c r="AZ3106" s="49"/>
    </row>
    <row r="3107" spans="50:52" x14ac:dyDescent="0.25">
      <c r="AX3107" t="s">
        <v>6626</v>
      </c>
      <c r="AZ3107" s="49"/>
    </row>
    <row r="3108" spans="50:52" x14ac:dyDescent="0.25">
      <c r="AX3108" t="s">
        <v>6627</v>
      </c>
      <c r="AZ3108" s="49"/>
    </row>
    <row r="3109" spans="50:52" x14ac:dyDescent="0.25">
      <c r="AX3109" t="s">
        <v>6628</v>
      </c>
      <c r="AZ3109" s="49"/>
    </row>
    <row r="3110" spans="50:52" x14ac:dyDescent="0.25">
      <c r="AX3110" t="s">
        <v>6629</v>
      </c>
      <c r="AZ3110" s="49"/>
    </row>
    <row r="3111" spans="50:52" x14ac:dyDescent="0.25">
      <c r="AX3111" t="s">
        <v>6630</v>
      </c>
      <c r="AZ3111" s="49"/>
    </row>
    <row r="3112" spans="50:52" x14ac:dyDescent="0.25">
      <c r="AX3112" t="s">
        <v>6631</v>
      </c>
      <c r="AZ3112" s="49"/>
    </row>
    <row r="3113" spans="50:52" x14ac:dyDescent="0.25">
      <c r="AX3113" t="s">
        <v>6632</v>
      </c>
      <c r="AZ3113" s="49"/>
    </row>
    <row r="3114" spans="50:52" x14ac:dyDescent="0.25">
      <c r="AX3114" t="s">
        <v>6633</v>
      </c>
      <c r="AZ3114" s="49"/>
    </row>
    <row r="3115" spans="50:52" x14ac:dyDescent="0.25">
      <c r="AX3115" t="s">
        <v>6634</v>
      </c>
      <c r="AZ3115" s="49"/>
    </row>
    <row r="3116" spans="50:52" x14ac:dyDescent="0.25">
      <c r="AX3116" t="s">
        <v>6635</v>
      </c>
      <c r="AZ3116" s="49"/>
    </row>
    <row r="3117" spans="50:52" x14ac:dyDescent="0.25">
      <c r="AX3117" t="s">
        <v>6636</v>
      </c>
      <c r="AZ3117" s="49"/>
    </row>
    <row r="3118" spans="50:52" x14ac:dyDescent="0.25">
      <c r="AX3118" t="s">
        <v>6637</v>
      </c>
      <c r="AZ3118" s="49"/>
    </row>
    <row r="3119" spans="50:52" x14ac:dyDescent="0.25">
      <c r="AX3119" t="s">
        <v>6638</v>
      </c>
      <c r="AZ3119" s="49"/>
    </row>
    <row r="3120" spans="50:52" x14ac:dyDescent="0.25">
      <c r="AX3120" t="s">
        <v>6639</v>
      </c>
      <c r="AZ3120" s="49"/>
    </row>
    <row r="3121" spans="50:52" x14ac:dyDescent="0.25">
      <c r="AX3121" t="s">
        <v>6640</v>
      </c>
      <c r="AZ3121" s="49"/>
    </row>
    <row r="3122" spans="50:52" x14ac:dyDescent="0.25">
      <c r="AX3122" t="s">
        <v>6641</v>
      </c>
      <c r="AZ3122" s="49"/>
    </row>
    <row r="3123" spans="50:52" x14ac:dyDescent="0.25">
      <c r="AX3123" t="s">
        <v>6642</v>
      </c>
      <c r="AZ3123" s="49"/>
    </row>
    <row r="3124" spans="50:52" x14ac:dyDescent="0.25">
      <c r="AX3124" t="s">
        <v>6643</v>
      </c>
      <c r="AZ3124" s="49"/>
    </row>
    <row r="3125" spans="50:52" x14ac:dyDescent="0.25">
      <c r="AX3125" t="s">
        <v>6644</v>
      </c>
      <c r="AZ3125" s="49"/>
    </row>
    <row r="3126" spans="50:52" x14ac:dyDescent="0.25">
      <c r="AX3126" t="s">
        <v>6645</v>
      </c>
      <c r="AZ3126" s="49"/>
    </row>
    <row r="3127" spans="50:52" x14ac:dyDescent="0.25">
      <c r="AX3127" t="s">
        <v>6646</v>
      </c>
      <c r="AZ3127" s="49"/>
    </row>
    <row r="3128" spans="50:52" x14ac:dyDescent="0.25">
      <c r="AX3128" t="s">
        <v>6647</v>
      </c>
      <c r="AZ3128" s="49"/>
    </row>
    <row r="3129" spans="50:52" x14ac:dyDescent="0.25">
      <c r="AX3129" t="s">
        <v>6648</v>
      </c>
      <c r="AZ3129" s="49"/>
    </row>
    <row r="3130" spans="50:52" x14ac:dyDescent="0.25">
      <c r="AX3130" t="s">
        <v>6649</v>
      </c>
      <c r="AZ3130" s="49"/>
    </row>
    <row r="3131" spans="50:52" x14ac:dyDescent="0.25">
      <c r="AX3131" t="s">
        <v>6650</v>
      </c>
      <c r="AZ3131" s="49"/>
    </row>
    <row r="3132" spans="50:52" x14ac:dyDescent="0.25">
      <c r="AX3132" t="s">
        <v>6651</v>
      </c>
      <c r="AZ3132" s="49"/>
    </row>
    <row r="3133" spans="50:52" x14ac:dyDescent="0.25">
      <c r="AX3133" t="s">
        <v>6652</v>
      </c>
      <c r="AZ3133" s="49"/>
    </row>
    <row r="3134" spans="50:52" x14ac:dyDescent="0.25">
      <c r="AX3134" t="s">
        <v>6653</v>
      </c>
      <c r="AZ3134" s="49"/>
    </row>
    <row r="3135" spans="50:52" x14ac:dyDescent="0.25">
      <c r="AX3135" t="s">
        <v>6654</v>
      </c>
      <c r="AZ3135" s="49"/>
    </row>
    <row r="3136" spans="50:52" x14ac:dyDescent="0.25">
      <c r="AX3136" t="s">
        <v>6655</v>
      </c>
      <c r="AZ3136" s="49"/>
    </row>
    <row r="3137" spans="50:52" x14ac:dyDescent="0.25">
      <c r="AX3137" t="s">
        <v>6656</v>
      </c>
      <c r="AZ3137" s="49"/>
    </row>
    <row r="3138" spans="50:52" x14ac:dyDescent="0.25">
      <c r="AX3138" t="s">
        <v>6657</v>
      </c>
      <c r="AZ3138" s="49"/>
    </row>
    <row r="3139" spans="50:52" x14ac:dyDescent="0.25">
      <c r="AX3139" t="s">
        <v>6658</v>
      </c>
      <c r="AZ3139" s="49"/>
    </row>
    <row r="3140" spans="50:52" x14ac:dyDescent="0.25">
      <c r="AX3140" t="s">
        <v>6659</v>
      </c>
      <c r="AZ3140" s="49"/>
    </row>
    <row r="3141" spans="50:52" x14ac:dyDescent="0.25">
      <c r="AX3141" t="s">
        <v>6660</v>
      </c>
      <c r="AZ3141" s="49"/>
    </row>
    <row r="3142" spans="50:52" x14ac:dyDescent="0.25">
      <c r="AX3142" t="s">
        <v>6661</v>
      </c>
      <c r="AZ3142" s="49"/>
    </row>
    <row r="3143" spans="50:52" x14ac:dyDescent="0.25">
      <c r="AX3143" t="s">
        <v>6662</v>
      </c>
      <c r="AZ3143" s="49"/>
    </row>
    <row r="3144" spans="50:52" x14ac:dyDescent="0.25">
      <c r="AX3144" t="s">
        <v>6663</v>
      </c>
      <c r="AZ3144" s="49"/>
    </row>
    <row r="3145" spans="50:52" x14ac:dyDescent="0.25">
      <c r="AX3145" t="s">
        <v>6664</v>
      </c>
      <c r="AZ3145" s="49"/>
    </row>
    <row r="3146" spans="50:52" x14ac:dyDescent="0.25">
      <c r="AX3146" t="s">
        <v>6665</v>
      </c>
      <c r="AZ3146" s="49"/>
    </row>
    <row r="3147" spans="50:52" x14ac:dyDescent="0.25">
      <c r="AX3147" t="s">
        <v>6666</v>
      </c>
      <c r="AZ3147" s="49"/>
    </row>
    <row r="3148" spans="50:52" x14ac:dyDescent="0.25">
      <c r="AX3148" t="s">
        <v>6667</v>
      </c>
      <c r="AZ3148" s="49"/>
    </row>
    <row r="3149" spans="50:52" x14ac:dyDescent="0.25">
      <c r="AX3149" t="s">
        <v>6668</v>
      </c>
      <c r="AZ3149" s="49"/>
    </row>
    <row r="3150" spans="50:52" x14ac:dyDescent="0.25">
      <c r="AX3150" t="s">
        <v>6669</v>
      </c>
      <c r="AZ3150" s="49"/>
    </row>
    <row r="3151" spans="50:52" x14ac:dyDescent="0.25">
      <c r="AX3151" t="s">
        <v>6670</v>
      </c>
      <c r="AZ3151" s="49"/>
    </row>
    <row r="3152" spans="50:52" x14ac:dyDescent="0.25">
      <c r="AX3152" t="s">
        <v>6671</v>
      </c>
      <c r="AZ3152" s="49"/>
    </row>
    <row r="3153" spans="50:52" x14ac:dyDescent="0.25">
      <c r="AX3153" t="s">
        <v>6672</v>
      </c>
      <c r="AZ3153" s="49"/>
    </row>
    <row r="3154" spans="50:52" x14ac:dyDescent="0.25">
      <c r="AX3154" t="s">
        <v>6673</v>
      </c>
      <c r="AZ3154" s="49"/>
    </row>
    <row r="3155" spans="50:52" x14ac:dyDescent="0.25">
      <c r="AX3155" t="s">
        <v>6674</v>
      </c>
      <c r="AZ3155" s="49"/>
    </row>
    <row r="3156" spans="50:52" x14ac:dyDescent="0.25">
      <c r="AX3156" t="s">
        <v>6675</v>
      </c>
      <c r="AZ3156" s="49"/>
    </row>
    <row r="3157" spans="50:52" x14ac:dyDescent="0.25">
      <c r="AX3157" t="s">
        <v>6676</v>
      </c>
      <c r="AZ3157" s="49"/>
    </row>
    <row r="3158" spans="50:52" x14ac:dyDescent="0.25">
      <c r="AX3158" t="s">
        <v>6677</v>
      </c>
      <c r="AZ3158" s="49"/>
    </row>
    <row r="3159" spans="50:52" x14ac:dyDescent="0.25">
      <c r="AX3159" t="s">
        <v>6678</v>
      </c>
      <c r="AZ3159" s="49"/>
    </row>
    <row r="3160" spans="50:52" x14ac:dyDescent="0.25">
      <c r="AX3160" t="s">
        <v>6679</v>
      </c>
      <c r="AZ3160" s="49"/>
    </row>
    <row r="3161" spans="50:52" x14ac:dyDescent="0.25">
      <c r="AX3161" t="s">
        <v>6680</v>
      </c>
      <c r="AZ3161" s="49"/>
    </row>
    <row r="3162" spans="50:52" x14ac:dyDescent="0.25">
      <c r="AX3162" t="s">
        <v>6681</v>
      </c>
      <c r="AZ3162" s="49"/>
    </row>
    <row r="3163" spans="50:52" x14ac:dyDescent="0.25">
      <c r="AX3163" t="s">
        <v>6682</v>
      </c>
      <c r="AZ3163" s="49"/>
    </row>
    <row r="3164" spans="50:52" x14ac:dyDescent="0.25">
      <c r="AX3164" t="s">
        <v>6683</v>
      </c>
      <c r="AZ3164" s="49"/>
    </row>
    <row r="3165" spans="50:52" x14ac:dyDescent="0.25">
      <c r="AX3165" t="s">
        <v>6684</v>
      </c>
      <c r="AZ3165" s="49"/>
    </row>
    <row r="3166" spans="50:52" x14ac:dyDescent="0.25">
      <c r="AX3166" t="s">
        <v>6685</v>
      </c>
      <c r="AZ3166" s="49"/>
    </row>
    <row r="3167" spans="50:52" x14ac:dyDescent="0.25">
      <c r="AX3167" t="s">
        <v>6686</v>
      </c>
      <c r="AZ3167" s="49"/>
    </row>
    <row r="3168" spans="50:52" x14ac:dyDescent="0.25">
      <c r="AX3168" t="s">
        <v>6687</v>
      </c>
      <c r="AZ3168" s="49"/>
    </row>
    <row r="3169" spans="50:52" x14ac:dyDescent="0.25">
      <c r="AX3169" t="s">
        <v>6688</v>
      </c>
      <c r="AZ3169" s="49"/>
    </row>
    <row r="3170" spans="50:52" x14ac:dyDescent="0.25">
      <c r="AX3170" t="s">
        <v>6689</v>
      </c>
      <c r="AZ3170" s="49"/>
    </row>
    <row r="3171" spans="50:52" x14ac:dyDescent="0.25">
      <c r="AX3171" t="s">
        <v>6690</v>
      </c>
      <c r="AZ3171" s="49"/>
    </row>
    <row r="3172" spans="50:52" x14ac:dyDescent="0.25">
      <c r="AX3172" t="s">
        <v>6691</v>
      </c>
      <c r="AZ3172" s="49"/>
    </row>
    <row r="3173" spans="50:52" x14ac:dyDescent="0.25">
      <c r="AX3173" t="s">
        <v>6692</v>
      </c>
      <c r="AZ3173" s="49"/>
    </row>
    <row r="3174" spans="50:52" x14ac:dyDescent="0.25">
      <c r="AX3174" t="s">
        <v>6693</v>
      </c>
      <c r="AZ3174" s="49"/>
    </row>
    <row r="3175" spans="50:52" x14ac:dyDescent="0.25">
      <c r="AX3175" t="s">
        <v>6694</v>
      </c>
      <c r="AZ3175" s="49"/>
    </row>
    <row r="3176" spans="50:52" x14ac:dyDescent="0.25">
      <c r="AX3176" t="s">
        <v>6695</v>
      </c>
      <c r="AZ3176" s="49"/>
    </row>
    <row r="3177" spans="50:52" x14ac:dyDescent="0.25">
      <c r="AX3177" t="s">
        <v>6696</v>
      </c>
      <c r="AZ3177" s="49"/>
    </row>
    <row r="3178" spans="50:52" x14ac:dyDescent="0.25">
      <c r="AX3178" t="s">
        <v>6697</v>
      </c>
      <c r="AZ3178" s="49"/>
    </row>
    <row r="3179" spans="50:52" x14ac:dyDescent="0.25">
      <c r="AX3179" t="s">
        <v>6698</v>
      </c>
      <c r="AZ3179" s="49"/>
    </row>
    <row r="3180" spans="50:52" x14ac:dyDescent="0.25">
      <c r="AX3180" t="s">
        <v>6699</v>
      </c>
      <c r="AZ3180" s="49"/>
    </row>
    <row r="3181" spans="50:52" x14ac:dyDescent="0.25">
      <c r="AX3181" t="s">
        <v>6700</v>
      </c>
      <c r="AZ3181" s="49"/>
    </row>
    <row r="3182" spans="50:52" x14ac:dyDescent="0.25">
      <c r="AX3182" t="s">
        <v>6701</v>
      </c>
      <c r="AZ3182" s="49"/>
    </row>
    <row r="3183" spans="50:52" x14ac:dyDescent="0.25">
      <c r="AX3183" t="s">
        <v>6702</v>
      </c>
      <c r="AZ3183" s="49"/>
    </row>
    <row r="3184" spans="50:52" x14ac:dyDescent="0.25">
      <c r="AX3184" t="s">
        <v>6703</v>
      </c>
      <c r="AZ3184" s="49"/>
    </row>
    <row r="3185" spans="50:52" x14ac:dyDescent="0.25">
      <c r="AX3185" t="s">
        <v>6704</v>
      </c>
      <c r="AZ3185" s="49"/>
    </row>
    <row r="3186" spans="50:52" x14ac:dyDescent="0.25">
      <c r="AX3186" t="s">
        <v>6705</v>
      </c>
      <c r="AZ3186" s="49"/>
    </row>
    <row r="3187" spans="50:52" x14ac:dyDescent="0.25">
      <c r="AX3187" t="s">
        <v>6706</v>
      </c>
      <c r="AZ3187" s="49"/>
    </row>
    <row r="3188" spans="50:52" x14ac:dyDescent="0.25">
      <c r="AX3188" t="s">
        <v>6707</v>
      </c>
      <c r="AZ3188" s="49"/>
    </row>
    <row r="3189" spans="50:52" x14ac:dyDescent="0.25">
      <c r="AX3189" t="s">
        <v>6708</v>
      </c>
      <c r="AZ3189" s="49"/>
    </row>
    <row r="3190" spans="50:52" x14ac:dyDescent="0.25">
      <c r="AX3190" t="s">
        <v>6709</v>
      </c>
      <c r="AZ3190" s="49"/>
    </row>
    <row r="3191" spans="50:52" x14ac:dyDescent="0.25">
      <c r="AX3191" t="s">
        <v>6710</v>
      </c>
      <c r="AZ3191" s="49"/>
    </row>
    <row r="3192" spans="50:52" x14ac:dyDescent="0.25">
      <c r="AX3192" t="s">
        <v>6711</v>
      </c>
      <c r="AZ3192" s="49"/>
    </row>
    <row r="3193" spans="50:52" x14ac:dyDescent="0.25">
      <c r="AX3193" t="s">
        <v>6712</v>
      </c>
      <c r="AZ3193" s="49"/>
    </row>
    <row r="3194" spans="50:52" x14ac:dyDescent="0.25">
      <c r="AX3194" t="s">
        <v>6713</v>
      </c>
      <c r="AZ3194" s="49"/>
    </row>
    <row r="3195" spans="50:52" x14ac:dyDescent="0.25">
      <c r="AX3195" t="s">
        <v>6714</v>
      </c>
      <c r="AZ3195" s="49"/>
    </row>
    <row r="3196" spans="50:52" x14ac:dyDescent="0.25">
      <c r="AX3196" t="s">
        <v>6715</v>
      </c>
      <c r="AZ3196" s="49"/>
    </row>
    <row r="3197" spans="50:52" x14ac:dyDescent="0.25">
      <c r="AX3197" t="s">
        <v>6716</v>
      </c>
      <c r="AZ3197" s="49"/>
    </row>
    <row r="3198" spans="50:52" x14ac:dyDescent="0.25">
      <c r="AX3198" t="s">
        <v>6717</v>
      </c>
      <c r="AZ3198" s="49"/>
    </row>
    <row r="3199" spans="50:52" x14ac:dyDescent="0.25">
      <c r="AX3199" t="s">
        <v>6718</v>
      </c>
      <c r="AZ3199" s="49"/>
    </row>
    <row r="3200" spans="50:52" x14ac:dyDescent="0.25">
      <c r="AX3200" t="s">
        <v>6719</v>
      </c>
      <c r="AZ3200" s="49"/>
    </row>
    <row r="3201" spans="50:52" x14ac:dyDescent="0.25">
      <c r="AX3201" t="s">
        <v>6720</v>
      </c>
      <c r="AZ3201" s="49"/>
    </row>
    <row r="3202" spans="50:52" x14ac:dyDescent="0.25">
      <c r="AX3202" t="s">
        <v>6721</v>
      </c>
      <c r="AZ3202" s="49"/>
    </row>
    <row r="3203" spans="50:52" x14ac:dyDescent="0.25">
      <c r="AX3203" t="s">
        <v>6722</v>
      </c>
      <c r="AZ3203" s="49"/>
    </row>
    <row r="3204" spans="50:52" x14ac:dyDescent="0.25">
      <c r="AX3204" t="s">
        <v>6723</v>
      </c>
      <c r="AZ3204" s="49"/>
    </row>
    <row r="3205" spans="50:52" x14ac:dyDescent="0.25">
      <c r="AX3205" t="s">
        <v>6724</v>
      </c>
      <c r="AZ3205" s="49"/>
    </row>
    <row r="3206" spans="50:52" x14ac:dyDescent="0.25">
      <c r="AX3206" t="s">
        <v>6725</v>
      </c>
      <c r="AZ3206" s="49"/>
    </row>
    <row r="3207" spans="50:52" x14ac:dyDescent="0.25">
      <c r="AX3207" t="s">
        <v>6726</v>
      </c>
      <c r="AZ3207" s="49"/>
    </row>
    <row r="3208" spans="50:52" x14ac:dyDescent="0.25">
      <c r="AX3208" t="s">
        <v>6727</v>
      </c>
      <c r="AZ3208" s="49"/>
    </row>
    <row r="3209" spans="50:52" x14ac:dyDescent="0.25">
      <c r="AX3209" t="s">
        <v>6728</v>
      </c>
      <c r="AZ3209" s="49"/>
    </row>
    <row r="3210" spans="50:52" x14ac:dyDescent="0.25">
      <c r="AX3210" t="s">
        <v>6729</v>
      </c>
      <c r="AZ3210" s="49"/>
    </row>
    <row r="3211" spans="50:52" x14ac:dyDescent="0.25">
      <c r="AX3211" t="s">
        <v>6730</v>
      </c>
      <c r="AZ3211" s="49"/>
    </row>
    <row r="3212" spans="50:52" x14ac:dyDescent="0.25">
      <c r="AX3212" t="s">
        <v>6731</v>
      </c>
      <c r="AZ3212" s="49"/>
    </row>
    <row r="3213" spans="50:52" x14ac:dyDescent="0.25">
      <c r="AX3213" t="s">
        <v>6732</v>
      </c>
      <c r="AZ3213" s="49"/>
    </row>
    <row r="3214" spans="50:52" x14ac:dyDescent="0.25">
      <c r="AX3214" t="s">
        <v>6733</v>
      </c>
      <c r="AZ3214" s="49"/>
    </row>
    <row r="3215" spans="50:52" x14ac:dyDescent="0.25">
      <c r="AX3215" t="s">
        <v>6734</v>
      </c>
      <c r="AZ3215" s="49"/>
    </row>
    <row r="3216" spans="50:52" x14ac:dyDescent="0.25">
      <c r="AX3216" t="s">
        <v>6735</v>
      </c>
      <c r="AZ3216" s="49"/>
    </row>
    <row r="3217" spans="50:52" x14ac:dyDescent="0.25">
      <c r="AX3217" t="s">
        <v>6736</v>
      </c>
      <c r="AZ3217" s="49"/>
    </row>
    <row r="3218" spans="50:52" x14ac:dyDescent="0.25">
      <c r="AX3218" t="s">
        <v>6737</v>
      </c>
      <c r="AZ3218" s="49"/>
    </row>
    <row r="3219" spans="50:52" x14ac:dyDescent="0.25">
      <c r="AX3219" t="s">
        <v>6738</v>
      </c>
      <c r="AZ3219" s="49"/>
    </row>
    <row r="3220" spans="50:52" x14ac:dyDescent="0.25">
      <c r="AX3220" t="s">
        <v>6739</v>
      </c>
      <c r="AZ3220" s="49"/>
    </row>
    <row r="3221" spans="50:52" x14ac:dyDescent="0.25">
      <c r="AX3221" t="s">
        <v>6740</v>
      </c>
      <c r="AZ3221" s="49"/>
    </row>
    <row r="3222" spans="50:52" x14ac:dyDescent="0.25">
      <c r="AX3222" t="s">
        <v>6741</v>
      </c>
      <c r="AZ3222" s="49"/>
    </row>
    <row r="3223" spans="50:52" x14ac:dyDescent="0.25">
      <c r="AX3223" t="s">
        <v>6742</v>
      </c>
      <c r="AZ3223" s="49"/>
    </row>
    <row r="3224" spans="50:52" x14ac:dyDescent="0.25">
      <c r="AX3224" t="s">
        <v>6743</v>
      </c>
      <c r="AZ3224" s="49"/>
    </row>
    <row r="3225" spans="50:52" x14ac:dyDescent="0.25">
      <c r="AX3225" t="s">
        <v>6744</v>
      </c>
      <c r="AZ3225" s="49"/>
    </row>
    <row r="3226" spans="50:52" x14ac:dyDescent="0.25">
      <c r="AX3226" t="s">
        <v>6745</v>
      </c>
      <c r="AZ3226" s="49"/>
    </row>
    <row r="3227" spans="50:52" x14ac:dyDescent="0.25">
      <c r="AX3227" t="s">
        <v>6746</v>
      </c>
      <c r="AZ3227" s="49"/>
    </row>
    <row r="3228" spans="50:52" x14ac:dyDescent="0.25">
      <c r="AX3228" t="s">
        <v>6747</v>
      </c>
      <c r="AZ3228" s="49"/>
    </row>
    <row r="3229" spans="50:52" x14ac:dyDescent="0.25">
      <c r="AX3229" t="s">
        <v>6748</v>
      </c>
      <c r="AZ3229" s="49"/>
    </row>
    <row r="3230" spans="50:52" x14ac:dyDescent="0.25">
      <c r="AX3230" t="s">
        <v>6749</v>
      </c>
      <c r="AZ3230" s="49"/>
    </row>
    <row r="3231" spans="50:52" x14ac:dyDescent="0.25">
      <c r="AX3231" t="s">
        <v>6750</v>
      </c>
      <c r="AZ3231" s="49"/>
    </row>
    <row r="3232" spans="50:52" x14ac:dyDescent="0.25">
      <c r="AX3232" t="s">
        <v>6751</v>
      </c>
      <c r="AZ3232" s="49"/>
    </row>
    <row r="3233" spans="50:52" x14ac:dyDescent="0.25">
      <c r="AX3233" t="s">
        <v>6752</v>
      </c>
      <c r="AZ3233" s="49"/>
    </row>
    <row r="3234" spans="50:52" x14ac:dyDescent="0.25">
      <c r="AX3234" t="s">
        <v>6753</v>
      </c>
      <c r="AZ3234" s="49"/>
    </row>
    <row r="3235" spans="50:52" x14ac:dyDescent="0.25">
      <c r="AX3235" t="s">
        <v>6754</v>
      </c>
      <c r="AZ3235" s="49"/>
    </row>
    <row r="3236" spans="50:52" x14ac:dyDescent="0.25">
      <c r="AX3236" t="s">
        <v>6755</v>
      </c>
      <c r="AZ3236" s="49"/>
    </row>
    <row r="3237" spans="50:52" x14ac:dyDescent="0.25">
      <c r="AX3237" t="s">
        <v>6756</v>
      </c>
      <c r="AZ3237" s="49"/>
    </row>
    <row r="3238" spans="50:52" x14ac:dyDescent="0.25">
      <c r="AX3238" t="s">
        <v>6757</v>
      </c>
      <c r="AZ3238" s="49"/>
    </row>
    <row r="3239" spans="50:52" x14ac:dyDescent="0.25">
      <c r="AX3239" t="s">
        <v>6758</v>
      </c>
      <c r="AZ3239" s="49"/>
    </row>
    <row r="3240" spans="50:52" x14ac:dyDescent="0.25">
      <c r="AX3240" t="s">
        <v>6759</v>
      </c>
      <c r="AZ3240" s="49"/>
    </row>
    <row r="3241" spans="50:52" x14ac:dyDescent="0.25">
      <c r="AX3241" t="s">
        <v>6760</v>
      </c>
      <c r="AZ3241" s="49"/>
    </row>
    <row r="3242" spans="50:52" x14ac:dyDescent="0.25">
      <c r="AX3242" t="s">
        <v>6761</v>
      </c>
      <c r="AZ3242" s="49"/>
    </row>
    <row r="3243" spans="50:52" x14ac:dyDescent="0.25">
      <c r="AX3243" t="s">
        <v>6762</v>
      </c>
      <c r="AZ3243" s="49"/>
    </row>
    <row r="3244" spans="50:52" x14ac:dyDescent="0.25">
      <c r="AX3244" t="s">
        <v>6763</v>
      </c>
      <c r="AZ3244" s="49"/>
    </row>
    <row r="3245" spans="50:52" x14ac:dyDescent="0.25">
      <c r="AX3245" t="s">
        <v>6764</v>
      </c>
      <c r="AZ3245" s="49"/>
    </row>
    <row r="3246" spans="50:52" x14ac:dyDescent="0.25">
      <c r="AX3246" t="s">
        <v>6765</v>
      </c>
      <c r="AZ3246" s="49"/>
    </row>
    <row r="3247" spans="50:52" x14ac:dyDescent="0.25">
      <c r="AX3247" t="s">
        <v>6766</v>
      </c>
      <c r="AZ3247" s="49"/>
    </row>
    <row r="3248" spans="50:52" x14ac:dyDescent="0.25">
      <c r="AX3248" t="s">
        <v>6767</v>
      </c>
      <c r="AZ3248" s="49"/>
    </row>
    <row r="3249" spans="50:52" x14ac:dyDescent="0.25">
      <c r="AX3249" t="s">
        <v>6768</v>
      </c>
      <c r="AZ3249" s="49"/>
    </row>
    <row r="3250" spans="50:52" x14ac:dyDescent="0.25">
      <c r="AX3250" t="s">
        <v>6769</v>
      </c>
      <c r="AZ3250" s="49"/>
    </row>
    <row r="3251" spans="50:52" x14ac:dyDescent="0.25">
      <c r="AX3251" t="s">
        <v>6770</v>
      </c>
      <c r="AZ3251" s="49"/>
    </row>
    <row r="3252" spans="50:52" x14ac:dyDescent="0.25">
      <c r="AX3252" t="s">
        <v>6771</v>
      </c>
      <c r="AZ3252" s="49"/>
    </row>
    <row r="3253" spans="50:52" x14ac:dyDescent="0.25">
      <c r="AX3253" t="s">
        <v>6772</v>
      </c>
      <c r="AZ3253" s="49"/>
    </row>
    <row r="3254" spans="50:52" x14ac:dyDescent="0.25">
      <c r="AX3254" t="s">
        <v>6773</v>
      </c>
      <c r="AZ3254" s="49"/>
    </row>
    <row r="3255" spans="50:52" x14ac:dyDescent="0.25">
      <c r="AX3255" t="s">
        <v>6774</v>
      </c>
      <c r="AZ3255" s="49"/>
    </row>
    <row r="3256" spans="50:52" x14ac:dyDescent="0.25">
      <c r="AX3256" t="s">
        <v>6775</v>
      </c>
      <c r="AZ3256" s="49"/>
    </row>
    <row r="3257" spans="50:52" x14ac:dyDescent="0.25">
      <c r="AX3257" t="s">
        <v>6776</v>
      </c>
      <c r="AZ3257" s="49"/>
    </row>
    <row r="3258" spans="50:52" x14ac:dyDescent="0.25">
      <c r="AX3258" t="s">
        <v>6777</v>
      </c>
      <c r="AZ3258" s="49"/>
    </row>
    <row r="3259" spans="50:52" x14ac:dyDescent="0.25">
      <c r="AX3259" t="s">
        <v>6778</v>
      </c>
      <c r="AZ3259" s="49"/>
    </row>
    <row r="3260" spans="50:52" x14ac:dyDescent="0.25">
      <c r="AX3260" t="s">
        <v>6779</v>
      </c>
      <c r="AZ3260" s="49"/>
    </row>
    <row r="3261" spans="50:52" x14ac:dyDescent="0.25">
      <c r="AX3261" t="s">
        <v>6780</v>
      </c>
      <c r="AZ3261" s="49"/>
    </row>
    <row r="3262" spans="50:52" x14ac:dyDescent="0.25">
      <c r="AX3262" t="s">
        <v>6781</v>
      </c>
      <c r="AZ3262" s="49"/>
    </row>
    <row r="3263" spans="50:52" x14ac:dyDescent="0.25">
      <c r="AX3263" t="s">
        <v>6782</v>
      </c>
      <c r="AZ3263" s="49"/>
    </row>
    <row r="3264" spans="50:52" x14ac:dyDescent="0.25">
      <c r="AX3264" t="s">
        <v>6783</v>
      </c>
      <c r="AZ3264" s="49"/>
    </row>
    <row r="3265" spans="50:52" x14ac:dyDescent="0.25">
      <c r="AX3265" t="s">
        <v>6784</v>
      </c>
      <c r="AZ3265" s="49"/>
    </row>
    <row r="3266" spans="50:52" x14ac:dyDescent="0.25">
      <c r="AX3266" t="s">
        <v>6785</v>
      </c>
      <c r="AZ3266" s="49"/>
    </row>
    <row r="3267" spans="50:52" x14ac:dyDescent="0.25">
      <c r="AX3267" t="s">
        <v>6786</v>
      </c>
      <c r="AZ3267" s="49"/>
    </row>
    <row r="3268" spans="50:52" x14ac:dyDescent="0.25">
      <c r="AX3268" t="s">
        <v>6787</v>
      </c>
      <c r="AZ3268" s="49"/>
    </row>
    <row r="3269" spans="50:52" x14ac:dyDescent="0.25">
      <c r="AX3269" t="s">
        <v>6788</v>
      </c>
      <c r="AZ3269" s="49"/>
    </row>
    <row r="3270" spans="50:52" x14ac:dyDescent="0.25">
      <c r="AX3270" t="s">
        <v>6789</v>
      </c>
      <c r="AZ3270" s="49"/>
    </row>
    <row r="3271" spans="50:52" x14ac:dyDescent="0.25">
      <c r="AX3271" t="s">
        <v>6790</v>
      </c>
      <c r="AZ3271" s="49"/>
    </row>
    <row r="3272" spans="50:52" x14ac:dyDescent="0.25">
      <c r="AX3272" t="s">
        <v>6791</v>
      </c>
      <c r="AZ3272" s="49"/>
    </row>
    <row r="3273" spans="50:52" x14ac:dyDescent="0.25">
      <c r="AX3273" t="s">
        <v>6792</v>
      </c>
      <c r="AZ3273" s="49"/>
    </row>
    <row r="3274" spans="50:52" x14ac:dyDescent="0.25">
      <c r="AX3274" t="s">
        <v>6793</v>
      </c>
      <c r="AZ3274" s="49"/>
    </row>
    <row r="3275" spans="50:52" x14ac:dyDescent="0.25">
      <c r="AX3275" t="s">
        <v>6794</v>
      </c>
      <c r="AZ3275" s="49"/>
    </row>
    <row r="3276" spans="50:52" x14ac:dyDescent="0.25">
      <c r="AX3276" t="s">
        <v>6795</v>
      </c>
      <c r="AZ3276" s="49"/>
    </row>
    <row r="3277" spans="50:52" x14ac:dyDescent="0.25">
      <c r="AX3277" t="s">
        <v>6796</v>
      </c>
      <c r="AZ3277" s="49"/>
    </row>
    <row r="3278" spans="50:52" x14ac:dyDescent="0.25">
      <c r="AX3278" t="s">
        <v>6797</v>
      </c>
      <c r="AZ3278" s="49"/>
    </row>
    <row r="3279" spans="50:52" x14ac:dyDescent="0.25">
      <c r="AX3279" t="s">
        <v>6798</v>
      </c>
      <c r="AZ3279" s="49"/>
    </row>
    <row r="3280" spans="50:52" x14ac:dyDescent="0.25">
      <c r="AX3280" t="s">
        <v>6799</v>
      </c>
      <c r="AZ3280" s="49"/>
    </row>
    <row r="3281" spans="50:52" x14ac:dyDescent="0.25">
      <c r="AX3281" t="s">
        <v>6800</v>
      </c>
      <c r="AZ3281" s="49"/>
    </row>
    <row r="3282" spans="50:52" x14ac:dyDescent="0.25">
      <c r="AX3282" t="s">
        <v>6801</v>
      </c>
      <c r="AZ3282" s="49"/>
    </row>
    <row r="3283" spans="50:52" x14ac:dyDescent="0.25">
      <c r="AX3283" t="s">
        <v>6802</v>
      </c>
      <c r="AZ3283" s="49"/>
    </row>
    <row r="3284" spans="50:52" x14ac:dyDescent="0.25">
      <c r="AX3284" t="s">
        <v>6803</v>
      </c>
      <c r="AZ3284" s="49"/>
    </row>
    <row r="3285" spans="50:52" x14ac:dyDescent="0.25">
      <c r="AX3285" t="s">
        <v>6804</v>
      </c>
      <c r="AZ3285" s="49"/>
    </row>
    <row r="3286" spans="50:52" x14ac:dyDescent="0.25">
      <c r="AX3286" t="s">
        <v>6805</v>
      </c>
      <c r="AZ3286" s="49"/>
    </row>
    <row r="3287" spans="50:52" x14ac:dyDescent="0.25">
      <c r="AX3287" t="s">
        <v>6806</v>
      </c>
      <c r="AZ3287" s="49"/>
    </row>
    <row r="3288" spans="50:52" x14ac:dyDescent="0.25">
      <c r="AX3288" t="s">
        <v>6807</v>
      </c>
      <c r="AZ3288" s="49"/>
    </row>
    <row r="3289" spans="50:52" x14ac:dyDescent="0.25">
      <c r="AX3289" t="s">
        <v>6808</v>
      </c>
      <c r="AZ3289" s="49"/>
    </row>
    <row r="3290" spans="50:52" x14ac:dyDescent="0.25">
      <c r="AX3290" t="s">
        <v>6809</v>
      </c>
      <c r="AZ3290" s="49"/>
    </row>
    <row r="3291" spans="50:52" x14ac:dyDescent="0.25">
      <c r="AX3291" t="s">
        <v>6810</v>
      </c>
      <c r="AZ3291" s="49"/>
    </row>
    <row r="3292" spans="50:52" x14ac:dyDescent="0.25">
      <c r="AX3292" t="s">
        <v>6811</v>
      </c>
      <c r="AZ3292" s="49"/>
    </row>
    <row r="3293" spans="50:52" x14ac:dyDescent="0.25">
      <c r="AX3293" t="s">
        <v>6812</v>
      </c>
      <c r="AZ3293" s="49"/>
    </row>
    <row r="3294" spans="50:52" x14ac:dyDescent="0.25">
      <c r="AX3294" t="s">
        <v>6813</v>
      </c>
      <c r="AZ3294" s="49"/>
    </row>
    <row r="3295" spans="50:52" x14ac:dyDescent="0.25">
      <c r="AX3295" t="s">
        <v>6814</v>
      </c>
      <c r="AZ3295" s="49"/>
    </row>
    <row r="3296" spans="50:52" x14ac:dyDescent="0.25">
      <c r="AX3296" t="s">
        <v>6815</v>
      </c>
      <c r="AZ3296" s="49"/>
    </row>
    <row r="3297" spans="50:52" x14ac:dyDescent="0.25">
      <c r="AX3297" t="s">
        <v>6816</v>
      </c>
      <c r="AZ3297" s="49"/>
    </row>
    <row r="3298" spans="50:52" x14ac:dyDescent="0.25">
      <c r="AX3298" t="s">
        <v>6817</v>
      </c>
      <c r="AZ3298" s="49"/>
    </row>
    <row r="3299" spans="50:52" x14ac:dyDescent="0.25">
      <c r="AX3299" t="s">
        <v>6818</v>
      </c>
      <c r="AZ3299" s="49"/>
    </row>
    <row r="3300" spans="50:52" x14ac:dyDescent="0.25">
      <c r="AX3300" t="s">
        <v>6819</v>
      </c>
      <c r="AZ3300" s="49"/>
    </row>
    <row r="3301" spans="50:52" x14ac:dyDescent="0.25">
      <c r="AX3301" t="s">
        <v>6820</v>
      </c>
      <c r="AZ3301" s="49"/>
    </row>
    <row r="3302" spans="50:52" x14ac:dyDescent="0.25">
      <c r="AX3302" t="s">
        <v>6821</v>
      </c>
      <c r="AZ3302" s="49"/>
    </row>
    <row r="3303" spans="50:52" x14ac:dyDescent="0.25">
      <c r="AX3303" t="s">
        <v>6822</v>
      </c>
      <c r="AZ3303" s="49"/>
    </row>
    <row r="3304" spans="50:52" x14ac:dyDescent="0.25">
      <c r="AX3304" t="s">
        <v>6823</v>
      </c>
      <c r="AZ3304" s="49"/>
    </row>
    <row r="3305" spans="50:52" x14ac:dyDescent="0.25">
      <c r="AX3305" t="s">
        <v>6824</v>
      </c>
      <c r="AZ3305" s="49"/>
    </row>
    <row r="3306" spans="50:52" x14ac:dyDescent="0.25">
      <c r="AX3306" t="s">
        <v>6825</v>
      </c>
      <c r="AZ3306" s="49"/>
    </row>
    <row r="3307" spans="50:52" x14ac:dyDescent="0.25">
      <c r="AX3307" t="s">
        <v>6826</v>
      </c>
      <c r="AZ3307" s="49"/>
    </row>
    <row r="3308" spans="50:52" x14ac:dyDescent="0.25">
      <c r="AX3308" t="s">
        <v>6827</v>
      </c>
      <c r="AZ3308" s="49"/>
    </row>
    <row r="3309" spans="50:52" x14ac:dyDescent="0.25">
      <c r="AX3309" t="s">
        <v>6828</v>
      </c>
      <c r="AZ3309" s="49"/>
    </row>
    <row r="3310" spans="50:52" x14ac:dyDescent="0.25">
      <c r="AX3310" t="s">
        <v>6829</v>
      </c>
      <c r="AZ3310" s="49"/>
    </row>
    <row r="3311" spans="50:52" x14ac:dyDescent="0.25">
      <c r="AX3311" t="s">
        <v>6830</v>
      </c>
      <c r="AZ3311" s="49"/>
    </row>
    <row r="3312" spans="50:52" x14ac:dyDescent="0.25">
      <c r="AX3312" t="s">
        <v>6831</v>
      </c>
      <c r="AZ3312" s="49"/>
    </row>
    <row r="3313" spans="50:52" x14ac:dyDescent="0.25">
      <c r="AX3313" t="s">
        <v>6832</v>
      </c>
      <c r="AZ3313" s="49"/>
    </row>
    <row r="3314" spans="50:52" x14ac:dyDescent="0.25">
      <c r="AX3314" t="s">
        <v>6833</v>
      </c>
      <c r="AZ3314" s="49"/>
    </row>
    <row r="3315" spans="50:52" x14ac:dyDescent="0.25">
      <c r="AX3315" t="s">
        <v>6834</v>
      </c>
      <c r="AZ3315" s="49"/>
    </row>
    <row r="3316" spans="50:52" x14ac:dyDescent="0.25">
      <c r="AX3316" t="s">
        <v>6835</v>
      </c>
      <c r="AZ3316" s="49"/>
    </row>
    <row r="3317" spans="50:52" x14ac:dyDescent="0.25">
      <c r="AX3317" t="s">
        <v>6836</v>
      </c>
      <c r="AZ3317" s="49"/>
    </row>
    <row r="3318" spans="50:52" x14ac:dyDescent="0.25">
      <c r="AX3318" t="s">
        <v>6837</v>
      </c>
      <c r="AZ3318" s="49"/>
    </row>
    <row r="3319" spans="50:52" x14ac:dyDescent="0.25">
      <c r="AX3319" t="s">
        <v>6838</v>
      </c>
      <c r="AZ3319" s="49"/>
    </row>
    <row r="3320" spans="50:52" x14ac:dyDescent="0.25">
      <c r="AX3320" t="s">
        <v>6839</v>
      </c>
      <c r="AZ3320" s="49"/>
    </row>
    <row r="3321" spans="50:52" x14ac:dyDescent="0.25">
      <c r="AX3321" t="s">
        <v>6840</v>
      </c>
      <c r="AZ3321" s="49"/>
    </row>
    <row r="3322" spans="50:52" x14ac:dyDescent="0.25">
      <c r="AX3322" t="s">
        <v>6841</v>
      </c>
      <c r="AZ3322" s="49"/>
    </row>
    <row r="3323" spans="50:52" x14ac:dyDescent="0.25">
      <c r="AX3323" t="s">
        <v>6842</v>
      </c>
      <c r="AZ3323" s="49"/>
    </row>
    <row r="3324" spans="50:52" x14ac:dyDescent="0.25">
      <c r="AX3324" t="s">
        <v>6843</v>
      </c>
      <c r="AZ3324" s="49"/>
    </row>
    <row r="3325" spans="50:52" x14ac:dyDescent="0.25">
      <c r="AX3325" t="s">
        <v>6844</v>
      </c>
      <c r="AZ3325" s="49"/>
    </row>
    <row r="3326" spans="50:52" x14ac:dyDescent="0.25">
      <c r="AX3326" t="s">
        <v>6845</v>
      </c>
      <c r="AZ3326" s="49"/>
    </row>
    <row r="3327" spans="50:52" x14ac:dyDescent="0.25">
      <c r="AX3327" t="s">
        <v>6846</v>
      </c>
      <c r="AZ3327" s="49"/>
    </row>
    <row r="3328" spans="50:52" x14ac:dyDescent="0.25">
      <c r="AX3328" t="s">
        <v>6847</v>
      </c>
      <c r="AZ3328" s="49"/>
    </row>
    <row r="3329" spans="50:52" x14ac:dyDescent="0.25">
      <c r="AX3329" t="s">
        <v>6848</v>
      </c>
      <c r="AZ3329" s="49"/>
    </row>
    <row r="3330" spans="50:52" x14ac:dyDescent="0.25">
      <c r="AX3330" t="s">
        <v>6849</v>
      </c>
      <c r="AZ3330" s="49"/>
    </row>
    <row r="3331" spans="50:52" x14ac:dyDescent="0.25">
      <c r="AX3331" t="s">
        <v>6850</v>
      </c>
      <c r="AZ3331" s="49"/>
    </row>
    <row r="3332" spans="50:52" x14ac:dyDescent="0.25">
      <c r="AX3332" t="s">
        <v>6851</v>
      </c>
      <c r="AZ3332" s="49"/>
    </row>
    <row r="3333" spans="50:52" x14ac:dyDescent="0.25">
      <c r="AX3333" t="s">
        <v>6852</v>
      </c>
      <c r="AZ3333" s="49"/>
    </row>
    <row r="3334" spans="50:52" x14ac:dyDescent="0.25">
      <c r="AX3334" t="s">
        <v>6853</v>
      </c>
      <c r="AZ3334" s="49"/>
    </row>
    <row r="3335" spans="50:52" x14ac:dyDescent="0.25">
      <c r="AX3335" t="s">
        <v>6854</v>
      </c>
      <c r="AZ3335" s="49"/>
    </row>
    <row r="3336" spans="50:52" x14ac:dyDescent="0.25">
      <c r="AX3336" t="s">
        <v>6855</v>
      </c>
      <c r="AZ3336" s="49"/>
    </row>
    <row r="3337" spans="50:52" x14ac:dyDescent="0.25">
      <c r="AX3337" t="s">
        <v>6856</v>
      </c>
      <c r="AZ3337" s="49"/>
    </row>
    <row r="3338" spans="50:52" x14ac:dyDescent="0.25">
      <c r="AX3338" t="s">
        <v>6857</v>
      </c>
      <c r="AZ3338" s="49"/>
    </row>
    <row r="3339" spans="50:52" x14ac:dyDescent="0.25">
      <c r="AX3339" t="s">
        <v>6858</v>
      </c>
      <c r="AZ3339" s="49"/>
    </row>
    <row r="3340" spans="50:52" x14ac:dyDescent="0.25">
      <c r="AX3340" t="s">
        <v>6859</v>
      </c>
      <c r="AZ3340" s="49"/>
    </row>
    <row r="3341" spans="50:52" x14ac:dyDescent="0.25">
      <c r="AX3341" t="s">
        <v>6860</v>
      </c>
      <c r="AZ3341" s="49"/>
    </row>
    <row r="3342" spans="50:52" x14ac:dyDescent="0.25">
      <c r="AX3342" t="s">
        <v>6861</v>
      </c>
      <c r="AZ3342" s="49"/>
    </row>
    <row r="3343" spans="50:52" x14ac:dyDescent="0.25">
      <c r="AX3343" t="s">
        <v>6862</v>
      </c>
      <c r="AZ3343" s="49"/>
    </row>
    <row r="3344" spans="50:52" x14ac:dyDescent="0.25">
      <c r="AX3344" t="s">
        <v>6863</v>
      </c>
      <c r="AZ3344" s="49"/>
    </row>
    <row r="3345" spans="50:52" x14ac:dyDescent="0.25">
      <c r="AX3345" t="s">
        <v>6864</v>
      </c>
      <c r="AZ3345" s="49"/>
    </row>
    <row r="3346" spans="50:52" x14ac:dyDescent="0.25">
      <c r="AX3346" t="s">
        <v>6865</v>
      </c>
      <c r="AZ3346" s="49"/>
    </row>
    <row r="3347" spans="50:52" x14ac:dyDescent="0.25">
      <c r="AX3347" t="s">
        <v>6866</v>
      </c>
      <c r="AZ3347" s="49"/>
    </row>
    <row r="3348" spans="50:52" x14ac:dyDescent="0.25">
      <c r="AX3348" t="s">
        <v>6867</v>
      </c>
      <c r="AZ3348" s="49"/>
    </row>
    <row r="3349" spans="50:52" x14ac:dyDescent="0.25">
      <c r="AX3349" t="s">
        <v>6868</v>
      </c>
      <c r="AZ3349" s="49"/>
    </row>
    <row r="3350" spans="50:52" x14ac:dyDescent="0.25">
      <c r="AX3350" t="s">
        <v>6869</v>
      </c>
      <c r="AZ3350" s="49"/>
    </row>
    <row r="3351" spans="50:52" x14ac:dyDescent="0.25">
      <c r="AX3351" t="s">
        <v>6870</v>
      </c>
      <c r="AZ3351" s="49"/>
    </row>
    <row r="3352" spans="50:52" x14ac:dyDescent="0.25">
      <c r="AX3352" t="s">
        <v>6871</v>
      </c>
      <c r="AZ3352" s="49"/>
    </row>
    <row r="3353" spans="50:52" x14ac:dyDescent="0.25">
      <c r="AX3353" t="s">
        <v>6872</v>
      </c>
      <c r="AZ3353" s="49"/>
    </row>
    <row r="3354" spans="50:52" x14ac:dyDescent="0.25">
      <c r="AX3354" t="s">
        <v>6873</v>
      </c>
      <c r="AZ3354" s="49"/>
    </row>
    <row r="3355" spans="50:52" x14ac:dyDescent="0.25">
      <c r="AX3355" t="s">
        <v>6874</v>
      </c>
      <c r="AZ3355" s="49"/>
    </row>
    <row r="3356" spans="50:52" x14ac:dyDescent="0.25">
      <c r="AX3356" t="s">
        <v>6875</v>
      </c>
      <c r="AZ3356" s="49"/>
    </row>
    <row r="3357" spans="50:52" x14ac:dyDescent="0.25">
      <c r="AX3357" t="s">
        <v>6876</v>
      </c>
      <c r="AZ3357" s="49"/>
    </row>
    <row r="3358" spans="50:52" x14ac:dyDescent="0.25">
      <c r="AX3358" t="s">
        <v>6877</v>
      </c>
      <c r="AZ3358" s="49"/>
    </row>
    <row r="3359" spans="50:52" x14ac:dyDescent="0.25">
      <c r="AX3359" t="s">
        <v>6878</v>
      </c>
      <c r="AZ3359" s="49"/>
    </row>
    <row r="3360" spans="50:52" x14ac:dyDescent="0.25">
      <c r="AX3360" t="s">
        <v>6879</v>
      </c>
      <c r="AZ3360" s="49"/>
    </row>
    <row r="3361" spans="50:52" x14ac:dyDescent="0.25">
      <c r="AX3361" t="s">
        <v>6880</v>
      </c>
      <c r="AZ3361" s="49"/>
    </row>
    <row r="3362" spans="50:52" x14ac:dyDescent="0.25">
      <c r="AX3362" t="s">
        <v>6881</v>
      </c>
      <c r="AZ3362" s="49"/>
    </row>
    <row r="3363" spans="50:52" x14ac:dyDescent="0.25">
      <c r="AX3363" t="s">
        <v>6882</v>
      </c>
      <c r="AZ3363" s="49"/>
    </row>
    <row r="3364" spans="50:52" x14ac:dyDescent="0.25">
      <c r="AX3364" t="s">
        <v>6883</v>
      </c>
      <c r="AZ3364" s="49"/>
    </row>
    <row r="3365" spans="50:52" x14ac:dyDescent="0.25">
      <c r="AX3365" t="s">
        <v>6884</v>
      </c>
      <c r="AZ3365" s="49"/>
    </row>
    <row r="3366" spans="50:52" x14ac:dyDescent="0.25">
      <c r="AX3366" t="s">
        <v>6885</v>
      </c>
      <c r="AZ3366" s="49"/>
    </row>
    <row r="3367" spans="50:52" x14ac:dyDescent="0.25">
      <c r="AX3367" t="s">
        <v>6886</v>
      </c>
      <c r="AZ3367" s="49"/>
    </row>
    <row r="3368" spans="50:52" x14ac:dyDescent="0.25">
      <c r="AX3368" t="s">
        <v>6887</v>
      </c>
      <c r="AZ3368" s="49"/>
    </row>
    <row r="3369" spans="50:52" x14ac:dyDescent="0.25">
      <c r="AX3369" t="s">
        <v>6888</v>
      </c>
      <c r="AZ3369" s="49"/>
    </row>
    <row r="3370" spans="50:52" x14ac:dyDescent="0.25">
      <c r="AX3370" t="s">
        <v>6889</v>
      </c>
      <c r="AZ3370" s="49"/>
    </row>
    <row r="3371" spans="50:52" x14ac:dyDescent="0.25">
      <c r="AX3371" t="s">
        <v>6890</v>
      </c>
      <c r="AZ3371" s="49"/>
    </row>
    <row r="3372" spans="50:52" x14ac:dyDescent="0.25">
      <c r="AX3372" t="s">
        <v>6891</v>
      </c>
      <c r="AZ3372" s="49"/>
    </row>
    <row r="3373" spans="50:52" x14ac:dyDescent="0.25">
      <c r="AX3373" t="s">
        <v>6892</v>
      </c>
      <c r="AZ3373" s="49"/>
    </row>
    <row r="3374" spans="50:52" x14ac:dyDescent="0.25">
      <c r="AX3374" t="s">
        <v>6893</v>
      </c>
      <c r="AZ3374" s="49"/>
    </row>
    <row r="3375" spans="50:52" x14ac:dyDescent="0.25">
      <c r="AX3375" t="s">
        <v>6894</v>
      </c>
      <c r="AZ3375" s="49"/>
    </row>
    <row r="3376" spans="50:52" x14ac:dyDescent="0.25">
      <c r="AX3376" t="s">
        <v>6895</v>
      </c>
      <c r="AZ3376" s="49"/>
    </row>
    <row r="3377" spans="50:52" x14ac:dyDescent="0.25">
      <c r="AX3377" t="s">
        <v>6896</v>
      </c>
      <c r="AZ3377" s="49"/>
    </row>
    <row r="3378" spans="50:52" x14ac:dyDescent="0.25">
      <c r="AX3378" t="s">
        <v>6897</v>
      </c>
      <c r="AZ3378" s="49"/>
    </row>
    <row r="3379" spans="50:52" x14ac:dyDescent="0.25">
      <c r="AX3379" t="s">
        <v>6898</v>
      </c>
      <c r="AZ3379" s="49"/>
    </row>
    <row r="3380" spans="50:52" x14ac:dyDescent="0.25">
      <c r="AX3380" t="s">
        <v>6899</v>
      </c>
      <c r="AZ3380" s="49"/>
    </row>
    <row r="3381" spans="50:52" x14ac:dyDescent="0.25">
      <c r="AX3381" t="s">
        <v>6900</v>
      </c>
      <c r="AZ3381" s="49"/>
    </row>
    <row r="3382" spans="50:52" x14ac:dyDescent="0.25">
      <c r="AX3382" t="s">
        <v>6901</v>
      </c>
      <c r="AZ3382" s="49"/>
    </row>
    <row r="3383" spans="50:52" x14ac:dyDescent="0.25">
      <c r="AX3383" t="s">
        <v>6902</v>
      </c>
      <c r="AZ3383" s="49"/>
    </row>
    <row r="3384" spans="50:52" x14ac:dyDescent="0.25">
      <c r="AX3384" t="s">
        <v>6903</v>
      </c>
      <c r="AZ3384" s="49"/>
    </row>
    <row r="3385" spans="50:52" x14ac:dyDescent="0.25">
      <c r="AX3385" t="s">
        <v>6904</v>
      </c>
      <c r="AZ3385" s="49"/>
    </row>
    <row r="3386" spans="50:52" x14ac:dyDescent="0.25">
      <c r="AX3386" t="s">
        <v>6905</v>
      </c>
      <c r="AZ3386" s="49"/>
    </row>
    <row r="3387" spans="50:52" x14ac:dyDescent="0.25">
      <c r="AX3387" t="s">
        <v>6906</v>
      </c>
      <c r="AZ3387" s="49"/>
    </row>
    <row r="3388" spans="50:52" x14ac:dyDescent="0.25">
      <c r="AX3388" t="s">
        <v>6907</v>
      </c>
      <c r="AZ3388" s="49"/>
    </row>
    <row r="3389" spans="50:52" x14ac:dyDescent="0.25">
      <c r="AX3389" t="s">
        <v>6908</v>
      </c>
      <c r="AZ3389" s="49"/>
    </row>
    <row r="3390" spans="50:52" x14ac:dyDescent="0.25">
      <c r="AX3390" t="s">
        <v>6909</v>
      </c>
      <c r="AZ3390" s="49"/>
    </row>
    <row r="3391" spans="50:52" x14ac:dyDescent="0.25">
      <c r="AX3391" t="s">
        <v>6910</v>
      </c>
      <c r="AZ3391" s="49"/>
    </row>
    <row r="3392" spans="50:52" x14ac:dyDescent="0.25">
      <c r="AX3392" t="s">
        <v>6911</v>
      </c>
      <c r="AZ3392" s="49"/>
    </row>
    <row r="3393" spans="50:52" x14ac:dyDescent="0.25">
      <c r="AX3393" t="s">
        <v>6912</v>
      </c>
      <c r="AZ3393" s="49"/>
    </row>
    <row r="3394" spans="50:52" x14ac:dyDescent="0.25">
      <c r="AX3394" t="s">
        <v>6913</v>
      </c>
      <c r="AZ3394" s="49"/>
    </row>
    <row r="3395" spans="50:52" x14ac:dyDescent="0.25">
      <c r="AX3395" t="s">
        <v>6914</v>
      </c>
      <c r="AZ3395" s="49"/>
    </row>
    <row r="3396" spans="50:52" x14ac:dyDescent="0.25">
      <c r="AX3396" t="s">
        <v>6915</v>
      </c>
      <c r="AZ3396" s="49"/>
    </row>
    <row r="3397" spans="50:52" x14ac:dyDescent="0.25">
      <c r="AX3397" t="s">
        <v>6916</v>
      </c>
      <c r="AZ3397" s="49"/>
    </row>
    <row r="3398" spans="50:52" x14ac:dyDescent="0.25">
      <c r="AX3398" t="s">
        <v>6917</v>
      </c>
      <c r="AZ3398" s="49"/>
    </row>
    <row r="3399" spans="50:52" x14ac:dyDescent="0.25">
      <c r="AX3399" t="s">
        <v>6918</v>
      </c>
      <c r="AZ3399" s="49"/>
    </row>
    <row r="3400" spans="50:52" x14ac:dyDescent="0.25">
      <c r="AX3400" t="s">
        <v>6919</v>
      </c>
      <c r="AZ3400" s="49"/>
    </row>
    <row r="3401" spans="50:52" x14ac:dyDescent="0.25">
      <c r="AX3401" t="s">
        <v>6920</v>
      </c>
      <c r="AZ3401" s="49"/>
    </row>
    <row r="3402" spans="50:52" x14ac:dyDescent="0.25">
      <c r="AX3402" t="s">
        <v>6921</v>
      </c>
      <c r="AZ3402" s="49"/>
    </row>
    <row r="3403" spans="50:52" x14ac:dyDescent="0.25">
      <c r="AX3403" t="s">
        <v>6922</v>
      </c>
      <c r="AZ3403" s="49"/>
    </row>
    <row r="3404" spans="50:52" x14ac:dyDescent="0.25">
      <c r="AX3404" t="s">
        <v>6923</v>
      </c>
      <c r="AZ3404" s="49"/>
    </row>
    <row r="3405" spans="50:52" x14ac:dyDescent="0.25">
      <c r="AX3405" t="s">
        <v>6924</v>
      </c>
      <c r="AZ3405" s="49"/>
    </row>
    <row r="3406" spans="50:52" x14ac:dyDescent="0.25">
      <c r="AX3406" t="s">
        <v>6925</v>
      </c>
      <c r="AZ3406" s="49"/>
    </row>
    <row r="3407" spans="50:52" x14ac:dyDescent="0.25">
      <c r="AX3407" t="s">
        <v>6926</v>
      </c>
      <c r="AZ3407" s="49"/>
    </row>
    <row r="3408" spans="50:52" x14ac:dyDescent="0.25">
      <c r="AX3408" t="s">
        <v>6927</v>
      </c>
      <c r="AZ3408" s="49"/>
    </row>
    <row r="3409" spans="50:52" x14ac:dyDescent="0.25">
      <c r="AX3409" t="s">
        <v>6928</v>
      </c>
      <c r="AZ3409" s="49"/>
    </row>
    <row r="3410" spans="50:52" x14ac:dyDescent="0.25">
      <c r="AX3410" t="s">
        <v>6929</v>
      </c>
      <c r="AZ3410" s="49"/>
    </row>
    <row r="3411" spans="50:52" x14ac:dyDescent="0.25">
      <c r="AX3411" t="s">
        <v>6930</v>
      </c>
      <c r="AZ3411" s="49"/>
    </row>
    <row r="3412" spans="50:52" x14ac:dyDescent="0.25">
      <c r="AX3412" t="s">
        <v>6931</v>
      </c>
      <c r="AZ3412" s="49"/>
    </row>
    <row r="3413" spans="50:52" x14ac:dyDescent="0.25">
      <c r="AX3413" t="s">
        <v>6932</v>
      </c>
      <c r="AZ3413" s="49"/>
    </row>
    <row r="3414" spans="50:52" x14ac:dyDescent="0.25">
      <c r="AX3414" t="s">
        <v>6933</v>
      </c>
      <c r="AZ3414" s="49"/>
    </row>
    <row r="3415" spans="50:52" x14ac:dyDescent="0.25">
      <c r="AX3415" t="s">
        <v>6934</v>
      </c>
      <c r="AZ3415" s="49"/>
    </row>
    <row r="3416" spans="50:52" x14ac:dyDescent="0.25">
      <c r="AX3416" t="s">
        <v>6935</v>
      </c>
      <c r="AZ3416" s="49"/>
    </row>
    <row r="3417" spans="50:52" x14ac:dyDescent="0.25">
      <c r="AX3417" t="s">
        <v>6936</v>
      </c>
      <c r="AZ3417" s="49"/>
    </row>
    <row r="3418" spans="50:52" x14ac:dyDescent="0.25">
      <c r="AX3418" t="s">
        <v>6937</v>
      </c>
      <c r="AZ3418" s="49"/>
    </row>
    <row r="3419" spans="50:52" x14ac:dyDescent="0.25">
      <c r="AX3419" t="s">
        <v>6938</v>
      </c>
      <c r="AZ3419" s="49"/>
    </row>
    <row r="3420" spans="50:52" x14ac:dyDescent="0.25">
      <c r="AX3420" t="s">
        <v>6939</v>
      </c>
      <c r="AZ3420" s="49"/>
    </row>
    <row r="3421" spans="50:52" x14ac:dyDescent="0.25">
      <c r="AX3421" t="s">
        <v>6940</v>
      </c>
      <c r="AZ3421" s="49"/>
    </row>
    <row r="3422" spans="50:52" x14ac:dyDescent="0.25">
      <c r="AX3422" t="s">
        <v>6941</v>
      </c>
      <c r="AZ3422" s="49"/>
    </row>
    <row r="3423" spans="50:52" x14ac:dyDescent="0.25">
      <c r="AX3423" t="s">
        <v>6942</v>
      </c>
      <c r="AZ3423" s="49"/>
    </row>
    <row r="3424" spans="50:52" x14ac:dyDescent="0.25">
      <c r="AX3424" t="s">
        <v>6943</v>
      </c>
      <c r="AZ3424" s="49"/>
    </row>
    <row r="3425" spans="50:52" x14ac:dyDescent="0.25">
      <c r="AX3425" t="s">
        <v>6944</v>
      </c>
      <c r="AZ3425" s="49"/>
    </row>
    <row r="3426" spans="50:52" x14ac:dyDescent="0.25">
      <c r="AX3426" t="s">
        <v>6945</v>
      </c>
      <c r="AZ3426" s="49"/>
    </row>
    <row r="3427" spans="50:52" x14ac:dyDescent="0.25">
      <c r="AX3427" t="s">
        <v>6946</v>
      </c>
      <c r="AZ3427" s="49"/>
    </row>
    <row r="3428" spans="50:52" x14ac:dyDescent="0.25">
      <c r="AX3428" t="s">
        <v>6947</v>
      </c>
      <c r="AZ3428" s="49"/>
    </row>
    <row r="3429" spans="50:52" x14ac:dyDescent="0.25">
      <c r="AX3429" t="s">
        <v>6948</v>
      </c>
      <c r="AZ3429" s="49"/>
    </row>
    <row r="3430" spans="50:52" x14ac:dyDescent="0.25">
      <c r="AX3430" t="s">
        <v>6949</v>
      </c>
      <c r="AZ3430" s="49"/>
    </row>
    <row r="3431" spans="50:52" x14ac:dyDescent="0.25">
      <c r="AX3431" t="s">
        <v>6950</v>
      </c>
      <c r="AZ3431" s="49"/>
    </row>
    <row r="3432" spans="50:52" x14ac:dyDescent="0.25">
      <c r="AX3432" t="s">
        <v>6951</v>
      </c>
      <c r="AZ3432" s="49"/>
    </row>
    <row r="3433" spans="50:52" x14ac:dyDescent="0.25">
      <c r="AX3433" t="s">
        <v>6952</v>
      </c>
      <c r="AZ3433" s="49"/>
    </row>
    <row r="3434" spans="50:52" x14ac:dyDescent="0.25">
      <c r="AX3434" t="s">
        <v>6953</v>
      </c>
      <c r="AZ3434" s="49"/>
    </row>
    <row r="3435" spans="50:52" x14ac:dyDescent="0.25">
      <c r="AX3435" t="s">
        <v>6954</v>
      </c>
      <c r="AZ3435" s="49"/>
    </row>
    <row r="3436" spans="50:52" x14ac:dyDescent="0.25">
      <c r="AX3436" t="s">
        <v>6955</v>
      </c>
      <c r="AZ3436" s="49"/>
    </row>
    <row r="3437" spans="50:52" x14ac:dyDescent="0.25">
      <c r="AX3437" t="s">
        <v>6956</v>
      </c>
      <c r="AZ3437" s="49"/>
    </row>
    <row r="3438" spans="50:52" x14ac:dyDescent="0.25">
      <c r="AX3438" t="s">
        <v>6957</v>
      </c>
      <c r="AZ3438" s="49"/>
    </row>
    <row r="3439" spans="50:52" x14ac:dyDescent="0.25">
      <c r="AX3439" t="s">
        <v>6958</v>
      </c>
      <c r="AZ3439" s="49"/>
    </row>
    <row r="3440" spans="50:52" x14ac:dyDescent="0.25">
      <c r="AX3440" t="s">
        <v>6959</v>
      </c>
      <c r="AZ3440" s="49"/>
    </row>
    <row r="3441" spans="50:52" x14ac:dyDescent="0.25">
      <c r="AX3441" t="s">
        <v>6960</v>
      </c>
      <c r="AZ3441" s="49"/>
    </row>
    <row r="3442" spans="50:52" x14ac:dyDescent="0.25">
      <c r="AX3442" t="s">
        <v>6961</v>
      </c>
      <c r="AZ3442" s="49"/>
    </row>
    <row r="3443" spans="50:52" x14ac:dyDescent="0.25">
      <c r="AX3443" t="s">
        <v>6962</v>
      </c>
      <c r="AZ3443" s="49"/>
    </row>
    <row r="3444" spans="50:52" x14ac:dyDescent="0.25">
      <c r="AX3444" t="s">
        <v>6963</v>
      </c>
      <c r="AZ3444" s="49"/>
    </row>
    <row r="3445" spans="50:52" x14ac:dyDescent="0.25">
      <c r="AX3445" t="s">
        <v>6964</v>
      </c>
      <c r="AZ3445" s="49"/>
    </row>
    <row r="3446" spans="50:52" x14ac:dyDescent="0.25">
      <c r="AX3446" t="s">
        <v>6965</v>
      </c>
      <c r="AZ3446" s="49"/>
    </row>
    <row r="3447" spans="50:52" x14ac:dyDescent="0.25">
      <c r="AX3447" t="s">
        <v>6966</v>
      </c>
      <c r="AZ3447" s="49"/>
    </row>
    <row r="3448" spans="50:52" x14ac:dyDescent="0.25">
      <c r="AX3448" t="s">
        <v>6967</v>
      </c>
      <c r="AZ3448" s="49"/>
    </row>
    <row r="3449" spans="50:52" x14ac:dyDescent="0.25">
      <c r="AX3449" t="s">
        <v>6968</v>
      </c>
      <c r="AZ3449" s="49"/>
    </row>
    <row r="3450" spans="50:52" x14ac:dyDescent="0.25">
      <c r="AX3450" t="s">
        <v>6969</v>
      </c>
      <c r="AZ3450" s="49"/>
    </row>
    <row r="3451" spans="50:52" x14ac:dyDescent="0.25">
      <c r="AX3451" t="s">
        <v>6970</v>
      </c>
      <c r="AZ3451" s="49"/>
    </row>
    <row r="3452" spans="50:52" x14ac:dyDescent="0.25">
      <c r="AX3452" t="s">
        <v>6971</v>
      </c>
      <c r="AZ3452" s="49"/>
    </row>
    <row r="3453" spans="50:52" x14ac:dyDescent="0.25">
      <c r="AX3453" t="s">
        <v>6972</v>
      </c>
      <c r="AZ3453" s="49"/>
    </row>
    <row r="3454" spans="50:52" x14ac:dyDescent="0.25">
      <c r="AX3454" t="s">
        <v>6973</v>
      </c>
      <c r="AZ3454" s="49"/>
    </row>
    <row r="3455" spans="50:52" x14ac:dyDescent="0.25">
      <c r="AX3455" t="s">
        <v>6974</v>
      </c>
      <c r="AZ3455" s="49"/>
    </row>
    <row r="3456" spans="50:52" x14ac:dyDescent="0.25">
      <c r="AX3456" t="s">
        <v>6975</v>
      </c>
      <c r="AZ3456" s="49"/>
    </row>
    <row r="3457" spans="50:52" x14ac:dyDescent="0.25">
      <c r="AX3457" t="s">
        <v>6976</v>
      </c>
      <c r="AZ3457" s="49"/>
    </row>
    <row r="3458" spans="50:52" x14ac:dyDescent="0.25">
      <c r="AX3458" t="s">
        <v>6977</v>
      </c>
      <c r="AZ3458" s="49"/>
    </row>
    <row r="3459" spans="50:52" x14ac:dyDescent="0.25">
      <c r="AX3459" t="s">
        <v>6978</v>
      </c>
      <c r="AZ3459" s="49"/>
    </row>
    <row r="3460" spans="50:52" x14ac:dyDescent="0.25">
      <c r="AX3460" t="s">
        <v>6979</v>
      </c>
      <c r="AZ3460" s="49"/>
    </row>
    <row r="3461" spans="50:52" x14ac:dyDescent="0.25">
      <c r="AX3461" t="s">
        <v>6980</v>
      </c>
      <c r="AZ3461" s="49"/>
    </row>
    <row r="3462" spans="50:52" x14ac:dyDescent="0.25">
      <c r="AX3462" t="s">
        <v>6981</v>
      </c>
      <c r="AZ3462" s="49"/>
    </row>
    <row r="3463" spans="50:52" x14ac:dyDescent="0.25">
      <c r="AX3463" t="s">
        <v>6982</v>
      </c>
      <c r="AZ3463" s="49"/>
    </row>
    <row r="3464" spans="50:52" x14ac:dyDescent="0.25">
      <c r="AX3464" t="s">
        <v>6983</v>
      </c>
      <c r="AZ3464" s="49"/>
    </row>
    <row r="3465" spans="50:52" x14ac:dyDescent="0.25">
      <c r="AX3465" t="s">
        <v>6984</v>
      </c>
      <c r="AZ3465" s="49"/>
    </row>
    <row r="3466" spans="50:52" x14ac:dyDescent="0.25">
      <c r="AX3466" t="s">
        <v>6985</v>
      </c>
      <c r="AZ3466" s="49"/>
    </row>
    <row r="3467" spans="50:52" x14ac:dyDescent="0.25">
      <c r="AX3467" t="s">
        <v>6986</v>
      </c>
      <c r="AZ3467" s="49"/>
    </row>
    <row r="3468" spans="50:52" x14ac:dyDescent="0.25">
      <c r="AX3468" t="s">
        <v>6987</v>
      </c>
      <c r="AZ3468" s="49"/>
    </row>
    <row r="3469" spans="50:52" x14ac:dyDescent="0.25">
      <c r="AX3469" t="s">
        <v>6988</v>
      </c>
      <c r="AZ3469" s="49"/>
    </row>
    <row r="3470" spans="50:52" x14ac:dyDescent="0.25">
      <c r="AX3470" t="s">
        <v>6989</v>
      </c>
      <c r="AZ3470" s="49"/>
    </row>
    <row r="3471" spans="50:52" x14ac:dyDescent="0.25">
      <c r="AX3471" t="s">
        <v>6990</v>
      </c>
      <c r="AZ3471" s="49"/>
    </row>
    <row r="3472" spans="50:52" x14ac:dyDescent="0.25">
      <c r="AX3472" t="s">
        <v>6991</v>
      </c>
      <c r="AZ3472" s="49"/>
    </row>
    <row r="3473" spans="50:52" x14ac:dyDescent="0.25">
      <c r="AX3473" t="s">
        <v>6992</v>
      </c>
      <c r="AZ3473" s="49"/>
    </row>
    <row r="3474" spans="50:52" x14ac:dyDescent="0.25">
      <c r="AX3474" t="s">
        <v>6993</v>
      </c>
      <c r="AZ3474" s="49"/>
    </row>
    <row r="3475" spans="50:52" x14ac:dyDescent="0.25">
      <c r="AX3475" t="s">
        <v>6994</v>
      </c>
      <c r="AZ3475" s="49"/>
    </row>
    <row r="3476" spans="50:52" x14ac:dyDescent="0.25">
      <c r="AX3476" t="s">
        <v>6995</v>
      </c>
      <c r="AZ3476" s="49"/>
    </row>
    <row r="3477" spans="50:52" x14ac:dyDescent="0.25">
      <c r="AX3477" t="s">
        <v>6996</v>
      </c>
      <c r="AZ3477" s="49"/>
    </row>
    <row r="3478" spans="50:52" x14ac:dyDescent="0.25">
      <c r="AX3478" t="s">
        <v>6997</v>
      </c>
      <c r="AZ3478" s="49"/>
    </row>
    <row r="3479" spans="50:52" x14ac:dyDescent="0.25">
      <c r="AX3479" t="s">
        <v>6998</v>
      </c>
      <c r="AZ3479" s="49"/>
    </row>
    <row r="3480" spans="50:52" x14ac:dyDescent="0.25">
      <c r="AX3480" t="s">
        <v>6999</v>
      </c>
      <c r="AZ3480" s="49"/>
    </row>
    <row r="3481" spans="50:52" x14ac:dyDescent="0.25">
      <c r="AX3481" t="s">
        <v>7000</v>
      </c>
      <c r="AZ3481" s="49"/>
    </row>
    <row r="3482" spans="50:52" x14ac:dyDescent="0.25">
      <c r="AX3482" t="s">
        <v>7001</v>
      </c>
      <c r="AZ3482" s="49"/>
    </row>
    <row r="3483" spans="50:52" x14ac:dyDescent="0.25">
      <c r="AX3483" t="s">
        <v>7002</v>
      </c>
      <c r="AZ3483" s="49"/>
    </row>
    <row r="3484" spans="50:52" x14ac:dyDescent="0.25">
      <c r="AX3484" t="s">
        <v>7003</v>
      </c>
      <c r="AZ3484" s="49"/>
    </row>
    <row r="3485" spans="50:52" x14ac:dyDescent="0.25">
      <c r="AX3485" t="s">
        <v>7004</v>
      </c>
      <c r="AZ3485" s="49"/>
    </row>
    <row r="3486" spans="50:52" x14ac:dyDescent="0.25">
      <c r="AX3486" t="s">
        <v>7005</v>
      </c>
      <c r="AZ3486" s="49"/>
    </row>
    <row r="3487" spans="50:52" x14ac:dyDescent="0.25">
      <c r="AX3487" t="s">
        <v>7006</v>
      </c>
      <c r="AZ3487" s="49"/>
    </row>
    <row r="3488" spans="50:52" x14ac:dyDescent="0.25">
      <c r="AX3488" t="s">
        <v>7007</v>
      </c>
      <c r="AZ3488" s="49"/>
    </row>
    <row r="3489" spans="50:52" x14ac:dyDescent="0.25">
      <c r="AX3489" t="s">
        <v>7008</v>
      </c>
      <c r="AZ3489" s="49"/>
    </row>
    <row r="3490" spans="50:52" x14ac:dyDescent="0.25">
      <c r="AX3490" t="s">
        <v>7009</v>
      </c>
      <c r="AZ3490" s="49"/>
    </row>
    <row r="3491" spans="50:52" x14ac:dyDescent="0.25">
      <c r="AX3491" t="s">
        <v>7010</v>
      </c>
      <c r="AZ3491" s="49"/>
    </row>
    <row r="3492" spans="50:52" x14ac:dyDescent="0.25">
      <c r="AX3492" t="s">
        <v>7011</v>
      </c>
      <c r="AZ3492" s="49"/>
    </row>
    <row r="3493" spans="50:52" x14ac:dyDescent="0.25">
      <c r="AX3493" t="s">
        <v>7012</v>
      </c>
      <c r="AZ3493" s="49"/>
    </row>
    <row r="3494" spans="50:52" x14ac:dyDescent="0.25">
      <c r="AX3494" t="s">
        <v>7013</v>
      </c>
      <c r="AZ3494" s="49"/>
    </row>
    <row r="3495" spans="50:52" x14ac:dyDescent="0.25">
      <c r="AX3495" t="s">
        <v>7014</v>
      </c>
      <c r="AZ3495" s="49"/>
    </row>
    <row r="3496" spans="50:52" x14ac:dyDescent="0.25">
      <c r="AX3496" t="s">
        <v>7015</v>
      </c>
      <c r="AZ3496" s="49"/>
    </row>
    <row r="3497" spans="50:52" x14ac:dyDescent="0.25">
      <c r="AX3497" t="s">
        <v>7016</v>
      </c>
      <c r="AZ3497" s="49"/>
    </row>
    <row r="3498" spans="50:52" x14ac:dyDescent="0.25">
      <c r="AX3498" t="s">
        <v>7017</v>
      </c>
      <c r="AZ3498" s="49"/>
    </row>
    <row r="3499" spans="50:52" x14ac:dyDescent="0.25">
      <c r="AX3499" t="s">
        <v>7018</v>
      </c>
      <c r="AZ3499" s="49"/>
    </row>
    <row r="3500" spans="50:52" x14ac:dyDescent="0.25">
      <c r="AX3500" t="s">
        <v>7019</v>
      </c>
      <c r="AZ3500" s="49"/>
    </row>
    <row r="3501" spans="50:52" x14ac:dyDescent="0.25">
      <c r="AX3501" t="s">
        <v>7020</v>
      </c>
      <c r="AZ3501" s="49"/>
    </row>
    <row r="3502" spans="50:52" x14ac:dyDescent="0.25">
      <c r="AX3502" t="s">
        <v>7021</v>
      </c>
      <c r="AZ3502" s="49"/>
    </row>
    <row r="3503" spans="50:52" x14ac:dyDescent="0.25">
      <c r="AX3503" t="s">
        <v>7022</v>
      </c>
      <c r="AZ3503" s="49"/>
    </row>
    <row r="3504" spans="50:52" x14ac:dyDescent="0.25">
      <c r="AX3504" t="s">
        <v>7023</v>
      </c>
      <c r="AZ3504" s="49"/>
    </row>
    <row r="3505" spans="50:52" x14ac:dyDescent="0.25">
      <c r="AX3505" t="s">
        <v>7024</v>
      </c>
      <c r="AZ3505" s="49"/>
    </row>
    <row r="3506" spans="50:52" x14ac:dyDescent="0.25">
      <c r="AX3506" t="s">
        <v>7025</v>
      </c>
      <c r="AZ3506" s="49"/>
    </row>
    <row r="3507" spans="50:52" x14ac:dyDescent="0.25">
      <c r="AX3507" t="s">
        <v>7026</v>
      </c>
      <c r="AZ3507" s="49"/>
    </row>
    <row r="3508" spans="50:52" x14ac:dyDescent="0.25">
      <c r="AX3508" t="s">
        <v>7027</v>
      </c>
      <c r="AZ3508" s="49"/>
    </row>
    <row r="3509" spans="50:52" x14ac:dyDescent="0.25">
      <c r="AX3509" t="s">
        <v>7028</v>
      </c>
      <c r="AZ3509" s="49"/>
    </row>
    <row r="3510" spans="50:52" x14ac:dyDescent="0.25">
      <c r="AX3510" t="s">
        <v>7029</v>
      </c>
      <c r="AZ3510" s="49"/>
    </row>
    <row r="3511" spans="50:52" x14ac:dyDescent="0.25">
      <c r="AX3511" t="s">
        <v>7030</v>
      </c>
      <c r="AZ3511" s="49"/>
    </row>
    <row r="3512" spans="50:52" x14ac:dyDescent="0.25">
      <c r="AX3512" t="s">
        <v>7031</v>
      </c>
      <c r="AZ3512" s="49"/>
    </row>
    <row r="3513" spans="50:52" x14ac:dyDescent="0.25">
      <c r="AX3513" t="s">
        <v>7032</v>
      </c>
      <c r="AZ3513" s="49"/>
    </row>
    <row r="3514" spans="50:52" x14ac:dyDescent="0.25">
      <c r="AX3514" t="s">
        <v>7033</v>
      </c>
      <c r="AZ3514" s="49"/>
    </row>
    <row r="3515" spans="50:52" x14ac:dyDescent="0.25">
      <c r="AX3515" t="s">
        <v>7034</v>
      </c>
      <c r="AZ3515" s="49"/>
    </row>
    <row r="3516" spans="50:52" x14ac:dyDescent="0.25">
      <c r="AX3516" t="s">
        <v>7035</v>
      </c>
      <c r="AZ3516" s="49"/>
    </row>
    <row r="3517" spans="50:52" x14ac:dyDescent="0.25">
      <c r="AX3517" t="s">
        <v>7036</v>
      </c>
      <c r="AZ3517" s="49"/>
    </row>
    <row r="3518" spans="50:52" x14ac:dyDescent="0.25">
      <c r="AX3518" t="s">
        <v>7037</v>
      </c>
      <c r="AZ3518" s="49"/>
    </row>
    <row r="3519" spans="50:52" x14ac:dyDescent="0.25">
      <c r="AX3519" t="s">
        <v>7038</v>
      </c>
      <c r="AZ3519" s="49"/>
    </row>
    <row r="3520" spans="50:52" x14ac:dyDescent="0.25">
      <c r="AX3520" t="s">
        <v>7039</v>
      </c>
      <c r="AZ3520" s="49"/>
    </row>
    <row r="3521" spans="50:52" x14ac:dyDescent="0.25">
      <c r="AX3521" t="s">
        <v>7040</v>
      </c>
      <c r="AZ3521" s="49"/>
    </row>
    <row r="3522" spans="50:52" x14ac:dyDescent="0.25">
      <c r="AX3522" t="s">
        <v>7041</v>
      </c>
      <c r="AZ3522" s="49"/>
    </row>
    <row r="3523" spans="50:52" x14ac:dyDescent="0.25">
      <c r="AX3523" t="s">
        <v>7042</v>
      </c>
      <c r="AZ3523" s="49"/>
    </row>
    <row r="3524" spans="50:52" x14ac:dyDescent="0.25">
      <c r="AX3524" t="s">
        <v>7043</v>
      </c>
      <c r="AZ3524" s="49"/>
    </row>
    <row r="3525" spans="50:52" x14ac:dyDescent="0.25">
      <c r="AX3525" t="s">
        <v>7044</v>
      </c>
      <c r="AZ3525" s="49"/>
    </row>
    <row r="3526" spans="50:52" x14ac:dyDescent="0.25">
      <c r="AX3526" t="s">
        <v>7045</v>
      </c>
      <c r="AZ3526" s="49"/>
    </row>
    <row r="3527" spans="50:52" x14ac:dyDescent="0.25">
      <c r="AX3527" t="s">
        <v>7046</v>
      </c>
      <c r="AZ3527" s="49"/>
    </row>
    <row r="3528" spans="50:52" x14ac:dyDescent="0.25">
      <c r="AX3528" t="s">
        <v>7047</v>
      </c>
      <c r="AZ3528" s="49"/>
    </row>
    <row r="3529" spans="50:52" x14ac:dyDescent="0.25">
      <c r="AX3529" t="s">
        <v>7048</v>
      </c>
      <c r="AZ3529" s="49"/>
    </row>
    <row r="3530" spans="50:52" x14ac:dyDescent="0.25">
      <c r="AX3530" t="s">
        <v>7049</v>
      </c>
      <c r="AZ3530" s="49"/>
    </row>
    <row r="3531" spans="50:52" x14ac:dyDescent="0.25">
      <c r="AX3531" t="s">
        <v>7050</v>
      </c>
      <c r="AZ3531" s="49"/>
    </row>
    <row r="3532" spans="50:52" x14ac:dyDescent="0.25">
      <c r="AX3532" t="s">
        <v>7051</v>
      </c>
      <c r="AZ3532" s="49"/>
    </row>
    <row r="3533" spans="50:52" x14ac:dyDescent="0.25">
      <c r="AX3533" t="s">
        <v>7052</v>
      </c>
      <c r="AZ3533" s="49"/>
    </row>
    <row r="3534" spans="50:52" x14ac:dyDescent="0.25">
      <c r="AX3534" t="s">
        <v>7053</v>
      </c>
      <c r="AZ3534" s="49"/>
    </row>
    <row r="3535" spans="50:52" x14ac:dyDescent="0.25">
      <c r="AX3535" t="s">
        <v>7054</v>
      </c>
      <c r="AZ3535" s="49"/>
    </row>
    <row r="3536" spans="50:52" x14ac:dyDescent="0.25">
      <c r="AX3536" t="s">
        <v>7055</v>
      </c>
      <c r="AZ3536" s="49"/>
    </row>
    <row r="3537" spans="50:52" x14ac:dyDescent="0.25">
      <c r="AX3537" t="s">
        <v>7056</v>
      </c>
      <c r="AZ3537" s="49"/>
    </row>
    <row r="3538" spans="50:52" x14ac:dyDescent="0.25">
      <c r="AX3538" t="s">
        <v>7057</v>
      </c>
      <c r="AZ3538" s="49"/>
    </row>
    <row r="3539" spans="50:52" x14ac:dyDescent="0.25">
      <c r="AX3539" t="s">
        <v>7058</v>
      </c>
      <c r="AZ3539" s="49"/>
    </row>
    <row r="3540" spans="50:52" x14ac:dyDescent="0.25">
      <c r="AX3540" t="s">
        <v>7059</v>
      </c>
      <c r="AZ3540" s="49"/>
    </row>
    <row r="3541" spans="50:52" x14ac:dyDescent="0.25">
      <c r="AX3541" t="s">
        <v>7060</v>
      </c>
      <c r="AZ3541" s="49"/>
    </row>
    <row r="3542" spans="50:52" x14ac:dyDescent="0.25">
      <c r="AX3542" t="s">
        <v>7061</v>
      </c>
      <c r="AZ3542" s="49"/>
    </row>
    <row r="3543" spans="50:52" x14ac:dyDescent="0.25">
      <c r="AX3543" t="s">
        <v>7062</v>
      </c>
      <c r="AZ3543" s="49"/>
    </row>
    <row r="3544" spans="50:52" x14ac:dyDescent="0.25">
      <c r="AX3544" t="s">
        <v>7063</v>
      </c>
      <c r="AZ3544" s="49"/>
    </row>
    <row r="3545" spans="50:52" x14ac:dyDescent="0.25">
      <c r="AX3545" t="s">
        <v>7064</v>
      </c>
      <c r="AZ3545" s="49"/>
    </row>
    <row r="3546" spans="50:52" x14ac:dyDescent="0.25">
      <c r="AX3546" t="s">
        <v>7065</v>
      </c>
      <c r="AZ3546" s="49"/>
    </row>
    <row r="3547" spans="50:52" x14ac:dyDescent="0.25">
      <c r="AX3547" t="s">
        <v>7066</v>
      </c>
      <c r="AZ3547" s="49"/>
    </row>
    <row r="3548" spans="50:52" x14ac:dyDescent="0.25">
      <c r="AX3548" t="s">
        <v>7067</v>
      </c>
      <c r="AZ3548" s="49"/>
    </row>
    <row r="3549" spans="50:52" x14ac:dyDescent="0.25">
      <c r="AX3549" t="s">
        <v>7068</v>
      </c>
      <c r="AZ3549" s="49"/>
    </row>
    <row r="3550" spans="50:52" x14ac:dyDescent="0.25">
      <c r="AX3550" t="s">
        <v>7069</v>
      </c>
      <c r="AZ3550" s="49"/>
    </row>
    <row r="3551" spans="50:52" x14ac:dyDescent="0.25">
      <c r="AX3551" t="s">
        <v>7070</v>
      </c>
      <c r="AZ3551" s="49"/>
    </row>
    <row r="3552" spans="50:52" x14ac:dyDescent="0.25">
      <c r="AX3552" t="s">
        <v>7071</v>
      </c>
      <c r="AZ3552" s="49"/>
    </row>
    <row r="3553" spans="50:52" x14ac:dyDescent="0.25">
      <c r="AX3553" t="s">
        <v>7072</v>
      </c>
      <c r="AZ3553" s="49"/>
    </row>
    <row r="3554" spans="50:52" x14ac:dyDescent="0.25">
      <c r="AX3554" t="s">
        <v>7073</v>
      </c>
      <c r="AZ3554" s="49"/>
    </row>
    <row r="3555" spans="50:52" x14ac:dyDescent="0.25">
      <c r="AX3555" t="s">
        <v>7074</v>
      </c>
      <c r="AZ3555" s="49"/>
    </row>
    <row r="3556" spans="50:52" x14ac:dyDescent="0.25">
      <c r="AX3556" t="s">
        <v>7075</v>
      </c>
      <c r="AZ3556" s="49"/>
    </row>
    <row r="3557" spans="50:52" x14ac:dyDescent="0.25">
      <c r="AX3557" t="s">
        <v>7076</v>
      </c>
      <c r="AZ3557" s="49"/>
    </row>
    <row r="3558" spans="50:52" x14ac:dyDescent="0.25">
      <c r="AX3558" t="s">
        <v>7077</v>
      </c>
      <c r="AZ3558" s="49"/>
    </row>
    <row r="3559" spans="50:52" x14ac:dyDescent="0.25">
      <c r="AX3559" t="s">
        <v>7078</v>
      </c>
      <c r="AZ3559" s="49"/>
    </row>
    <row r="3560" spans="50:52" x14ac:dyDescent="0.25">
      <c r="AX3560" t="s">
        <v>7079</v>
      </c>
      <c r="AZ3560" s="49"/>
    </row>
    <row r="3561" spans="50:52" x14ac:dyDescent="0.25">
      <c r="AX3561" t="s">
        <v>7080</v>
      </c>
      <c r="AZ3561" s="49"/>
    </row>
    <row r="3562" spans="50:52" x14ac:dyDescent="0.25">
      <c r="AX3562" t="s">
        <v>7081</v>
      </c>
      <c r="AZ3562" s="49"/>
    </row>
    <row r="3563" spans="50:52" x14ac:dyDescent="0.25">
      <c r="AX3563" t="s">
        <v>7082</v>
      </c>
      <c r="AZ3563" s="49"/>
    </row>
    <row r="3564" spans="50:52" x14ac:dyDescent="0.25">
      <c r="AX3564" t="s">
        <v>7083</v>
      </c>
      <c r="AZ3564" s="49"/>
    </row>
    <row r="3565" spans="50:52" x14ac:dyDescent="0.25">
      <c r="AX3565" t="s">
        <v>7084</v>
      </c>
      <c r="AZ3565" s="49"/>
    </row>
    <row r="3566" spans="50:52" x14ac:dyDescent="0.25">
      <c r="AX3566" t="s">
        <v>7085</v>
      </c>
      <c r="AZ3566" s="49"/>
    </row>
    <row r="3567" spans="50:52" x14ac:dyDescent="0.25">
      <c r="AX3567" t="s">
        <v>7086</v>
      </c>
      <c r="AZ3567" s="49"/>
    </row>
    <row r="3568" spans="50:52" x14ac:dyDescent="0.25">
      <c r="AX3568" t="s">
        <v>7087</v>
      </c>
      <c r="AZ3568" s="49"/>
    </row>
    <row r="3569" spans="50:52" x14ac:dyDescent="0.25">
      <c r="AX3569" t="s">
        <v>7088</v>
      </c>
      <c r="AZ3569" s="49"/>
    </row>
    <row r="3570" spans="50:52" x14ac:dyDescent="0.25">
      <c r="AX3570" t="s">
        <v>7089</v>
      </c>
      <c r="AZ3570" s="49"/>
    </row>
    <row r="3571" spans="50:52" x14ac:dyDescent="0.25">
      <c r="AX3571" t="s">
        <v>7090</v>
      </c>
      <c r="AZ3571" s="49"/>
    </row>
    <row r="3572" spans="50:52" x14ac:dyDescent="0.25">
      <c r="AX3572" t="s">
        <v>7091</v>
      </c>
      <c r="AZ3572" s="49"/>
    </row>
    <row r="3573" spans="50:52" x14ac:dyDescent="0.25">
      <c r="AX3573" t="s">
        <v>7092</v>
      </c>
      <c r="AZ3573" s="49"/>
    </row>
    <row r="3574" spans="50:52" x14ac:dyDescent="0.25">
      <c r="AX3574" t="s">
        <v>7093</v>
      </c>
      <c r="AZ3574" s="49"/>
    </row>
    <row r="3575" spans="50:52" x14ac:dyDescent="0.25">
      <c r="AX3575" t="s">
        <v>7094</v>
      </c>
      <c r="AZ3575" s="49"/>
    </row>
    <row r="3576" spans="50:52" x14ac:dyDescent="0.25">
      <c r="AX3576" t="s">
        <v>7095</v>
      </c>
      <c r="AZ3576" s="49"/>
    </row>
    <row r="3577" spans="50:52" x14ac:dyDescent="0.25">
      <c r="AX3577" t="s">
        <v>7096</v>
      </c>
      <c r="AZ3577" s="49"/>
    </row>
    <row r="3578" spans="50:52" x14ac:dyDescent="0.25">
      <c r="AX3578" t="s">
        <v>7097</v>
      </c>
      <c r="AZ3578" s="49"/>
    </row>
    <row r="3579" spans="50:52" x14ac:dyDescent="0.25">
      <c r="AX3579" t="s">
        <v>7098</v>
      </c>
      <c r="AZ3579" s="49"/>
    </row>
    <row r="3580" spans="50:52" x14ac:dyDescent="0.25">
      <c r="AX3580" t="s">
        <v>7099</v>
      </c>
      <c r="AZ3580" s="49"/>
    </row>
    <row r="3581" spans="50:52" x14ac:dyDescent="0.25">
      <c r="AX3581" t="s">
        <v>7100</v>
      </c>
      <c r="AZ3581" s="49"/>
    </row>
    <row r="3582" spans="50:52" x14ac:dyDescent="0.25">
      <c r="AX3582" t="s">
        <v>7101</v>
      </c>
      <c r="AZ3582" s="49"/>
    </row>
    <row r="3583" spans="50:52" x14ac:dyDescent="0.25">
      <c r="AX3583" t="s">
        <v>7102</v>
      </c>
      <c r="AZ3583" s="49"/>
    </row>
    <row r="3584" spans="50:52" x14ac:dyDescent="0.25">
      <c r="AX3584" t="s">
        <v>7103</v>
      </c>
      <c r="AZ3584" s="49"/>
    </row>
    <row r="3585" spans="50:52" x14ac:dyDescent="0.25">
      <c r="AX3585" t="s">
        <v>7104</v>
      </c>
      <c r="AZ3585" s="49"/>
    </row>
    <row r="3586" spans="50:52" x14ac:dyDescent="0.25">
      <c r="AX3586" t="s">
        <v>7105</v>
      </c>
      <c r="AZ3586" s="49"/>
    </row>
    <row r="3587" spans="50:52" x14ac:dyDescent="0.25">
      <c r="AX3587" t="s">
        <v>7106</v>
      </c>
      <c r="AZ3587" s="49"/>
    </row>
    <row r="3588" spans="50:52" x14ac:dyDescent="0.25">
      <c r="AX3588" t="s">
        <v>7107</v>
      </c>
      <c r="AZ3588" s="49"/>
    </row>
    <row r="3589" spans="50:52" x14ac:dyDescent="0.25">
      <c r="AX3589" t="s">
        <v>7108</v>
      </c>
      <c r="AZ3589" s="49"/>
    </row>
    <row r="3590" spans="50:52" x14ac:dyDescent="0.25">
      <c r="AX3590" t="s">
        <v>7109</v>
      </c>
      <c r="AZ3590" s="49"/>
    </row>
    <row r="3591" spans="50:52" x14ac:dyDescent="0.25">
      <c r="AX3591" t="s">
        <v>7110</v>
      </c>
      <c r="AZ3591" s="49"/>
    </row>
    <row r="3592" spans="50:52" x14ac:dyDescent="0.25">
      <c r="AX3592" t="s">
        <v>7111</v>
      </c>
      <c r="AZ3592" s="49"/>
    </row>
    <row r="3593" spans="50:52" x14ac:dyDescent="0.25">
      <c r="AX3593" t="s">
        <v>7112</v>
      </c>
      <c r="AZ3593" s="49"/>
    </row>
    <row r="3594" spans="50:52" x14ac:dyDescent="0.25">
      <c r="AX3594" t="s">
        <v>7113</v>
      </c>
      <c r="AZ3594" s="49"/>
    </row>
    <row r="3595" spans="50:52" x14ac:dyDescent="0.25">
      <c r="AX3595" t="s">
        <v>7114</v>
      </c>
      <c r="AZ3595" s="49"/>
    </row>
    <row r="3596" spans="50:52" x14ac:dyDescent="0.25">
      <c r="AX3596" t="s">
        <v>7115</v>
      </c>
      <c r="AZ3596" s="49"/>
    </row>
    <row r="3597" spans="50:52" x14ac:dyDescent="0.25">
      <c r="AX3597" t="s">
        <v>7116</v>
      </c>
      <c r="AZ3597" s="49"/>
    </row>
    <row r="3598" spans="50:52" x14ac:dyDescent="0.25">
      <c r="AX3598" t="s">
        <v>7117</v>
      </c>
      <c r="AZ3598" s="49"/>
    </row>
    <row r="3599" spans="50:52" x14ac:dyDescent="0.25">
      <c r="AX3599" t="s">
        <v>7118</v>
      </c>
      <c r="AZ3599" s="49"/>
    </row>
    <row r="3600" spans="50:52" x14ac:dyDescent="0.25">
      <c r="AX3600" t="s">
        <v>7119</v>
      </c>
      <c r="AZ3600" s="49"/>
    </row>
    <row r="3601" spans="50:52" x14ac:dyDescent="0.25">
      <c r="AX3601" t="s">
        <v>7120</v>
      </c>
      <c r="AZ3601" s="49"/>
    </row>
    <row r="3602" spans="50:52" x14ac:dyDescent="0.25">
      <c r="AX3602" t="s">
        <v>7121</v>
      </c>
      <c r="AZ3602" s="49"/>
    </row>
    <row r="3603" spans="50:52" x14ac:dyDescent="0.25">
      <c r="AX3603" t="s">
        <v>7122</v>
      </c>
      <c r="AZ3603" s="49"/>
    </row>
    <row r="3604" spans="50:52" x14ac:dyDescent="0.25">
      <c r="AX3604" t="s">
        <v>7123</v>
      </c>
      <c r="AZ3604" s="49"/>
    </row>
    <row r="3605" spans="50:52" x14ac:dyDescent="0.25">
      <c r="AX3605" t="s">
        <v>7124</v>
      </c>
      <c r="AZ3605" s="49"/>
    </row>
    <row r="3606" spans="50:52" x14ac:dyDescent="0.25">
      <c r="AX3606" t="s">
        <v>7125</v>
      </c>
      <c r="AZ3606" s="49"/>
    </row>
    <row r="3607" spans="50:52" x14ac:dyDescent="0.25">
      <c r="AX3607" t="s">
        <v>7126</v>
      </c>
      <c r="AZ3607" s="49"/>
    </row>
    <row r="3608" spans="50:52" x14ac:dyDescent="0.25">
      <c r="AX3608" t="s">
        <v>7127</v>
      </c>
      <c r="AZ3608" s="49"/>
    </row>
    <row r="3609" spans="50:52" x14ac:dyDescent="0.25">
      <c r="AX3609" t="s">
        <v>7128</v>
      </c>
      <c r="AZ3609" s="49"/>
    </row>
    <row r="3610" spans="50:52" x14ac:dyDescent="0.25">
      <c r="AX3610" t="s">
        <v>7129</v>
      </c>
      <c r="AZ3610" s="49"/>
    </row>
    <row r="3611" spans="50:52" x14ac:dyDescent="0.25">
      <c r="AX3611" t="s">
        <v>7130</v>
      </c>
      <c r="AZ3611" s="49"/>
    </row>
    <row r="3612" spans="50:52" x14ac:dyDescent="0.25">
      <c r="AX3612" t="s">
        <v>7131</v>
      </c>
      <c r="AZ3612" s="49"/>
    </row>
    <row r="3613" spans="50:52" x14ac:dyDescent="0.25">
      <c r="AX3613" t="s">
        <v>7132</v>
      </c>
      <c r="AZ3613" s="49"/>
    </row>
    <row r="3614" spans="50:52" x14ac:dyDescent="0.25">
      <c r="AX3614" t="s">
        <v>7133</v>
      </c>
      <c r="AZ3614" s="49"/>
    </row>
    <row r="3615" spans="50:52" x14ac:dyDescent="0.25">
      <c r="AX3615" t="s">
        <v>7134</v>
      </c>
      <c r="AZ3615" s="49"/>
    </row>
    <row r="3616" spans="50:52" x14ac:dyDescent="0.25">
      <c r="AX3616" t="s">
        <v>7135</v>
      </c>
      <c r="AZ3616" s="49"/>
    </row>
    <row r="3617" spans="50:52" x14ac:dyDescent="0.25">
      <c r="AX3617" t="s">
        <v>7136</v>
      </c>
      <c r="AZ3617" s="49"/>
    </row>
    <row r="3618" spans="50:52" x14ac:dyDescent="0.25">
      <c r="AX3618" t="s">
        <v>7137</v>
      </c>
      <c r="AZ3618" s="49"/>
    </row>
    <row r="3619" spans="50:52" x14ac:dyDescent="0.25">
      <c r="AX3619" t="s">
        <v>7138</v>
      </c>
      <c r="AZ3619" s="49"/>
    </row>
    <row r="3620" spans="50:52" x14ac:dyDescent="0.25">
      <c r="AX3620" t="s">
        <v>7139</v>
      </c>
      <c r="AZ3620" s="49"/>
    </row>
    <row r="3621" spans="50:52" x14ac:dyDescent="0.25">
      <c r="AX3621" t="s">
        <v>7140</v>
      </c>
      <c r="AZ3621" s="49"/>
    </row>
    <row r="3622" spans="50:52" x14ac:dyDescent="0.25">
      <c r="AX3622" t="s">
        <v>7141</v>
      </c>
      <c r="AZ3622" s="49"/>
    </row>
    <row r="3623" spans="50:52" x14ac:dyDescent="0.25">
      <c r="AX3623" t="s">
        <v>7142</v>
      </c>
      <c r="AZ3623" s="49"/>
    </row>
    <row r="3624" spans="50:52" x14ac:dyDescent="0.25">
      <c r="AX3624" t="s">
        <v>7143</v>
      </c>
      <c r="AZ3624" s="49"/>
    </row>
    <row r="3625" spans="50:52" x14ac:dyDescent="0.25">
      <c r="AX3625" t="s">
        <v>7144</v>
      </c>
      <c r="AZ3625" s="49"/>
    </row>
    <row r="3626" spans="50:52" x14ac:dyDescent="0.25">
      <c r="AX3626" t="s">
        <v>7145</v>
      </c>
      <c r="AZ3626" s="49"/>
    </row>
    <row r="3627" spans="50:52" x14ac:dyDescent="0.25">
      <c r="AX3627" t="s">
        <v>7146</v>
      </c>
      <c r="AZ3627" s="49"/>
    </row>
    <row r="3628" spans="50:52" x14ac:dyDescent="0.25">
      <c r="AX3628" t="s">
        <v>7147</v>
      </c>
      <c r="AZ3628" s="49"/>
    </row>
    <row r="3629" spans="50:52" x14ac:dyDescent="0.25">
      <c r="AX3629" t="s">
        <v>7148</v>
      </c>
      <c r="AZ3629" s="49"/>
    </row>
    <row r="3630" spans="50:52" x14ac:dyDescent="0.25">
      <c r="AX3630" t="s">
        <v>7149</v>
      </c>
      <c r="AZ3630" s="49"/>
    </row>
    <row r="3631" spans="50:52" x14ac:dyDescent="0.25">
      <c r="AX3631" t="s">
        <v>7150</v>
      </c>
      <c r="AZ3631" s="49"/>
    </row>
    <row r="3632" spans="50:52" x14ac:dyDescent="0.25">
      <c r="AX3632" t="s">
        <v>7151</v>
      </c>
      <c r="AZ3632" s="49"/>
    </row>
    <row r="3633" spans="50:52" x14ac:dyDescent="0.25">
      <c r="AX3633" t="s">
        <v>7152</v>
      </c>
      <c r="AZ3633" s="49"/>
    </row>
    <row r="3634" spans="50:52" x14ac:dyDescent="0.25">
      <c r="AX3634" t="s">
        <v>7153</v>
      </c>
      <c r="AZ3634" s="49"/>
    </row>
    <row r="3635" spans="50:52" x14ac:dyDescent="0.25">
      <c r="AX3635" t="s">
        <v>7154</v>
      </c>
      <c r="AZ3635" s="49"/>
    </row>
    <row r="3636" spans="50:52" x14ac:dyDescent="0.25">
      <c r="AX3636" t="s">
        <v>7155</v>
      </c>
      <c r="AZ3636" s="49"/>
    </row>
    <row r="3637" spans="50:52" x14ac:dyDescent="0.25">
      <c r="AX3637" t="s">
        <v>7156</v>
      </c>
      <c r="AZ3637" s="49"/>
    </row>
    <row r="3638" spans="50:52" x14ac:dyDescent="0.25">
      <c r="AX3638" t="s">
        <v>7157</v>
      </c>
      <c r="AZ3638" s="49"/>
    </row>
    <row r="3639" spans="50:52" x14ac:dyDescent="0.25">
      <c r="AX3639" t="s">
        <v>7158</v>
      </c>
      <c r="AZ3639" s="49"/>
    </row>
    <row r="3640" spans="50:52" x14ac:dyDescent="0.25">
      <c r="AX3640" t="s">
        <v>7159</v>
      </c>
      <c r="AZ3640" s="49"/>
    </row>
    <row r="3641" spans="50:52" x14ac:dyDescent="0.25">
      <c r="AX3641" t="s">
        <v>7160</v>
      </c>
      <c r="AZ3641" s="49"/>
    </row>
    <row r="3642" spans="50:52" x14ac:dyDescent="0.25">
      <c r="AX3642" t="s">
        <v>7161</v>
      </c>
      <c r="AZ3642" s="49"/>
    </row>
    <row r="3643" spans="50:52" x14ac:dyDescent="0.25">
      <c r="AX3643" t="s">
        <v>7162</v>
      </c>
      <c r="AZ3643" s="49"/>
    </row>
    <row r="3644" spans="50:52" x14ac:dyDescent="0.25">
      <c r="AX3644" t="s">
        <v>7163</v>
      </c>
      <c r="AZ3644" s="49"/>
    </row>
    <row r="3645" spans="50:52" x14ac:dyDescent="0.25">
      <c r="AX3645" t="s">
        <v>7164</v>
      </c>
      <c r="AZ3645" s="49"/>
    </row>
    <row r="3646" spans="50:52" x14ac:dyDescent="0.25">
      <c r="AX3646" t="s">
        <v>7165</v>
      </c>
      <c r="AZ3646" s="49"/>
    </row>
    <row r="3647" spans="50:52" x14ac:dyDescent="0.25">
      <c r="AX3647" t="s">
        <v>7166</v>
      </c>
      <c r="AZ3647" s="49"/>
    </row>
    <row r="3648" spans="50:52" x14ac:dyDescent="0.25">
      <c r="AX3648" t="s">
        <v>7167</v>
      </c>
      <c r="AZ3648" s="49"/>
    </row>
    <row r="3649" spans="50:52" x14ac:dyDescent="0.25">
      <c r="AX3649" t="s">
        <v>7168</v>
      </c>
      <c r="AZ3649" s="49"/>
    </row>
    <row r="3650" spans="50:52" x14ac:dyDescent="0.25">
      <c r="AX3650" t="s">
        <v>7169</v>
      </c>
      <c r="AZ3650" s="49"/>
    </row>
    <row r="3651" spans="50:52" x14ac:dyDescent="0.25">
      <c r="AX3651" t="s">
        <v>7170</v>
      </c>
      <c r="AZ3651" s="49"/>
    </row>
    <row r="3652" spans="50:52" x14ac:dyDescent="0.25">
      <c r="AX3652" t="s">
        <v>7171</v>
      </c>
      <c r="AZ3652" s="49"/>
    </row>
    <row r="3653" spans="50:52" x14ac:dyDescent="0.25">
      <c r="AX3653" t="s">
        <v>7172</v>
      </c>
      <c r="AZ3653" s="49"/>
    </row>
    <row r="3654" spans="50:52" x14ac:dyDescent="0.25">
      <c r="AX3654" t="s">
        <v>7173</v>
      </c>
      <c r="AZ3654" s="49"/>
    </row>
    <row r="3655" spans="50:52" x14ac:dyDescent="0.25">
      <c r="AX3655" t="s">
        <v>7174</v>
      </c>
      <c r="AZ3655" s="49"/>
    </row>
    <row r="3656" spans="50:52" x14ac:dyDescent="0.25">
      <c r="AX3656" t="s">
        <v>7175</v>
      </c>
      <c r="AZ3656" s="49"/>
    </row>
    <row r="3657" spans="50:52" x14ac:dyDescent="0.25">
      <c r="AX3657" t="s">
        <v>7176</v>
      </c>
      <c r="AZ3657" s="49"/>
    </row>
    <row r="3658" spans="50:52" x14ac:dyDescent="0.25">
      <c r="AX3658" t="s">
        <v>7177</v>
      </c>
      <c r="AZ3658" s="49"/>
    </row>
    <row r="3659" spans="50:52" x14ac:dyDescent="0.25">
      <c r="AX3659" t="s">
        <v>7178</v>
      </c>
      <c r="AZ3659" s="49"/>
    </row>
    <row r="3660" spans="50:52" x14ac:dyDescent="0.25">
      <c r="AX3660" t="s">
        <v>7179</v>
      </c>
      <c r="AZ3660" s="49"/>
    </row>
    <row r="3661" spans="50:52" x14ac:dyDescent="0.25">
      <c r="AX3661" t="s">
        <v>7180</v>
      </c>
      <c r="AZ3661" s="49"/>
    </row>
    <row r="3662" spans="50:52" x14ac:dyDescent="0.25">
      <c r="AX3662" t="s">
        <v>7181</v>
      </c>
      <c r="AZ3662" s="49"/>
    </row>
    <row r="3663" spans="50:52" x14ac:dyDescent="0.25">
      <c r="AX3663" t="s">
        <v>7182</v>
      </c>
      <c r="AZ3663" s="49"/>
    </row>
    <row r="3664" spans="50:52" x14ac:dyDescent="0.25">
      <c r="AX3664" t="s">
        <v>7183</v>
      </c>
      <c r="AZ3664" s="49"/>
    </row>
    <row r="3665" spans="50:52" x14ac:dyDescent="0.25">
      <c r="AX3665" t="s">
        <v>7184</v>
      </c>
      <c r="AZ3665" s="49"/>
    </row>
    <row r="3666" spans="50:52" x14ac:dyDescent="0.25">
      <c r="AX3666" t="s">
        <v>7185</v>
      </c>
      <c r="AZ3666" s="49"/>
    </row>
    <row r="3667" spans="50:52" x14ac:dyDescent="0.25">
      <c r="AX3667" t="s">
        <v>7186</v>
      </c>
      <c r="AZ3667" s="49"/>
    </row>
    <row r="3668" spans="50:52" x14ac:dyDescent="0.25">
      <c r="AX3668" t="s">
        <v>7187</v>
      </c>
      <c r="AZ3668" s="49"/>
    </row>
    <row r="3669" spans="50:52" x14ac:dyDescent="0.25">
      <c r="AX3669" t="s">
        <v>7188</v>
      </c>
      <c r="AZ3669" s="49"/>
    </row>
    <row r="3670" spans="50:52" x14ac:dyDescent="0.25">
      <c r="AX3670" t="s">
        <v>7189</v>
      </c>
      <c r="AZ3670" s="49"/>
    </row>
    <row r="3671" spans="50:52" x14ac:dyDescent="0.25">
      <c r="AX3671" t="s">
        <v>7190</v>
      </c>
      <c r="AZ3671" s="49"/>
    </row>
    <row r="3672" spans="50:52" x14ac:dyDescent="0.25">
      <c r="AX3672" t="s">
        <v>7191</v>
      </c>
      <c r="AZ3672" s="49"/>
    </row>
    <row r="3673" spans="50:52" x14ac:dyDescent="0.25">
      <c r="AX3673" t="s">
        <v>7192</v>
      </c>
      <c r="AZ3673" s="49"/>
    </row>
    <row r="3674" spans="50:52" x14ac:dyDescent="0.25">
      <c r="AX3674" t="s">
        <v>7193</v>
      </c>
      <c r="AZ3674" s="49"/>
    </row>
    <row r="3675" spans="50:52" x14ac:dyDescent="0.25">
      <c r="AX3675" t="s">
        <v>7194</v>
      </c>
      <c r="AZ3675" s="49"/>
    </row>
    <row r="3676" spans="50:52" x14ac:dyDescent="0.25">
      <c r="AX3676" t="s">
        <v>7195</v>
      </c>
      <c r="AZ3676" s="49"/>
    </row>
    <row r="3677" spans="50:52" x14ac:dyDescent="0.25">
      <c r="AX3677" t="s">
        <v>7196</v>
      </c>
      <c r="AZ3677" s="49"/>
    </row>
    <row r="3678" spans="50:52" x14ac:dyDescent="0.25">
      <c r="AX3678" t="s">
        <v>7197</v>
      </c>
      <c r="AZ3678" s="49"/>
    </row>
    <row r="3679" spans="50:52" x14ac:dyDescent="0.25">
      <c r="AX3679" t="s">
        <v>7198</v>
      </c>
      <c r="AZ3679" s="49"/>
    </row>
    <row r="3680" spans="50:52" x14ac:dyDescent="0.25">
      <c r="AX3680" t="s">
        <v>7199</v>
      </c>
      <c r="AZ3680" s="49"/>
    </row>
    <row r="3681" spans="50:52" x14ac:dyDescent="0.25">
      <c r="AX3681" t="s">
        <v>7200</v>
      </c>
      <c r="AZ3681" s="49"/>
    </row>
    <row r="3682" spans="50:52" x14ac:dyDescent="0.25">
      <c r="AX3682" t="s">
        <v>7201</v>
      </c>
      <c r="AZ3682" s="49"/>
    </row>
    <row r="3683" spans="50:52" x14ac:dyDescent="0.25">
      <c r="AX3683" t="s">
        <v>7202</v>
      </c>
      <c r="AZ3683" s="49"/>
    </row>
    <row r="3684" spans="50:52" x14ac:dyDescent="0.25">
      <c r="AX3684" t="s">
        <v>7203</v>
      </c>
      <c r="AZ3684" s="49"/>
    </row>
    <row r="3685" spans="50:52" x14ac:dyDescent="0.25">
      <c r="AX3685" t="s">
        <v>7204</v>
      </c>
      <c r="AZ3685" s="49"/>
    </row>
    <row r="3686" spans="50:52" x14ac:dyDescent="0.25">
      <c r="AX3686" t="s">
        <v>7205</v>
      </c>
      <c r="AZ3686" s="49"/>
    </row>
    <row r="3687" spans="50:52" x14ac:dyDescent="0.25">
      <c r="AX3687" t="s">
        <v>7206</v>
      </c>
      <c r="AZ3687" s="49"/>
    </row>
    <row r="3688" spans="50:52" x14ac:dyDescent="0.25">
      <c r="AX3688" t="s">
        <v>7207</v>
      </c>
      <c r="AZ3688" s="49"/>
    </row>
    <row r="3689" spans="50:52" x14ac:dyDescent="0.25">
      <c r="AX3689" t="s">
        <v>7208</v>
      </c>
      <c r="AZ3689" s="49"/>
    </row>
    <row r="3690" spans="50:52" x14ac:dyDescent="0.25">
      <c r="AX3690" t="s">
        <v>7209</v>
      </c>
      <c r="AZ3690" s="49"/>
    </row>
    <row r="3691" spans="50:52" x14ac:dyDescent="0.25">
      <c r="AX3691" t="s">
        <v>7210</v>
      </c>
      <c r="AZ3691" s="49"/>
    </row>
    <row r="3692" spans="50:52" x14ac:dyDescent="0.25">
      <c r="AX3692" t="s">
        <v>7211</v>
      </c>
      <c r="AZ3692" s="49"/>
    </row>
    <row r="3693" spans="50:52" x14ac:dyDescent="0.25">
      <c r="AX3693" t="s">
        <v>7212</v>
      </c>
      <c r="AZ3693" s="49"/>
    </row>
    <row r="3694" spans="50:52" x14ac:dyDescent="0.25">
      <c r="AX3694" t="s">
        <v>7213</v>
      </c>
      <c r="AZ3694" s="49"/>
    </row>
    <row r="3695" spans="50:52" x14ac:dyDescent="0.25">
      <c r="AX3695" t="s">
        <v>7214</v>
      </c>
      <c r="AZ3695" s="49"/>
    </row>
    <row r="3696" spans="50:52" x14ac:dyDescent="0.25">
      <c r="AX3696" t="s">
        <v>7215</v>
      </c>
      <c r="AZ3696" s="49"/>
    </row>
    <row r="3697" spans="50:52" x14ac:dyDescent="0.25">
      <c r="AX3697" t="s">
        <v>7216</v>
      </c>
      <c r="AZ3697" s="49"/>
    </row>
    <row r="3698" spans="50:52" x14ac:dyDescent="0.25">
      <c r="AX3698" t="s">
        <v>7217</v>
      </c>
      <c r="AZ3698" s="49"/>
    </row>
    <row r="3699" spans="50:52" x14ac:dyDescent="0.25">
      <c r="AX3699" t="s">
        <v>7218</v>
      </c>
      <c r="AZ3699" s="49"/>
    </row>
    <row r="3700" spans="50:52" x14ac:dyDescent="0.25">
      <c r="AX3700" t="s">
        <v>7219</v>
      </c>
      <c r="AZ3700" s="49"/>
    </row>
    <row r="3701" spans="50:52" x14ac:dyDescent="0.25">
      <c r="AX3701" t="s">
        <v>7220</v>
      </c>
      <c r="AZ3701" s="49"/>
    </row>
    <row r="3702" spans="50:52" x14ac:dyDescent="0.25">
      <c r="AX3702" t="s">
        <v>7221</v>
      </c>
      <c r="AZ3702" s="49"/>
    </row>
    <row r="3703" spans="50:52" x14ac:dyDescent="0.25">
      <c r="AX3703" t="s">
        <v>7222</v>
      </c>
      <c r="AZ3703" s="49"/>
    </row>
    <row r="3704" spans="50:52" x14ac:dyDescent="0.25">
      <c r="AX3704" t="s">
        <v>7223</v>
      </c>
      <c r="AZ3704" s="49"/>
    </row>
    <row r="3705" spans="50:52" x14ac:dyDescent="0.25">
      <c r="AX3705" t="s">
        <v>7224</v>
      </c>
      <c r="AZ3705" s="49"/>
    </row>
    <row r="3706" spans="50:52" x14ac:dyDescent="0.25">
      <c r="AX3706" t="s">
        <v>7225</v>
      </c>
      <c r="AZ3706" s="49"/>
    </row>
    <row r="3707" spans="50:52" x14ac:dyDescent="0.25">
      <c r="AX3707" t="s">
        <v>7226</v>
      </c>
      <c r="AZ3707" s="49"/>
    </row>
    <row r="3708" spans="50:52" x14ac:dyDescent="0.25">
      <c r="AX3708" t="s">
        <v>7227</v>
      </c>
      <c r="AZ3708" s="49"/>
    </row>
    <row r="3709" spans="50:52" x14ac:dyDescent="0.25">
      <c r="AX3709" t="s">
        <v>7228</v>
      </c>
      <c r="AZ3709" s="49"/>
    </row>
    <row r="3710" spans="50:52" x14ac:dyDescent="0.25">
      <c r="AX3710" t="s">
        <v>7229</v>
      </c>
      <c r="AZ3710" s="49"/>
    </row>
    <row r="3711" spans="50:52" x14ac:dyDescent="0.25">
      <c r="AX3711" t="s">
        <v>7230</v>
      </c>
      <c r="AZ3711" s="49"/>
    </row>
    <row r="3712" spans="50:52" x14ac:dyDescent="0.25">
      <c r="AX3712" t="s">
        <v>7231</v>
      </c>
      <c r="AZ3712" s="49"/>
    </row>
    <row r="3713" spans="50:52" x14ac:dyDescent="0.25">
      <c r="AX3713" t="s">
        <v>7232</v>
      </c>
      <c r="AZ3713" s="49"/>
    </row>
    <row r="3714" spans="50:52" x14ac:dyDescent="0.25">
      <c r="AX3714" t="s">
        <v>7233</v>
      </c>
      <c r="AZ3714" s="49"/>
    </row>
    <row r="3715" spans="50:52" x14ac:dyDescent="0.25">
      <c r="AX3715" t="s">
        <v>7234</v>
      </c>
      <c r="AZ3715" s="49"/>
    </row>
    <row r="3716" spans="50:52" x14ac:dyDescent="0.25">
      <c r="AX3716" t="s">
        <v>7235</v>
      </c>
      <c r="AZ3716" s="49"/>
    </row>
    <row r="3717" spans="50:52" x14ac:dyDescent="0.25">
      <c r="AX3717" t="s">
        <v>7236</v>
      </c>
      <c r="AZ3717" s="49"/>
    </row>
    <row r="3718" spans="50:52" x14ac:dyDescent="0.25">
      <c r="AX3718" t="s">
        <v>7237</v>
      </c>
      <c r="AZ3718" s="49"/>
    </row>
    <row r="3719" spans="50:52" x14ac:dyDescent="0.25">
      <c r="AX3719" t="s">
        <v>7238</v>
      </c>
      <c r="AZ3719" s="49"/>
    </row>
    <row r="3720" spans="50:52" x14ac:dyDescent="0.25">
      <c r="AX3720" t="s">
        <v>7239</v>
      </c>
      <c r="AZ3720" s="49"/>
    </row>
    <row r="3721" spans="50:52" x14ac:dyDescent="0.25">
      <c r="AX3721" t="s">
        <v>7240</v>
      </c>
      <c r="AZ3721" s="49"/>
    </row>
    <row r="3722" spans="50:52" x14ac:dyDescent="0.25">
      <c r="AX3722" t="s">
        <v>7241</v>
      </c>
      <c r="AZ3722" s="49"/>
    </row>
    <row r="3723" spans="50:52" x14ac:dyDescent="0.25">
      <c r="AX3723" t="s">
        <v>7242</v>
      </c>
      <c r="AZ3723" s="49"/>
    </row>
    <row r="3724" spans="50:52" x14ac:dyDescent="0.25">
      <c r="AX3724" t="s">
        <v>7243</v>
      </c>
      <c r="AZ3724" s="49"/>
    </row>
    <row r="3725" spans="50:52" x14ac:dyDescent="0.25">
      <c r="AX3725" t="s">
        <v>7244</v>
      </c>
      <c r="AZ3725" s="49"/>
    </row>
    <row r="3726" spans="50:52" x14ac:dyDescent="0.25">
      <c r="AX3726" t="s">
        <v>7245</v>
      </c>
      <c r="AZ3726" s="49"/>
    </row>
    <row r="3727" spans="50:52" x14ac:dyDescent="0.25">
      <c r="AX3727" t="s">
        <v>7246</v>
      </c>
      <c r="AZ3727" s="49"/>
    </row>
    <row r="3728" spans="50:52" x14ac:dyDescent="0.25">
      <c r="AX3728" t="s">
        <v>7247</v>
      </c>
      <c r="AZ3728" s="49"/>
    </row>
    <row r="3729" spans="50:52" x14ac:dyDescent="0.25">
      <c r="AX3729" t="s">
        <v>7248</v>
      </c>
      <c r="AZ3729" s="49"/>
    </row>
    <row r="3730" spans="50:52" x14ac:dyDescent="0.25">
      <c r="AX3730" t="s">
        <v>7249</v>
      </c>
      <c r="AZ3730" s="49"/>
    </row>
    <row r="3731" spans="50:52" x14ac:dyDescent="0.25">
      <c r="AX3731" t="s">
        <v>7250</v>
      </c>
      <c r="AZ3731" s="49"/>
    </row>
    <row r="3732" spans="50:52" x14ac:dyDescent="0.25">
      <c r="AX3732" t="s">
        <v>7251</v>
      </c>
      <c r="AZ3732" s="49"/>
    </row>
    <row r="3733" spans="50:52" x14ac:dyDescent="0.25">
      <c r="AX3733" t="s">
        <v>7252</v>
      </c>
      <c r="AZ3733" s="49"/>
    </row>
    <row r="3734" spans="50:52" x14ac:dyDescent="0.25">
      <c r="AX3734" t="s">
        <v>7253</v>
      </c>
      <c r="AZ3734" s="49"/>
    </row>
    <row r="3735" spans="50:52" x14ac:dyDescent="0.25">
      <c r="AX3735" t="s">
        <v>7254</v>
      </c>
      <c r="AZ3735" s="49"/>
    </row>
    <row r="3736" spans="50:52" x14ac:dyDescent="0.25">
      <c r="AX3736" t="s">
        <v>7255</v>
      </c>
      <c r="AZ3736" s="49"/>
    </row>
    <row r="3737" spans="50:52" x14ac:dyDescent="0.25">
      <c r="AX3737" t="s">
        <v>7256</v>
      </c>
      <c r="AZ3737" s="49"/>
    </row>
    <row r="3738" spans="50:52" x14ac:dyDescent="0.25">
      <c r="AX3738" t="s">
        <v>7257</v>
      </c>
      <c r="AZ3738" s="49"/>
    </row>
    <row r="3739" spans="50:52" x14ac:dyDescent="0.25">
      <c r="AX3739" t="s">
        <v>7258</v>
      </c>
      <c r="AZ3739" s="49"/>
    </row>
    <row r="3740" spans="50:52" x14ac:dyDescent="0.25">
      <c r="AX3740" t="s">
        <v>7259</v>
      </c>
      <c r="AZ3740" s="49"/>
    </row>
    <row r="3741" spans="50:52" x14ac:dyDescent="0.25">
      <c r="AX3741" t="s">
        <v>7260</v>
      </c>
      <c r="AZ3741" s="49"/>
    </row>
    <row r="3742" spans="50:52" x14ac:dyDescent="0.25">
      <c r="AX3742" t="s">
        <v>7261</v>
      </c>
      <c r="AZ3742" s="49"/>
    </row>
    <row r="3743" spans="50:52" x14ac:dyDescent="0.25">
      <c r="AX3743" t="s">
        <v>7262</v>
      </c>
      <c r="AZ3743" s="49"/>
    </row>
    <row r="3744" spans="50:52" x14ac:dyDescent="0.25">
      <c r="AX3744" t="s">
        <v>7263</v>
      </c>
      <c r="AZ3744" s="49"/>
    </row>
    <row r="3745" spans="50:52" x14ac:dyDescent="0.25">
      <c r="AX3745" t="s">
        <v>7264</v>
      </c>
      <c r="AZ3745" s="49"/>
    </row>
    <row r="3746" spans="50:52" x14ac:dyDescent="0.25">
      <c r="AX3746" t="s">
        <v>7265</v>
      </c>
      <c r="AZ3746" s="49"/>
    </row>
    <row r="3747" spans="50:52" x14ac:dyDescent="0.25">
      <c r="AX3747" t="s">
        <v>7266</v>
      </c>
      <c r="AZ3747" s="49"/>
    </row>
    <row r="3748" spans="50:52" x14ac:dyDescent="0.25">
      <c r="AX3748" t="s">
        <v>7267</v>
      </c>
      <c r="AZ3748" s="49"/>
    </row>
    <row r="3749" spans="50:52" x14ac:dyDescent="0.25">
      <c r="AX3749" t="s">
        <v>7268</v>
      </c>
      <c r="AZ3749" s="49"/>
    </row>
    <row r="3750" spans="50:52" x14ac:dyDescent="0.25">
      <c r="AX3750" t="s">
        <v>7269</v>
      </c>
      <c r="AZ3750" s="49"/>
    </row>
    <row r="3751" spans="50:52" x14ac:dyDescent="0.25">
      <c r="AX3751" t="s">
        <v>7270</v>
      </c>
      <c r="AZ3751" s="49"/>
    </row>
    <row r="3752" spans="50:52" x14ac:dyDescent="0.25">
      <c r="AX3752" t="s">
        <v>7271</v>
      </c>
      <c r="AZ3752" s="49"/>
    </row>
    <row r="3753" spans="50:52" x14ac:dyDescent="0.25">
      <c r="AX3753" t="s">
        <v>7272</v>
      </c>
      <c r="AZ3753" s="49"/>
    </row>
    <row r="3754" spans="50:52" x14ac:dyDescent="0.25">
      <c r="AX3754" t="s">
        <v>7273</v>
      </c>
      <c r="AZ3754" s="49"/>
    </row>
    <row r="3755" spans="50:52" x14ac:dyDescent="0.25">
      <c r="AX3755" t="s">
        <v>7274</v>
      </c>
      <c r="AZ3755" s="49"/>
    </row>
    <row r="3756" spans="50:52" x14ac:dyDescent="0.25">
      <c r="AX3756" t="s">
        <v>7275</v>
      </c>
      <c r="AZ3756" s="49"/>
    </row>
    <row r="3757" spans="50:52" x14ac:dyDescent="0.25">
      <c r="AX3757" t="s">
        <v>7276</v>
      </c>
      <c r="AZ3757" s="49"/>
    </row>
    <row r="3758" spans="50:52" x14ac:dyDescent="0.25">
      <c r="AX3758" t="s">
        <v>7277</v>
      </c>
      <c r="AZ3758" s="49"/>
    </row>
    <row r="3759" spans="50:52" x14ac:dyDescent="0.25">
      <c r="AX3759" t="s">
        <v>7278</v>
      </c>
      <c r="AZ3759" s="49"/>
    </row>
    <row r="3760" spans="50:52" x14ac:dyDescent="0.25">
      <c r="AX3760" t="s">
        <v>7279</v>
      </c>
      <c r="AZ3760" s="49"/>
    </row>
    <row r="3761" spans="50:52" x14ac:dyDescent="0.25">
      <c r="AX3761" t="s">
        <v>7280</v>
      </c>
      <c r="AZ3761" s="49"/>
    </row>
    <row r="3762" spans="50:52" x14ac:dyDescent="0.25">
      <c r="AX3762" t="s">
        <v>7281</v>
      </c>
      <c r="AZ3762" s="49"/>
    </row>
    <row r="3763" spans="50:52" x14ac:dyDescent="0.25">
      <c r="AX3763" t="s">
        <v>7282</v>
      </c>
      <c r="AZ3763" s="49"/>
    </row>
    <row r="3764" spans="50:52" x14ac:dyDescent="0.25">
      <c r="AX3764" t="s">
        <v>7283</v>
      </c>
      <c r="AZ3764" s="49"/>
    </row>
    <row r="3765" spans="50:52" x14ac:dyDescent="0.25">
      <c r="AX3765" t="s">
        <v>7284</v>
      </c>
      <c r="AZ3765" s="49"/>
    </row>
    <row r="3766" spans="50:52" x14ac:dyDescent="0.25">
      <c r="AX3766" t="s">
        <v>7285</v>
      </c>
      <c r="AZ3766" s="49"/>
    </row>
    <row r="3767" spans="50:52" x14ac:dyDescent="0.25">
      <c r="AX3767" t="s">
        <v>7286</v>
      </c>
      <c r="AZ3767" s="49"/>
    </row>
    <row r="3768" spans="50:52" x14ac:dyDescent="0.25">
      <c r="AX3768" t="s">
        <v>7287</v>
      </c>
      <c r="AZ3768" s="49"/>
    </row>
    <row r="3769" spans="50:52" x14ac:dyDescent="0.25">
      <c r="AX3769" t="s">
        <v>7288</v>
      </c>
      <c r="AZ3769" s="49"/>
    </row>
    <row r="3770" spans="50:52" x14ac:dyDescent="0.25">
      <c r="AX3770" t="s">
        <v>7289</v>
      </c>
      <c r="AZ3770" s="49"/>
    </row>
    <row r="3771" spans="50:52" x14ac:dyDescent="0.25">
      <c r="AX3771" t="s">
        <v>7290</v>
      </c>
      <c r="AZ3771" s="49"/>
    </row>
    <row r="3772" spans="50:52" x14ac:dyDescent="0.25">
      <c r="AX3772" t="s">
        <v>7291</v>
      </c>
      <c r="AZ3772" s="49"/>
    </row>
    <row r="3773" spans="50:52" x14ac:dyDescent="0.25">
      <c r="AX3773" t="s">
        <v>7292</v>
      </c>
      <c r="AZ3773" s="49"/>
    </row>
    <row r="3774" spans="50:52" x14ac:dyDescent="0.25">
      <c r="AX3774" t="s">
        <v>7293</v>
      </c>
      <c r="AZ3774" s="49"/>
    </row>
    <row r="3775" spans="50:52" x14ac:dyDescent="0.25">
      <c r="AX3775" t="s">
        <v>7294</v>
      </c>
      <c r="AZ3775" s="49"/>
    </row>
    <row r="3776" spans="50:52" x14ac:dyDescent="0.25">
      <c r="AX3776" t="s">
        <v>7295</v>
      </c>
      <c r="AZ3776" s="49"/>
    </row>
    <row r="3777" spans="50:52" x14ac:dyDescent="0.25">
      <c r="AX3777" t="s">
        <v>7296</v>
      </c>
      <c r="AZ3777" s="49"/>
    </row>
    <row r="3778" spans="50:52" x14ac:dyDescent="0.25">
      <c r="AX3778" t="s">
        <v>7297</v>
      </c>
      <c r="AZ3778" s="49"/>
    </row>
    <row r="3779" spans="50:52" x14ac:dyDescent="0.25">
      <c r="AX3779" t="s">
        <v>7298</v>
      </c>
      <c r="AZ3779" s="49"/>
    </row>
    <row r="3780" spans="50:52" x14ac:dyDescent="0.25">
      <c r="AX3780" t="s">
        <v>7299</v>
      </c>
      <c r="AZ3780" s="49"/>
    </row>
    <row r="3781" spans="50:52" x14ac:dyDescent="0.25">
      <c r="AX3781" t="s">
        <v>7300</v>
      </c>
      <c r="AZ3781" s="49"/>
    </row>
    <row r="3782" spans="50:52" x14ac:dyDescent="0.25">
      <c r="AX3782" t="s">
        <v>7301</v>
      </c>
      <c r="AZ3782" s="49"/>
    </row>
    <row r="3783" spans="50:52" x14ac:dyDescent="0.25">
      <c r="AX3783" t="s">
        <v>7302</v>
      </c>
      <c r="AZ3783" s="49"/>
    </row>
    <row r="3784" spans="50:52" x14ac:dyDescent="0.25">
      <c r="AX3784" t="s">
        <v>7303</v>
      </c>
      <c r="AZ3784" s="49"/>
    </row>
    <row r="3785" spans="50:52" x14ac:dyDescent="0.25">
      <c r="AX3785" t="s">
        <v>7304</v>
      </c>
      <c r="AZ3785" s="49"/>
    </row>
    <row r="3786" spans="50:52" x14ac:dyDescent="0.25">
      <c r="AX3786" t="s">
        <v>7305</v>
      </c>
      <c r="AZ3786" s="49"/>
    </row>
    <row r="3787" spans="50:52" x14ac:dyDescent="0.25">
      <c r="AX3787" t="s">
        <v>7306</v>
      </c>
      <c r="AZ3787" s="49"/>
    </row>
    <row r="3788" spans="50:52" x14ac:dyDescent="0.25">
      <c r="AX3788" t="s">
        <v>7307</v>
      </c>
      <c r="AZ3788" s="49"/>
    </row>
    <row r="3789" spans="50:52" x14ac:dyDescent="0.25">
      <c r="AX3789" t="s">
        <v>7308</v>
      </c>
      <c r="AZ3789" s="49"/>
    </row>
    <row r="3790" spans="50:52" x14ac:dyDescent="0.25">
      <c r="AX3790" t="s">
        <v>7309</v>
      </c>
      <c r="AZ3790" s="49"/>
    </row>
    <row r="3791" spans="50:52" x14ac:dyDescent="0.25">
      <c r="AX3791" t="s">
        <v>7310</v>
      </c>
      <c r="AZ3791" s="49"/>
    </row>
    <row r="3792" spans="50:52" x14ac:dyDescent="0.25">
      <c r="AX3792" t="s">
        <v>7311</v>
      </c>
      <c r="AZ3792" s="49"/>
    </row>
    <row r="3793" spans="50:52" x14ac:dyDescent="0.25">
      <c r="AX3793" t="s">
        <v>7312</v>
      </c>
      <c r="AZ3793" s="49"/>
    </row>
    <row r="3794" spans="50:52" x14ac:dyDescent="0.25">
      <c r="AX3794" t="s">
        <v>7313</v>
      </c>
      <c r="AZ3794" s="49"/>
    </row>
    <row r="3795" spans="50:52" x14ac:dyDescent="0.25">
      <c r="AX3795" t="s">
        <v>7314</v>
      </c>
      <c r="AZ3795" s="49"/>
    </row>
    <row r="3796" spans="50:52" x14ac:dyDescent="0.25">
      <c r="AX3796" t="s">
        <v>7315</v>
      </c>
      <c r="AZ3796" s="49"/>
    </row>
    <row r="3797" spans="50:52" x14ac:dyDescent="0.25">
      <c r="AX3797" t="s">
        <v>7316</v>
      </c>
      <c r="AZ3797" s="49"/>
    </row>
    <row r="3798" spans="50:52" x14ac:dyDescent="0.25">
      <c r="AX3798" t="s">
        <v>7317</v>
      </c>
      <c r="AZ3798" s="49"/>
    </row>
    <row r="3799" spans="50:52" x14ac:dyDescent="0.25">
      <c r="AX3799" t="s">
        <v>7318</v>
      </c>
      <c r="AZ3799" s="49"/>
    </row>
    <row r="3800" spans="50:52" x14ac:dyDescent="0.25">
      <c r="AX3800" t="s">
        <v>7319</v>
      </c>
      <c r="AZ3800" s="49"/>
    </row>
    <row r="3801" spans="50:52" x14ac:dyDescent="0.25">
      <c r="AX3801" t="s">
        <v>7320</v>
      </c>
      <c r="AZ3801" s="49"/>
    </row>
    <row r="3802" spans="50:52" x14ac:dyDescent="0.25">
      <c r="AX3802" t="s">
        <v>7321</v>
      </c>
      <c r="AZ3802" s="49"/>
    </row>
    <row r="3803" spans="50:52" x14ac:dyDescent="0.25">
      <c r="AX3803" t="s">
        <v>7322</v>
      </c>
      <c r="AZ3803" s="49"/>
    </row>
    <row r="3804" spans="50:52" x14ac:dyDescent="0.25">
      <c r="AX3804" t="s">
        <v>7323</v>
      </c>
      <c r="AZ3804" s="49"/>
    </row>
    <row r="3805" spans="50:52" x14ac:dyDescent="0.25">
      <c r="AX3805" t="s">
        <v>7324</v>
      </c>
      <c r="AZ3805" s="49"/>
    </row>
    <row r="3806" spans="50:52" x14ac:dyDescent="0.25">
      <c r="AX3806" t="s">
        <v>7325</v>
      </c>
      <c r="AZ3806" s="49"/>
    </row>
    <row r="3807" spans="50:52" x14ac:dyDescent="0.25">
      <c r="AX3807" t="s">
        <v>7326</v>
      </c>
      <c r="AZ3807" s="49"/>
    </row>
    <row r="3808" spans="50:52" x14ac:dyDescent="0.25">
      <c r="AX3808" t="s">
        <v>7327</v>
      </c>
      <c r="AZ3808" s="49"/>
    </row>
    <row r="3809" spans="50:52" x14ac:dyDescent="0.25">
      <c r="AX3809" t="s">
        <v>7328</v>
      </c>
      <c r="AZ3809" s="49"/>
    </row>
    <row r="3810" spans="50:52" x14ac:dyDescent="0.25">
      <c r="AX3810" t="s">
        <v>7329</v>
      </c>
      <c r="AZ3810" s="49"/>
    </row>
    <row r="3811" spans="50:52" x14ac:dyDescent="0.25">
      <c r="AX3811" t="s">
        <v>7330</v>
      </c>
      <c r="AZ3811" s="49"/>
    </row>
    <row r="3812" spans="50:52" x14ac:dyDescent="0.25">
      <c r="AX3812" t="s">
        <v>7331</v>
      </c>
      <c r="AZ3812" s="49"/>
    </row>
    <row r="3813" spans="50:52" x14ac:dyDescent="0.25">
      <c r="AX3813" t="s">
        <v>7332</v>
      </c>
      <c r="AZ3813" s="49"/>
    </row>
    <row r="3814" spans="50:52" x14ac:dyDescent="0.25">
      <c r="AX3814" t="s">
        <v>7333</v>
      </c>
      <c r="AZ3814" s="49"/>
    </row>
    <row r="3815" spans="50:52" x14ac:dyDescent="0.25">
      <c r="AX3815" t="s">
        <v>7334</v>
      </c>
      <c r="AZ3815" s="49"/>
    </row>
    <row r="3816" spans="50:52" x14ac:dyDescent="0.25">
      <c r="AX3816" t="s">
        <v>7335</v>
      </c>
      <c r="AZ3816" s="49"/>
    </row>
    <row r="3817" spans="50:52" x14ac:dyDescent="0.25">
      <c r="AX3817" t="s">
        <v>7336</v>
      </c>
      <c r="AZ3817" s="49"/>
    </row>
    <row r="3818" spans="50:52" x14ac:dyDescent="0.25">
      <c r="AX3818" t="s">
        <v>7337</v>
      </c>
      <c r="AZ3818" s="49"/>
    </row>
    <row r="3819" spans="50:52" x14ac:dyDescent="0.25">
      <c r="AX3819" t="s">
        <v>7338</v>
      </c>
      <c r="AZ3819" s="49"/>
    </row>
    <row r="3820" spans="50:52" x14ac:dyDescent="0.25">
      <c r="AX3820" t="s">
        <v>7339</v>
      </c>
      <c r="AZ3820" s="49"/>
    </row>
    <row r="3821" spans="50:52" x14ac:dyDescent="0.25">
      <c r="AX3821" t="s">
        <v>7340</v>
      </c>
      <c r="AZ3821" s="49"/>
    </row>
    <row r="3822" spans="50:52" x14ac:dyDescent="0.25">
      <c r="AX3822" t="s">
        <v>7341</v>
      </c>
      <c r="AZ3822" s="49"/>
    </row>
    <row r="3823" spans="50:52" x14ac:dyDescent="0.25">
      <c r="AX3823" t="s">
        <v>7342</v>
      </c>
      <c r="AZ3823" s="49"/>
    </row>
    <row r="3824" spans="50:52" x14ac:dyDescent="0.25">
      <c r="AX3824" t="s">
        <v>7343</v>
      </c>
      <c r="AZ3824" s="49"/>
    </row>
    <row r="3825" spans="50:52" x14ac:dyDescent="0.25">
      <c r="AX3825" t="s">
        <v>7344</v>
      </c>
      <c r="AZ3825" s="49"/>
    </row>
    <row r="3826" spans="50:52" x14ac:dyDescent="0.25">
      <c r="AX3826" t="s">
        <v>7345</v>
      </c>
      <c r="AZ3826" s="49"/>
    </row>
    <row r="3827" spans="50:52" x14ac:dyDescent="0.25">
      <c r="AX3827" t="s">
        <v>7346</v>
      </c>
      <c r="AZ3827" s="49"/>
    </row>
    <row r="3828" spans="50:52" x14ac:dyDescent="0.25">
      <c r="AX3828" t="s">
        <v>7347</v>
      </c>
      <c r="AZ3828" s="49"/>
    </row>
    <row r="3829" spans="50:52" x14ac:dyDescent="0.25">
      <c r="AX3829" t="s">
        <v>7348</v>
      </c>
      <c r="AZ3829" s="49"/>
    </row>
    <row r="3830" spans="50:52" x14ac:dyDescent="0.25">
      <c r="AX3830" t="s">
        <v>7349</v>
      </c>
      <c r="AZ3830" s="49"/>
    </row>
    <row r="3831" spans="50:52" x14ac:dyDescent="0.25">
      <c r="AX3831" t="s">
        <v>7350</v>
      </c>
      <c r="AZ3831" s="49"/>
    </row>
    <row r="3832" spans="50:52" x14ac:dyDescent="0.25">
      <c r="AX3832" t="s">
        <v>7351</v>
      </c>
      <c r="AZ3832" s="49"/>
    </row>
    <row r="3833" spans="50:52" x14ac:dyDescent="0.25">
      <c r="AX3833" t="s">
        <v>7352</v>
      </c>
      <c r="AZ3833" s="49"/>
    </row>
    <row r="3834" spans="50:52" x14ac:dyDescent="0.25">
      <c r="AX3834" t="s">
        <v>7353</v>
      </c>
      <c r="AZ3834" s="49"/>
    </row>
    <row r="3835" spans="50:52" x14ac:dyDescent="0.25">
      <c r="AX3835" t="s">
        <v>7354</v>
      </c>
      <c r="AZ3835" s="49"/>
    </row>
    <row r="3836" spans="50:52" x14ac:dyDescent="0.25">
      <c r="AX3836" t="s">
        <v>7355</v>
      </c>
      <c r="AZ3836" s="49"/>
    </row>
    <row r="3837" spans="50:52" x14ac:dyDescent="0.25">
      <c r="AX3837" t="s">
        <v>7356</v>
      </c>
      <c r="AZ3837" s="49"/>
    </row>
    <row r="3838" spans="50:52" x14ac:dyDescent="0.25">
      <c r="AX3838" t="s">
        <v>7357</v>
      </c>
      <c r="AZ3838" s="49"/>
    </row>
    <row r="3839" spans="50:52" x14ac:dyDescent="0.25">
      <c r="AX3839" t="s">
        <v>7358</v>
      </c>
      <c r="AZ3839" s="49"/>
    </row>
    <row r="3840" spans="50:52" x14ac:dyDescent="0.25">
      <c r="AX3840" t="s">
        <v>7359</v>
      </c>
      <c r="AZ3840" s="49"/>
    </row>
    <row r="3841" spans="50:52" x14ac:dyDescent="0.25">
      <c r="AX3841" t="s">
        <v>7360</v>
      </c>
      <c r="AZ3841" s="49"/>
    </row>
    <row r="3842" spans="50:52" x14ac:dyDescent="0.25">
      <c r="AX3842" t="s">
        <v>7361</v>
      </c>
      <c r="AZ3842" s="49"/>
    </row>
    <row r="3843" spans="50:52" x14ac:dyDescent="0.25">
      <c r="AX3843" t="s">
        <v>7362</v>
      </c>
      <c r="AZ3843" s="49"/>
    </row>
    <row r="3844" spans="50:52" x14ac:dyDescent="0.25">
      <c r="AX3844" t="s">
        <v>7363</v>
      </c>
      <c r="AZ3844" s="49"/>
    </row>
    <row r="3845" spans="50:52" x14ac:dyDescent="0.25">
      <c r="AX3845" t="s">
        <v>7364</v>
      </c>
      <c r="AZ3845" s="49"/>
    </row>
    <row r="3846" spans="50:52" x14ac:dyDescent="0.25">
      <c r="AX3846" t="s">
        <v>7365</v>
      </c>
      <c r="AZ3846" s="49"/>
    </row>
    <row r="3847" spans="50:52" x14ac:dyDescent="0.25">
      <c r="AX3847" t="s">
        <v>7366</v>
      </c>
      <c r="AZ3847" s="49"/>
    </row>
    <row r="3848" spans="50:52" x14ac:dyDescent="0.25">
      <c r="AX3848" t="s">
        <v>7367</v>
      </c>
      <c r="AZ3848" s="49"/>
    </row>
    <row r="3849" spans="50:52" x14ac:dyDescent="0.25">
      <c r="AX3849" t="s">
        <v>7368</v>
      </c>
      <c r="AZ3849" s="49"/>
    </row>
    <row r="3850" spans="50:52" x14ac:dyDescent="0.25">
      <c r="AX3850" t="s">
        <v>7369</v>
      </c>
      <c r="AZ3850" s="49"/>
    </row>
    <row r="3851" spans="50:52" x14ac:dyDescent="0.25">
      <c r="AX3851" t="s">
        <v>7370</v>
      </c>
      <c r="AZ3851" s="49"/>
    </row>
    <row r="3852" spans="50:52" x14ac:dyDescent="0.25">
      <c r="AX3852" t="s">
        <v>7371</v>
      </c>
      <c r="AZ3852" s="49"/>
    </row>
    <row r="3853" spans="50:52" x14ac:dyDescent="0.25">
      <c r="AX3853" t="s">
        <v>7372</v>
      </c>
      <c r="AZ3853" s="49"/>
    </row>
    <row r="3854" spans="50:52" x14ac:dyDescent="0.25">
      <c r="AX3854" t="s">
        <v>7373</v>
      </c>
      <c r="AZ3854" s="49"/>
    </row>
    <row r="3855" spans="50:52" x14ac:dyDescent="0.25">
      <c r="AX3855" t="s">
        <v>7374</v>
      </c>
      <c r="AZ3855" s="49"/>
    </row>
    <row r="3856" spans="50:52" x14ac:dyDescent="0.25">
      <c r="AX3856" t="s">
        <v>7375</v>
      </c>
      <c r="AZ3856" s="49"/>
    </row>
    <row r="3857" spans="50:52" x14ac:dyDescent="0.25">
      <c r="AX3857" t="s">
        <v>7376</v>
      </c>
      <c r="AZ3857" s="49"/>
    </row>
    <row r="3858" spans="50:52" x14ac:dyDescent="0.25">
      <c r="AX3858" t="s">
        <v>7377</v>
      </c>
      <c r="AZ3858" s="49"/>
    </row>
    <row r="3859" spans="50:52" x14ac:dyDescent="0.25">
      <c r="AX3859" t="s">
        <v>7378</v>
      </c>
      <c r="AZ3859" s="49"/>
    </row>
    <row r="3860" spans="50:52" x14ac:dyDescent="0.25">
      <c r="AX3860" t="s">
        <v>7379</v>
      </c>
      <c r="AZ3860" s="49"/>
    </row>
    <row r="3861" spans="50:52" x14ac:dyDescent="0.25">
      <c r="AX3861" t="s">
        <v>7380</v>
      </c>
      <c r="AZ3861" s="49"/>
    </row>
    <row r="3862" spans="50:52" x14ac:dyDescent="0.25">
      <c r="AX3862" t="s">
        <v>7381</v>
      </c>
      <c r="AZ3862" s="49"/>
    </row>
    <row r="3863" spans="50:52" x14ac:dyDescent="0.25">
      <c r="AX3863" t="s">
        <v>7382</v>
      </c>
      <c r="AZ3863" s="49"/>
    </row>
    <row r="3864" spans="50:52" x14ac:dyDescent="0.25">
      <c r="AX3864" t="s">
        <v>7383</v>
      </c>
      <c r="AZ3864" s="49"/>
    </row>
    <row r="3865" spans="50:52" x14ac:dyDescent="0.25">
      <c r="AX3865" t="s">
        <v>7384</v>
      </c>
      <c r="AZ3865" s="49"/>
    </row>
    <row r="3866" spans="50:52" x14ac:dyDescent="0.25">
      <c r="AX3866" t="s">
        <v>7385</v>
      </c>
      <c r="AZ3866" s="49"/>
    </row>
    <row r="3867" spans="50:52" x14ac:dyDescent="0.25">
      <c r="AX3867" t="s">
        <v>7386</v>
      </c>
      <c r="AZ3867" s="49"/>
    </row>
    <row r="3868" spans="50:52" x14ac:dyDescent="0.25">
      <c r="AX3868" t="s">
        <v>7387</v>
      </c>
      <c r="AZ3868" s="49"/>
    </row>
    <row r="3869" spans="50:52" x14ac:dyDescent="0.25">
      <c r="AX3869" t="s">
        <v>7388</v>
      </c>
      <c r="AZ3869" s="49"/>
    </row>
    <row r="3870" spans="50:52" x14ac:dyDescent="0.25">
      <c r="AX3870" t="s">
        <v>7389</v>
      </c>
      <c r="AZ3870" s="49"/>
    </row>
    <row r="3871" spans="50:52" x14ac:dyDescent="0.25">
      <c r="AX3871" t="s">
        <v>7390</v>
      </c>
      <c r="AZ3871" s="49"/>
    </row>
    <row r="3872" spans="50:52" x14ac:dyDescent="0.25">
      <c r="AX3872" t="s">
        <v>7391</v>
      </c>
      <c r="AZ3872" s="49"/>
    </row>
    <row r="3873" spans="50:52" x14ac:dyDescent="0.25">
      <c r="AX3873" t="s">
        <v>7392</v>
      </c>
      <c r="AZ3873" s="49"/>
    </row>
    <row r="3874" spans="50:52" x14ac:dyDescent="0.25">
      <c r="AX3874" t="s">
        <v>7393</v>
      </c>
      <c r="AZ3874" s="49"/>
    </row>
    <row r="3875" spans="50:52" x14ac:dyDescent="0.25">
      <c r="AX3875" t="s">
        <v>7394</v>
      </c>
      <c r="AZ3875" s="49"/>
    </row>
    <row r="3876" spans="50:52" x14ac:dyDescent="0.25">
      <c r="AX3876" t="s">
        <v>7395</v>
      </c>
      <c r="AZ3876" s="49"/>
    </row>
    <row r="3877" spans="50:52" x14ac:dyDescent="0.25">
      <c r="AX3877" t="s">
        <v>7396</v>
      </c>
      <c r="AZ3877" s="49"/>
    </row>
    <row r="3878" spans="50:52" x14ac:dyDescent="0.25">
      <c r="AX3878" t="s">
        <v>7397</v>
      </c>
      <c r="AZ3878" s="49"/>
    </row>
    <row r="3879" spans="50:52" x14ac:dyDescent="0.25">
      <c r="AX3879" t="s">
        <v>7398</v>
      </c>
      <c r="AZ3879" s="49"/>
    </row>
    <row r="3880" spans="50:52" x14ac:dyDescent="0.25">
      <c r="AX3880" t="s">
        <v>7399</v>
      </c>
      <c r="AZ3880" s="49"/>
    </row>
    <row r="3881" spans="50:52" x14ac:dyDescent="0.25">
      <c r="AX3881" t="s">
        <v>7400</v>
      </c>
      <c r="AZ3881" s="49"/>
    </row>
    <row r="3882" spans="50:52" x14ac:dyDescent="0.25">
      <c r="AX3882" t="s">
        <v>7401</v>
      </c>
      <c r="AZ3882" s="49"/>
    </row>
    <row r="3883" spans="50:52" x14ac:dyDescent="0.25">
      <c r="AX3883" t="s">
        <v>7402</v>
      </c>
      <c r="AZ3883" s="49"/>
    </row>
    <row r="3884" spans="50:52" x14ac:dyDescent="0.25">
      <c r="AX3884" t="s">
        <v>7403</v>
      </c>
      <c r="AZ3884" s="49"/>
    </row>
    <row r="3885" spans="50:52" x14ac:dyDescent="0.25">
      <c r="AX3885" t="s">
        <v>7404</v>
      </c>
      <c r="AZ3885" s="49"/>
    </row>
    <row r="3886" spans="50:52" x14ac:dyDescent="0.25">
      <c r="AX3886" t="s">
        <v>7405</v>
      </c>
      <c r="AZ3886" s="49"/>
    </row>
    <row r="3887" spans="50:52" x14ac:dyDescent="0.25">
      <c r="AX3887" t="s">
        <v>7406</v>
      </c>
      <c r="AZ3887" s="49"/>
    </row>
    <row r="3888" spans="50:52" x14ac:dyDescent="0.25">
      <c r="AX3888" t="s">
        <v>7407</v>
      </c>
      <c r="AZ3888" s="49"/>
    </row>
    <row r="3889" spans="50:52" x14ac:dyDescent="0.25">
      <c r="AX3889" t="s">
        <v>7408</v>
      </c>
      <c r="AZ3889" s="49"/>
    </row>
    <row r="3890" spans="50:52" x14ac:dyDescent="0.25">
      <c r="AX3890" t="s">
        <v>7409</v>
      </c>
      <c r="AZ3890" s="49"/>
    </row>
    <row r="3891" spans="50:52" x14ac:dyDescent="0.25">
      <c r="AX3891" t="s">
        <v>7410</v>
      </c>
      <c r="AZ3891" s="49"/>
    </row>
    <row r="3892" spans="50:52" x14ac:dyDescent="0.25">
      <c r="AX3892" t="s">
        <v>7411</v>
      </c>
      <c r="AZ3892" s="49"/>
    </row>
    <row r="3893" spans="50:52" x14ac:dyDescent="0.25">
      <c r="AX3893" t="s">
        <v>7412</v>
      </c>
      <c r="AZ3893" s="49"/>
    </row>
    <row r="3894" spans="50:52" x14ac:dyDescent="0.25">
      <c r="AX3894" t="s">
        <v>7413</v>
      </c>
      <c r="AZ3894" s="49"/>
    </row>
    <row r="3895" spans="50:52" x14ac:dyDescent="0.25">
      <c r="AX3895" t="s">
        <v>7414</v>
      </c>
      <c r="AZ3895" s="49"/>
    </row>
    <row r="3896" spans="50:52" x14ac:dyDescent="0.25">
      <c r="AX3896" t="s">
        <v>7415</v>
      </c>
      <c r="AZ3896" s="49"/>
    </row>
    <row r="3897" spans="50:52" x14ac:dyDescent="0.25">
      <c r="AX3897" t="s">
        <v>7416</v>
      </c>
      <c r="AZ3897" s="49"/>
    </row>
    <row r="3898" spans="50:52" x14ac:dyDescent="0.25">
      <c r="AX3898" t="s">
        <v>7417</v>
      </c>
      <c r="AZ3898" s="49"/>
    </row>
    <row r="3899" spans="50:52" x14ac:dyDescent="0.25">
      <c r="AX3899" t="s">
        <v>7418</v>
      </c>
      <c r="AZ3899" s="49"/>
    </row>
    <row r="3900" spans="50:52" x14ac:dyDescent="0.25">
      <c r="AX3900" t="s">
        <v>7419</v>
      </c>
      <c r="AZ3900" s="49"/>
    </row>
    <row r="3901" spans="50:52" x14ac:dyDescent="0.25">
      <c r="AX3901" t="s">
        <v>7420</v>
      </c>
      <c r="AZ3901" s="49"/>
    </row>
    <row r="3902" spans="50:52" x14ac:dyDescent="0.25">
      <c r="AX3902" t="s">
        <v>7421</v>
      </c>
      <c r="AZ3902" s="49"/>
    </row>
    <row r="3903" spans="50:52" x14ac:dyDescent="0.25">
      <c r="AX3903" t="s">
        <v>7422</v>
      </c>
      <c r="AZ3903" s="49"/>
    </row>
    <row r="3904" spans="50:52" x14ac:dyDescent="0.25">
      <c r="AX3904" t="s">
        <v>7423</v>
      </c>
      <c r="AZ3904" s="49"/>
    </row>
    <row r="3905" spans="50:52" x14ac:dyDescent="0.25">
      <c r="AX3905" t="s">
        <v>7424</v>
      </c>
      <c r="AZ3905" s="49"/>
    </row>
    <row r="3906" spans="50:52" x14ac:dyDescent="0.25">
      <c r="AX3906" t="s">
        <v>7425</v>
      </c>
      <c r="AZ3906" s="49"/>
    </row>
    <row r="3907" spans="50:52" x14ac:dyDescent="0.25">
      <c r="AX3907" t="s">
        <v>7426</v>
      </c>
      <c r="AZ3907" s="49"/>
    </row>
    <row r="3908" spans="50:52" x14ac:dyDescent="0.25">
      <c r="AX3908" t="s">
        <v>7427</v>
      </c>
      <c r="AZ3908" s="49"/>
    </row>
    <row r="3909" spans="50:52" x14ac:dyDescent="0.25">
      <c r="AX3909" t="s">
        <v>7428</v>
      </c>
      <c r="AZ3909" s="49"/>
    </row>
    <row r="3910" spans="50:52" x14ac:dyDescent="0.25">
      <c r="AX3910" t="s">
        <v>7429</v>
      </c>
      <c r="AZ3910" s="49"/>
    </row>
    <row r="3911" spans="50:52" x14ac:dyDescent="0.25">
      <c r="AX3911" t="s">
        <v>7430</v>
      </c>
      <c r="AZ3911" s="49"/>
    </row>
    <row r="3912" spans="50:52" x14ac:dyDescent="0.25">
      <c r="AX3912" t="s">
        <v>7431</v>
      </c>
      <c r="AZ3912" s="49"/>
    </row>
    <row r="3913" spans="50:52" x14ac:dyDescent="0.25">
      <c r="AX3913" t="s">
        <v>7432</v>
      </c>
      <c r="AZ3913" s="49"/>
    </row>
    <row r="3914" spans="50:52" x14ac:dyDescent="0.25">
      <c r="AX3914" t="s">
        <v>7433</v>
      </c>
      <c r="AZ3914" s="49"/>
    </row>
    <row r="3915" spans="50:52" x14ac:dyDescent="0.25">
      <c r="AX3915" t="s">
        <v>7434</v>
      </c>
      <c r="AZ3915" s="49"/>
    </row>
    <row r="3916" spans="50:52" x14ac:dyDescent="0.25">
      <c r="AX3916" t="s">
        <v>7435</v>
      </c>
      <c r="AZ3916" s="49"/>
    </row>
    <row r="3917" spans="50:52" x14ac:dyDescent="0.25">
      <c r="AX3917" t="s">
        <v>7436</v>
      </c>
      <c r="AZ3917" s="49"/>
    </row>
    <row r="3918" spans="50:52" x14ac:dyDescent="0.25">
      <c r="AX3918" t="s">
        <v>7437</v>
      </c>
      <c r="AZ3918" s="49"/>
    </row>
    <row r="3919" spans="50:52" x14ac:dyDescent="0.25">
      <c r="AX3919" t="s">
        <v>7438</v>
      </c>
      <c r="AZ3919" s="49"/>
    </row>
    <row r="3920" spans="50:52" x14ac:dyDescent="0.25">
      <c r="AX3920" t="s">
        <v>7439</v>
      </c>
      <c r="AZ3920" s="49"/>
    </row>
    <row r="3921" spans="50:52" x14ac:dyDescent="0.25">
      <c r="AX3921" t="s">
        <v>7440</v>
      </c>
      <c r="AZ3921" s="49"/>
    </row>
    <row r="3922" spans="50:52" x14ac:dyDescent="0.25">
      <c r="AX3922" t="s">
        <v>7441</v>
      </c>
      <c r="AZ3922" s="49"/>
    </row>
    <row r="3923" spans="50:52" x14ac:dyDescent="0.25">
      <c r="AX3923" t="s">
        <v>7442</v>
      </c>
      <c r="AZ3923" s="49"/>
    </row>
    <row r="3924" spans="50:52" x14ac:dyDescent="0.25">
      <c r="AX3924" t="s">
        <v>7443</v>
      </c>
      <c r="AZ3924" s="49"/>
    </row>
    <row r="3925" spans="50:52" x14ac:dyDescent="0.25">
      <c r="AX3925" t="s">
        <v>7444</v>
      </c>
      <c r="AZ3925" s="49"/>
    </row>
    <row r="3926" spans="50:52" x14ac:dyDescent="0.25">
      <c r="AX3926" t="s">
        <v>7445</v>
      </c>
      <c r="AZ3926" s="49"/>
    </row>
    <row r="3927" spans="50:52" x14ac:dyDescent="0.25">
      <c r="AX3927" t="s">
        <v>7446</v>
      </c>
      <c r="AZ3927" s="49"/>
    </row>
    <row r="3928" spans="50:52" x14ac:dyDescent="0.25">
      <c r="AX3928" t="s">
        <v>7447</v>
      </c>
      <c r="AZ3928" s="49"/>
    </row>
    <row r="3929" spans="50:52" x14ac:dyDescent="0.25">
      <c r="AX3929" t="s">
        <v>7448</v>
      </c>
      <c r="AZ3929" s="49"/>
    </row>
    <row r="3930" spans="50:52" x14ac:dyDescent="0.25">
      <c r="AX3930" t="s">
        <v>7449</v>
      </c>
      <c r="AZ3930" s="49"/>
    </row>
    <row r="3931" spans="50:52" x14ac:dyDescent="0.25">
      <c r="AX3931" t="s">
        <v>7450</v>
      </c>
      <c r="AZ3931" s="49"/>
    </row>
    <row r="3932" spans="50:52" x14ac:dyDescent="0.25">
      <c r="AX3932" t="s">
        <v>7451</v>
      </c>
      <c r="AZ3932" s="49"/>
    </row>
    <row r="3933" spans="50:52" x14ac:dyDescent="0.25">
      <c r="AX3933" t="s">
        <v>7452</v>
      </c>
      <c r="AZ3933" s="49"/>
    </row>
    <row r="3934" spans="50:52" x14ac:dyDescent="0.25">
      <c r="AX3934" t="s">
        <v>7453</v>
      </c>
      <c r="AZ3934" s="49"/>
    </row>
    <row r="3935" spans="50:52" x14ac:dyDescent="0.25">
      <c r="AX3935" t="s">
        <v>7454</v>
      </c>
      <c r="AZ3935" s="49"/>
    </row>
    <row r="3936" spans="50:52" x14ac:dyDescent="0.25">
      <c r="AX3936" t="s">
        <v>7455</v>
      </c>
      <c r="AZ3936" s="49"/>
    </row>
    <row r="3937" spans="50:52" x14ac:dyDescent="0.25">
      <c r="AX3937" t="s">
        <v>7456</v>
      </c>
      <c r="AZ3937" s="49"/>
    </row>
    <row r="3938" spans="50:52" x14ac:dyDescent="0.25">
      <c r="AX3938" t="s">
        <v>7457</v>
      </c>
      <c r="AZ3938" s="49"/>
    </row>
    <row r="3939" spans="50:52" x14ac:dyDescent="0.25">
      <c r="AX3939" t="s">
        <v>7458</v>
      </c>
      <c r="AZ3939" s="49"/>
    </row>
    <row r="3940" spans="50:52" x14ac:dyDescent="0.25">
      <c r="AX3940" t="s">
        <v>7459</v>
      </c>
      <c r="AZ3940" s="49"/>
    </row>
    <row r="3941" spans="50:52" x14ac:dyDescent="0.25">
      <c r="AX3941" t="s">
        <v>7460</v>
      </c>
      <c r="AZ3941" s="49"/>
    </row>
    <row r="3942" spans="50:52" x14ac:dyDescent="0.25">
      <c r="AX3942" t="s">
        <v>7461</v>
      </c>
      <c r="AZ3942" s="49"/>
    </row>
    <row r="3943" spans="50:52" x14ac:dyDescent="0.25">
      <c r="AX3943" t="s">
        <v>7462</v>
      </c>
      <c r="AZ3943" s="49"/>
    </row>
    <row r="3944" spans="50:52" x14ac:dyDescent="0.25">
      <c r="AX3944" t="s">
        <v>7463</v>
      </c>
      <c r="AZ3944" s="49"/>
    </row>
    <row r="3945" spans="50:52" x14ac:dyDescent="0.25">
      <c r="AX3945" t="s">
        <v>7464</v>
      </c>
      <c r="AZ3945" s="49"/>
    </row>
    <row r="3946" spans="50:52" x14ac:dyDescent="0.25">
      <c r="AX3946" t="s">
        <v>7465</v>
      </c>
      <c r="AZ3946" s="49"/>
    </row>
    <row r="3947" spans="50:52" x14ac:dyDescent="0.25">
      <c r="AX3947" t="s">
        <v>7466</v>
      </c>
      <c r="AZ3947" s="49"/>
    </row>
    <row r="3948" spans="50:52" x14ac:dyDescent="0.25">
      <c r="AX3948" t="s">
        <v>7467</v>
      </c>
      <c r="AZ3948" s="49"/>
    </row>
    <row r="3949" spans="50:52" x14ac:dyDescent="0.25">
      <c r="AX3949" t="s">
        <v>7468</v>
      </c>
      <c r="AZ3949" s="49"/>
    </row>
    <row r="3950" spans="50:52" x14ac:dyDescent="0.25">
      <c r="AX3950" t="s">
        <v>7469</v>
      </c>
      <c r="AZ3950" s="49"/>
    </row>
    <row r="3951" spans="50:52" x14ac:dyDescent="0.25">
      <c r="AX3951" t="s">
        <v>7470</v>
      </c>
      <c r="AZ3951" s="49"/>
    </row>
    <row r="3952" spans="50:52" x14ac:dyDescent="0.25">
      <c r="AX3952" t="s">
        <v>7471</v>
      </c>
      <c r="AZ3952" s="49"/>
    </row>
    <row r="3953" spans="50:52" x14ac:dyDescent="0.25">
      <c r="AX3953" t="s">
        <v>7472</v>
      </c>
      <c r="AZ3953" s="49"/>
    </row>
    <row r="3954" spans="50:52" x14ac:dyDescent="0.25">
      <c r="AX3954" t="s">
        <v>7473</v>
      </c>
      <c r="AZ3954" s="49"/>
    </row>
    <row r="3955" spans="50:52" x14ac:dyDescent="0.25">
      <c r="AX3955" t="s">
        <v>7474</v>
      </c>
      <c r="AZ3955" s="49"/>
    </row>
    <row r="3956" spans="50:52" x14ac:dyDescent="0.25">
      <c r="AX3956" t="s">
        <v>7475</v>
      </c>
      <c r="AZ3956" s="49"/>
    </row>
    <row r="3957" spans="50:52" x14ac:dyDescent="0.25">
      <c r="AX3957" t="s">
        <v>7476</v>
      </c>
      <c r="AZ3957" s="49"/>
    </row>
    <row r="3958" spans="50:52" x14ac:dyDescent="0.25">
      <c r="AX3958" t="s">
        <v>7477</v>
      </c>
      <c r="AZ3958" s="49"/>
    </row>
    <row r="3959" spans="50:52" x14ac:dyDescent="0.25">
      <c r="AX3959" t="s">
        <v>7478</v>
      </c>
      <c r="AZ3959" s="49"/>
    </row>
    <row r="3960" spans="50:52" x14ac:dyDescent="0.25">
      <c r="AX3960" t="s">
        <v>7479</v>
      </c>
      <c r="AZ3960" s="49"/>
    </row>
    <row r="3961" spans="50:52" x14ac:dyDescent="0.25">
      <c r="AX3961" t="s">
        <v>7480</v>
      </c>
      <c r="AZ3961" s="49"/>
    </row>
    <row r="3962" spans="50:52" x14ac:dyDescent="0.25">
      <c r="AX3962" t="s">
        <v>7481</v>
      </c>
      <c r="AZ3962" s="49"/>
    </row>
    <row r="3963" spans="50:52" x14ac:dyDescent="0.25">
      <c r="AX3963" t="s">
        <v>7482</v>
      </c>
      <c r="AZ3963" s="49"/>
    </row>
    <row r="3964" spans="50:52" x14ac:dyDescent="0.25">
      <c r="AX3964" t="s">
        <v>7483</v>
      </c>
      <c r="AZ3964" s="49"/>
    </row>
    <row r="3965" spans="50:52" x14ac:dyDescent="0.25">
      <c r="AX3965" t="s">
        <v>7484</v>
      </c>
      <c r="AZ3965" s="49"/>
    </row>
    <row r="3966" spans="50:52" x14ac:dyDescent="0.25">
      <c r="AX3966" t="s">
        <v>7485</v>
      </c>
      <c r="AZ3966" s="49"/>
    </row>
    <row r="3967" spans="50:52" x14ac:dyDescent="0.25">
      <c r="AX3967" t="s">
        <v>7486</v>
      </c>
      <c r="AZ3967" s="49"/>
    </row>
    <row r="3968" spans="50:52" x14ac:dyDescent="0.25">
      <c r="AX3968" t="s">
        <v>7487</v>
      </c>
      <c r="AZ3968" s="49"/>
    </row>
    <row r="3969" spans="50:52" x14ac:dyDescent="0.25">
      <c r="AX3969" t="s">
        <v>7488</v>
      </c>
      <c r="AZ3969" s="49"/>
    </row>
    <row r="3970" spans="50:52" x14ac:dyDescent="0.25">
      <c r="AX3970" t="s">
        <v>7489</v>
      </c>
      <c r="AZ3970" s="49"/>
    </row>
    <row r="3971" spans="50:52" x14ac:dyDescent="0.25">
      <c r="AX3971" t="s">
        <v>7490</v>
      </c>
      <c r="AZ3971" s="49"/>
    </row>
    <row r="3972" spans="50:52" x14ac:dyDescent="0.25">
      <c r="AX3972" t="s">
        <v>7491</v>
      </c>
      <c r="AZ3972" s="49"/>
    </row>
    <row r="3973" spans="50:52" x14ac:dyDescent="0.25">
      <c r="AX3973" t="s">
        <v>7492</v>
      </c>
      <c r="AZ3973" s="49"/>
    </row>
    <row r="3974" spans="50:52" x14ac:dyDescent="0.25">
      <c r="AX3974" t="s">
        <v>7493</v>
      </c>
      <c r="AZ3974" s="49"/>
    </row>
    <row r="3975" spans="50:52" x14ac:dyDescent="0.25">
      <c r="AX3975" t="s">
        <v>7494</v>
      </c>
      <c r="AZ3975" s="49"/>
    </row>
    <row r="3976" spans="50:52" x14ac:dyDescent="0.25">
      <c r="AX3976" t="s">
        <v>7495</v>
      </c>
      <c r="AZ3976" s="49"/>
    </row>
    <row r="3977" spans="50:52" x14ac:dyDescent="0.25">
      <c r="AX3977" t="s">
        <v>7496</v>
      </c>
      <c r="AZ3977" s="49"/>
    </row>
    <row r="3978" spans="50:52" x14ac:dyDescent="0.25">
      <c r="AX3978" t="s">
        <v>7497</v>
      </c>
      <c r="AZ3978" s="49"/>
    </row>
    <row r="3979" spans="50:52" x14ac:dyDescent="0.25">
      <c r="AX3979" t="s">
        <v>7498</v>
      </c>
      <c r="AZ3979" s="49"/>
    </row>
    <row r="3980" spans="50:52" x14ac:dyDescent="0.25">
      <c r="AX3980" t="s">
        <v>7499</v>
      </c>
      <c r="AZ3980" s="49"/>
    </row>
    <row r="3981" spans="50:52" x14ac:dyDescent="0.25">
      <c r="AX3981" t="s">
        <v>7500</v>
      </c>
      <c r="AZ3981" s="49"/>
    </row>
    <row r="3982" spans="50:52" x14ac:dyDescent="0.25">
      <c r="AX3982" t="s">
        <v>7501</v>
      </c>
      <c r="AZ3982" s="49"/>
    </row>
    <row r="3983" spans="50:52" x14ac:dyDescent="0.25">
      <c r="AX3983" t="s">
        <v>7502</v>
      </c>
      <c r="AZ3983" s="49"/>
    </row>
    <row r="3984" spans="50:52" x14ac:dyDescent="0.25">
      <c r="AX3984" t="s">
        <v>7503</v>
      </c>
      <c r="AZ3984" s="49"/>
    </row>
    <row r="3985" spans="50:52" x14ac:dyDescent="0.25">
      <c r="AX3985" t="s">
        <v>7504</v>
      </c>
      <c r="AZ3985" s="49"/>
    </row>
    <row r="3986" spans="50:52" x14ac:dyDescent="0.25">
      <c r="AX3986" t="s">
        <v>7505</v>
      </c>
      <c r="AZ3986" s="49"/>
    </row>
    <row r="3987" spans="50:52" x14ac:dyDescent="0.25">
      <c r="AX3987" t="s">
        <v>7506</v>
      </c>
      <c r="AZ3987" s="49"/>
    </row>
    <row r="3988" spans="50:52" x14ac:dyDescent="0.25">
      <c r="AX3988" t="s">
        <v>7507</v>
      </c>
      <c r="AZ3988" s="49"/>
    </row>
    <row r="3989" spans="50:52" x14ac:dyDescent="0.25">
      <c r="AX3989" t="s">
        <v>7508</v>
      </c>
      <c r="AZ3989" s="49"/>
    </row>
    <row r="3990" spans="50:52" x14ac:dyDescent="0.25">
      <c r="AX3990" t="s">
        <v>7509</v>
      </c>
      <c r="AZ3990" s="49"/>
    </row>
    <row r="3991" spans="50:52" x14ac:dyDescent="0.25">
      <c r="AX3991" t="s">
        <v>7510</v>
      </c>
      <c r="AZ3991" s="49"/>
    </row>
    <row r="3992" spans="50:52" x14ac:dyDescent="0.25">
      <c r="AX3992" t="s">
        <v>7511</v>
      </c>
      <c r="AZ3992" s="49"/>
    </row>
    <row r="3993" spans="50:52" x14ac:dyDescent="0.25">
      <c r="AX3993" t="s">
        <v>7512</v>
      </c>
      <c r="AZ3993" s="49"/>
    </row>
    <row r="3994" spans="50:52" x14ac:dyDescent="0.25">
      <c r="AX3994" t="s">
        <v>7513</v>
      </c>
      <c r="AZ3994" s="49"/>
    </row>
    <row r="3995" spans="50:52" x14ac:dyDescent="0.25">
      <c r="AX3995" t="s">
        <v>7514</v>
      </c>
      <c r="AZ3995" s="49"/>
    </row>
    <row r="3996" spans="50:52" x14ac:dyDescent="0.25">
      <c r="AX3996" t="s">
        <v>7515</v>
      </c>
      <c r="AZ3996" s="49"/>
    </row>
    <row r="3997" spans="50:52" x14ac:dyDescent="0.25">
      <c r="AX3997" t="s">
        <v>7516</v>
      </c>
      <c r="AZ3997" s="49"/>
    </row>
    <row r="3998" spans="50:52" x14ac:dyDescent="0.25">
      <c r="AX3998" t="s">
        <v>7517</v>
      </c>
      <c r="AZ3998" s="49"/>
    </row>
    <row r="3999" spans="50:52" x14ac:dyDescent="0.25">
      <c r="AX3999" t="s">
        <v>7518</v>
      </c>
      <c r="AZ3999" s="49"/>
    </row>
    <row r="4000" spans="50:52" x14ac:dyDescent="0.25">
      <c r="AX4000" t="s">
        <v>7519</v>
      </c>
      <c r="AZ4000" s="49"/>
    </row>
    <row r="4001" spans="50:52" x14ac:dyDescent="0.25">
      <c r="AX4001" t="s">
        <v>7520</v>
      </c>
      <c r="AZ4001" s="49"/>
    </row>
    <row r="4002" spans="50:52" x14ac:dyDescent="0.25">
      <c r="AX4002" t="s">
        <v>7521</v>
      </c>
      <c r="AZ4002" s="49"/>
    </row>
    <row r="4003" spans="50:52" x14ac:dyDescent="0.25">
      <c r="AX4003" t="s">
        <v>7522</v>
      </c>
      <c r="AZ4003" s="49"/>
    </row>
    <row r="4004" spans="50:52" x14ac:dyDescent="0.25">
      <c r="AX4004" t="s">
        <v>7523</v>
      </c>
      <c r="AZ4004" s="49"/>
    </row>
    <row r="4005" spans="50:52" x14ac:dyDescent="0.25">
      <c r="AX4005" t="s">
        <v>7524</v>
      </c>
      <c r="AZ4005" s="49"/>
    </row>
    <row r="4006" spans="50:52" x14ac:dyDescent="0.25">
      <c r="AX4006" t="s">
        <v>7525</v>
      </c>
      <c r="AZ4006" s="49"/>
    </row>
    <row r="4007" spans="50:52" x14ac:dyDescent="0.25">
      <c r="AX4007" t="s">
        <v>7526</v>
      </c>
      <c r="AZ4007" s="49"/>
    </row>
    <row r="4008" spans="50:52" x14ac:dyDescent="0.25">
      <c r="AX4008" t="s">
        <v>7527</v>
      </c>
      <c r="AZ4008" s="49"/>
    </row>
    <row r="4009" spans="50:52" x14ac:dyDescent="0.25">
      <c r="AX4009" t="s">
        <v>7528</v>
      </c>
      <c r="AZ4009" s="49"/>
    </row>
    <row r="4010" spans="50:52" x14ac:dyDescent="0.25">
      <c r="AX4010" t="s">
        <v>7529</v>
      </c>
      <c r="AZ4010" s="49"/>
    </row>
    <row r="4011" spans="50:52" x14ac:dyDescent="0.25">
      <c r="AX4011" t="s">
        <v>7530</v>
      </c>
      <c r="AZ4011" s="49"/>
    </row>
    <row r="4012" spans="50:52" x14ac:dyDescent="0.25">
      <c r="AX4012" t="s">
        <v>7531</v>
      </c>
      <c r="AZ4012" s="49"/>
    </row>
    <row r="4013" spans="50:52" x14ac:dyDescent="0.25">
      <c r="AX4013" t="s">
        <v>7532</v>
      </c>
      <c r="AZ4013" s="49"/>
    </row>
    <row r="4014" spans="50:52" x14ac:dyDescent="0.25">
      <c r="AX4014" t="s">
        <v>7533</v>
      </c>
      <c r="AZ4014" s="49"/>
    </row>
    <row r="4015" spans="50:52" x14ac:dyDescent="0.25">
      <c r="AX4015" t="s">
        <v>7534</v>
      </c>
      <c r="AZ4015" s="49"/>
    </row>
    <row r="4016" spans="50:52" x14ac:dyDescent="0.25">
      <c r="AX4016" t="s">
        <v>7535</v>
      </c>
      <c r="AZ4016" s="49"/>
    </row>
    <row r="4017" spans="50:52" x14ac:dyDescent="0.25">
      <c r="AX4017" t="s">
        <v>7536</v>
      </c>
      <c r="AZ4017" s="49"/>
    </row>
    <row r="4018" spans="50:52" x14ac:dyDescent="0.25">
      <c r="AX4018" t="s">
        <v>7537</v>
      </c>
      <c r="AZ4018" s="49"/>
    </row>
    <row r="4019" spans="50:52" x14ac:dyDescent="0.25">
      <c r="AX4019" t="s">
        <v>7538</v>
      </c>
      <c r="AZ4019" s="49"/>
    </row>
    <row r="4020" spans="50:52" x14ac:dyDescent="0.25">
      <c r="AX4020" t="s">
        <v>7539</v>
      </c>
      <c r="AZ4020" s="49"/>
    </row>
    <row r="4021" spans="50:52" x14ac:dyDescent="0.25">
      <c r="AX4021" t="s">
        <v>7540</v>
      </c>
      <c r="AZ4021" s="49"/>
    </row>
    <row r="4022" spans="50:52" x14ac:dyDescent="0.25">
      <c r="AX4022" t="s">
        <v>7541</v>
      </c>
      <c r="AZ4022" s="49"/>
    </row>
    <row r="4023" spans="50:52" x14ac:dyDescent="0.25">
      <c r="AX4023" t="s">
        <v>7542</v>
      </c>
      <c r="AZ4023" s="49"/>
    </row>
    <row r="4024" spans="50:52" x14ac:dyDescent="0.25">
      <c r="AX4024" t="s">
        <v>7543</v>
      </c>
      <c r="AZ4024" s="49"/>
    </row>
    <row r="4025" spans="50:52" x14ac:dyDescent="0.25">
      <c r="AX4025" t="s">
        <v>7544</v>
      </c>
      <c r="AZ4025" s="49"/>
    </row>
    <row r="4026" spans="50:52" x14ac:dyDescent="0.25">
      <c r="AX4026" t="s">
        <v>7545</v>
      </c>
      <c r="AZ4026" s="49"/>
    </row>
    <row r="4027" spans="50:52" x14ac:dyDescent="0.25">
      <c r="AX4027" t="s">
        <v>7546</v>
      </c>
      <c r="AZ4027" s="49"/>
    </row>
    <row r="4028" spans="50:52" x14ac:dyDescent="0.25">
      <c r="AX4028" t="s">
        <v>7547</v>
      </c>
      <c r="AZ4028" s="49"/>
    </row>
    <row r="4029" spans="50:52" x14ac:dyDescent="0.25">
      <c r="AX4029" t="s">
        <v>7548</v>
      </c>
      <c r="AZ4029" s="49"/>
    </row>
    <row r="4030" spans="50:52" x14ac:dyDescent="0.25">
      <c r="AX4030" t="s">
        <v>7549</v>
      </c>
      <c r="AZ4030" s="49"/>
    </row>
    <row r="4031" spans="50:52" x14ac:dyDescent="0.25">
      <c r="AX4031" t="s">
        <v>7550</v>
      </c>
      <c r="AZ4031" s="49"/>
    </row>
    <row r="4032" spans="50:52" x14ac:dyDescent="0.25">
      <c r="AX4032" t="s">
        <v>7551</v>
      </c>
      <c r="AZ4032" s="49"/>
    </row>
    <row r="4033" spans="50:52" x14ac:dyDescent="0.25">
      <c r="AX4033" t="s">
        <v>7552</v>
      </c>
      <c r="AZ4033" s="49"/>
    </row>
    <row r="4034" spans="50:52" x14ac:dyDescent="0.25">
      <c r="AX4034" t="s">
        <v>7553</v>
      </c>
      <c r="AZ4034" s="49"/>
    </row>
    <row r="4035" spans="50:52" x14ac:dyDescent="0.25">
      <c r="AX4035" t="s">
        <v>7554</v>
      </c>
      <c r="AZ4035" s="49"/>
    </row>
    <row r="4036" spans="50:52" x14ac:dyDescent="0.25">
      <c r="AX4036" t="s">
        <v>7555</v>
      </c>
      <c r="AZ4036" s="49"/>
    </row>
    <row r="4037" spans="50:52" x14ac:dyDescent="0.25">
      <c r="AX4037" t="s">
        <v>7556</v>
      </c>
      <c r="AZ4037" s="49"/>
    </row>
    <row r="4038" spans="50:52" x14ac:dyDescent="0.25">
      <c r="AX4038" t="s">
        <v>7557</v>
      </c>
      <c r="AZ4038" s="49"/>
    </row>
    <row r="4039" spans="50:52" x14ac:dyDescent="0.25">
      <c r="AX4039" t="s">
        <v>7558</v>
      </c>
      <c r="AZ4039" s="49"/>
    </row>
    <row r="4040" spans="50:52" x14ac:dyDescent="0.25">
      <c r="AX4040" t="s">
        <v>7559</v>
      </c>
      <c r="AZ4040" s="49"/>
    </row>
    <row r="4041" spans="50:52" x14ac:dyDescent="0.25">
      <c r="AX4041" t="s">
        <v>7560</v>
      </c>
      <c r="AZ4041" s="49"/>
    </row>
    <row r="4042" spans="50:52" x14ac:dyDescent="0.25">
      <c r="AX4042" t="s">
        <v>7561</v>
      </c>
      <c r="AZ4042" s="49"/>
    </row>
    <row r="4043" spans="50:52" x14ac:dyDescent="0.25">
      <c r="AX4043" t="s">
        <v>7562</v>
      </c>
      <c r="AZ4043" s="49"/>
    </row>
    <row r="4044" spans="50:52" x14ac:dyDescent="0.25">
      <c r="AX4044" t="s">
        <v>7563</v>
      </c>
      <c r="AZ4044" s="49"/>
    </row>
    <row r="4045" spans="50:52" x14ac:dyDescent="0.25">
      <c r="AX4045" t="s">
        <v>7564</v>
      </c>
      <c r="AZ4045" s="49"/>
    </row>
    <row r="4046" spans="50:52" x14ac:dyDescent="0.25">
      <c r="AX4046" t="s">
        <v>7565</v>
      </c>
      <c r="AZ4046" s="49"/>
    </row>
    <row r="4047" spans="50:52" x14ac:dyDescent="0.25">
      <c r="AX4047" t="s">
        <v>7566</v>
      </c>
      <c r="AZ4047" s="49"/>
    </row>
    <row r="4048" spans="50:52" x14ac:dyDescent="0.25">
      <c r="AX4048" t="s">
        <v>7567</v>
      </c>
      <c r="AZ4048" s="49"/>
    </row>
    <row r="4049" spans="50:52" x14ac:dyDescent="0.25">
      <c r="AX4049" t="s">
        <v>7568</v>
      </c>
      <c r="AZ4049" s="49"/>
    </row>
    <row r="4050" spans="50:52" x14ac:dyDescent="0.25">
      <c r="AX4050" t="s">
        <v>7569</v>
      </c>
      <c r="AZ4050" s="49"/>
    </row>
    <row r="4051" spans="50:52" x14ac:dyDescent="0.25">
      <c r="AX4051" t="s">
        <v>7570</v>
      </c>
      <c r="AZ4051" s="49"/>
    </row>
    <row r="4052" spans="50:52" x14ac:dyDescent="0.25">
      <c r="AX4052" t="s">
        <v>7571</v>
      </c>
      <c r="AZ4052" s="49"/>
    </row>
    <row r="4053" spans="50:52" x14ac:dyDescent="0.25">
      <c r="AX4053" t="s">
        <v>7572</v>
      </c>
      <c r="AZ4053" s="49"/>
    </row>
    <row r="4054" spans="50:52" x14ac:dyDescent="0.25">
      <c r="AX4054" t="s">
        <v>7573</v>
      </c>
      <c r="AZ4054" s="49"/>
    </row>
    <row r="4055" spans="50:52" x14ac:dyDescent="0.25">
      <c r="AX4055" t="s">
        <v>7574</v>
      </c>
      <c r="AZ4055" s="49"/>
    </row>
    <row r="4056" spans="50:52" x14ac:dyDescent="0.25">
      <c r="AX4056" t="s">
        <v>7575</v>
      </c>
      <c r="AZ4056" s="49"/>
    </row>
    <row r="4057" spans="50:52" x14ac:dyDescent="0.25">
      <c r="AX4057" t="s">
        <v>7576</v>
      </c>
      <c r="AZ4057" s="49"/>
    </row>
    <row r="4058" spans="50:52" x14ac:dyDescent="0.25">
      <c r="AX4058" t="s">
        <v>7577</v>
      </c>
      <c r="AZ4058" s="49"/>
    </row>
    <row r="4059" spans="50:52" x14ac:dyDescent="0.25">
      <c r="AX4059" t="s">
        <v>7578</v>
      </c>
      <c r="AZ4059" s="49"/>
    </row>
    <row r="4060" spans="50:52" x14ac:dyDescent="0.25">
      <c r="AX4060" t="s">
        <v>7579</v>
      </c>
      <c r="AZ4060" s="49"/>
    </row>
    <row r="4061" spans="50:52" x14ac:dyDescent="0.25">
      <c r="AX4061" t="s">
        <v>7580</v>
      </c>
      <c r="AZ4061" s="49"/>
    </row>
    <row r="4062" spans="50:52" x14ac:dyDescent="0.25">
      <c r="AX4062" t="s">
        <v>7581</v>
      </c>
      <c r="AZ4062" s="49"/>
    </row>
    <row r="4063" spans="50:52" x14ac:dyDescent="0.25">
      <c r="AX4063" t="s">
        <v>7582</v>
      </c>
      <c r="AZ4063" s="49"/>
    </row>
    <row r="4064" spans="50:52" x14ac:dyDescent="0.25">
      <c r="AX4064" t="s">
        <v>7583</v>
      </c>
      <c r="AZ4064" s="49"/>
    </row>
    <row r="4065" spans="50:52" x14ac:dyDescent="0.25">
      <c r="AX4065" t="s">
        <v>7584</v>
      </c>
      <c r="AZ4065" s="49"/>
    </row>
    <row r="4066" spans="50:52" x14ac:dyDescent="0.25">
      <c r="AX4066" t="s">
        <v>7585</v>
      </c>
      <c r="AZ4066" s="49"/>
    </row>
    <row r="4067" spans="50:52" x14ac:dyDescent="0.25">
      <c r="AX4067" t="s">
        <v>7586</v>
      </c>
      <c r="AZ4067" s="49"/>
    </row>
    <row r="4068" spans="50:52" x14ac:dyDescent="0.25">
      <c r="AX4068" t="s">
        <v>7587</v>
      </c>
      <c r="AZ4068" s="49"/>
    </row>
    <row r="4069" spans="50:52" x14ac:dyDescent="0.25">
      <c r="AX4069" t="s">
        <v>7588</v>
      </c>
      <c r="AZ4069" s="49"/>
    </row>
    <row r="4070" spans="50:52" x14ac:dyDescent="0.25">
      <c r="AX4070" t="s">
        <v>7589</v>
      </c>
      <c r="AZ4070" s="49"/>
    </row>
    <row r="4071" spans="50:52" x14ac:dyDescent="0.25">
      <c r="AX4071" t="s">
        <v>7590</v>
      </c>
      <c r="AZ4071" s="49"/>
    </row>
    <row r="4072" spans="50:52" x14ac:dyDescent="0.25">
      <c r="AX4072" t="s">
        <v>7591</v>
      </c>
      <c r="AZ4072" s="49"/>
    </row>
    <row r="4073" spans="50:52" x14ac:dyDescent="0.25">
      <c r="AX4073" t="s">
        <v>7592</v>
      </c>
      <c r="AZ4073" s="49"/>
    </row>
    <row r="4074" spans="50:52" x14ac:dyDescent="0.25">
      <c r="AX4074" t="s">
        <v>7593</v>
      </c>
      <c r="AZ4074" s="49"/>
    </row>
    <row r="4075" spans="50:52" x14ac:dyDescent="0.25">
      <c r="AX4075" t="s">
        <v>7594</v>
      </c>
      <c r="AZ4075" s="49"/>
    </row>
    <row r="4076" spans="50:52" x14ac:dyDescent="0.25">
      <c r="AX4076" t="s">
        <v>7595</v>
      </c>
      <c r="AZ4076" s="49"/>
    </row>
    <row r="4077" spans="50:52" x14ac:dyDescent="0.25">
      <c r="AX4077" t="s">
        <v>7596</v>
      </c>
      <c r="AZ4077" s="49"/>
    </row>
    <row r="4078" spans="50:52" x14ac:dyDescent="0.25">
      <c r="AX4078" t="s">
        <v>7597</v>
      </c>
      <c r="AZ4078" s="49"/>
    </row>
    <row r="4079" spans="50:52" x14ac:dyDescent="0.25">
      <c r="AX4079" t="s">
        <v>7598</v>
      </c>
      <c r="AZ4079" s="49"/>
    </row>
    <row r="4080" spans="50:52" x14ac:dyDescent="0.25">
      <c r="AX4080" t="s">
        <v>7599</v>
      </c>
      <c r="AZ4080" s="49"/>
    </row>
    <row r="4081" spans="50:52" x14ac:dyDescent="0.25">
      <c r="AX4081" t="s">
        <v>7600</v>
      </c>
      <c r="AZ4081" s="49"/>
    </row>
    <row r="4082" spans="50:52" x14ac:dyDescent="0.25">
      <c r="AX4082" t="s">
        <v>7601</v>
      </c>
      <c r="AZ4082" s="49"/>
    </row>
    <row r="4083" spans="50:52" x14ac:dyDescent="0.25">
      <c r="AX4083" t="s">
        <v>7602</v>
      </c>
      <c r="AZ4083" s="49"/>
    </row>
    <row r="4084" spans="50:52" x14ac:dyDescent="0.25">
      <c r="AX4084" t="s">
        <v>7603</v>
      </c>
      <c r="AZ4084" s="49"/>
    </row>
    <row r="4085" spans="50:52" x14ac:dyDescent="0.25">
      <c r="AX4085" t="s">
        <v>7604</v>
      </c>
      <c r="AZ4085" s="49"/>
    </row>
    <row r="4086" spans="50:52" x14ac:dyDescent="0.25">
      <c r="AX4086" t="s">
        <v>7605</v>
      </c>
      <c r="AZ4086" s="49"/>
    </row>
    <row r="4087" spans="50:52" x14ac:dyDescent="0.25">
      <c r="AX4087" t="s">
        <v>7606</v>
      </c>
      <c r="AZ4087" s="49"/>
    </row>
    <row r="4088" spans="50:52" x14ac:dyDescent="0.25">
      <c r="AX4088" t="s">
        <v>7607</v>
      </c>
      <c r="AZ4088" s="49"/>
    </row>
    <row r="4089" spans="50:52" x14ac:dyDescent="0.25">
      <c r="AX4089" t="s">
        <v>7608</v>
      </c>
      <c r="AZ4089" s="49"/>
    </row>
    <row r="4090" spans="50:52" x14ac:dyDescent="0.25">
      <c r="AX4090" t="s">
        <v>7609</v>
      </c>
      <c r="AZ4090" s="49"/>
    </row>
    <row r="4091" spans="50:52" x14ac:dyDescent="0.25">
      <c r="AX4091" t="s">
        <v>7610</v>
      </c>
      <c r="AZ4091" s="49"/>
    </row>
    <row r="4092" spans="50:52" x14ac:dyDescent="0.25">
      <c r="AX4092" t="s">
        <v>7611</v>
      </c>
      <c r="AZ4092" s="49"/>
    </row>
    <row r="4093" spans="50:52" x14ac:dyDescent="0.25">
      <c r="AX4093" t="s">
        <v>7612</v>
      </c>
      <c r="AZ4093" s="49"/>
    </row>
    <row r="4094" spans="50:52" x14ac:dyDescent="0.25">
      <c r="AX4094" t="s">
        <v>7613</v>
      </c>
      <c r="AZ4094" s="49"/>
    </row>
    <row r="4095" spans="50:52" x14ac:dyDescent="0.25">
      <c r="AX4095" t="s">
        <v>7614</v>
      </c>
      <c r="AZ4095" s="49"/>
    </row>
    <row r="4096" spans="50:52" x14ac:dyDescent="0.25">
      <c r="AX4096" t="s">
        <v>7615</v>
      </c>
      <c r="AZ4096" s="49"/>
    </row>
    <row r="4097" spans="50:52" x14ac:dyDescent="0.25">
      <c r="AX4097" t="s">
        <v>7616</v>
      </c>
      <c r="AZ4097" s="49"/>
    </row>
    <row r="4098" spans="50:52" x14ac:dyDescent="0.25">
      <c r="AX4098" t="s">
        <v>7617</v>
      </c>
      <c r="AZ4098" s="49"/>
    </row>
    <row r="4099" spans="50:52" x14ac:dyDescent="0.25">
      <c r="AX4099" t="s">
        <v>7618</v>
      </c>
      <c r="AZ4099" s="49"/>
    </row>
    <row r="4100" spans="50:52" x14ac:dyDescent="0.25">
      <c r="AX4100" t="s">
        <v>7619</v>
      </c>
      <c r="AZ4100" s="49"/>
    </row>
    <row r="4101" spans="50:52" x14ac:dyDescent="0.25">
      <c r="AX4101" t="s">
        <v>7620</v>
      </c>
      <c r="AZ4101" s="49"/>
    </row>
    <row r="4102" spans="50:52" x14ac:dyDescent="0.25">
      <c r="AX4102" t="s">
        <v>7621</v>
      </c>
      <c r="AZ4102" s="49"/>
    </row>
    <row r="4103" spans="50:52" x14ac:dyDescent="0.25">
      <c r="AX4103" t="s">
        <v>7622</v>
      </c>
      <c r="AZ4103" s="49"/>
    </row>
    <row r="4104" spans="50:52" x14ac:dyDescent="0.25">
      <c r="AX4104" t="s">
        <v>7623</v>
      </c>
      <c r="AZ4104" s="49"/>
    </row>
    <row r="4105" spans="50:52" x14ac:dyDescent="0.25">
      <c r="AX4105" t="s">
        <v>7624</v>
      </c>
      <c r="AZ4105" s="49"/>
    </row>
    <row r="4106" spans="50:52" x14ac:dyDescent="0.25">
      <c r="AX4106" t="s">
        <v>7625</v>
      </c>
      <c r="AZ4106" s="49"/>
    </row>
    <row r="4107" spans="50:52" x14ac:dyDescent="0.25">
      <c r="AX4107" t="s">
        <v>7626</v>
      </c>
      <c r="AZ4107" s="49"/>
    </row>
    <row r="4108" spans="50:52" x14ac:dyDescent="0.25">
      <c r="AX4108" t="s">
        <v>7627</v>
      </c>
      <c r="AZ4108" s="49"/>
    </row>
    <row r="4109" spans="50:52" x14ac:dyDescent="0.25">
      <c r="AX4109" t="s">
        <v>7628</v>
      </c>
      <c r="AZ4109" s="49"/>
    </row>
    <row r="4110" spans="50:52" x14ac:dyDescent="0.25">
      <c r="AX4110" t="s">
        <v>7629</v>
      </c>
      <c r="AZ4110" s="49"/>
    </row>
    <row r="4111" spans="50:52" x14ac:dyDescent="0.25">
      <c r="AX4111" t="s">
        <v>7630</v>
      </c>
      <c r="AZ4111" s="49"/>
    </row>
    <row r="4112" spans="50:52" x14ac:dyDescent="0.25">
      <c r="AX4112" t="s">
        <v>7631</v>
      </c>
      <c r="AZ4112" s="49"/>
    </row>
    <row r="4113" spans="50:52" x14ac:dyDescent="0.25">
      <c r="AX4113" t="s">
        <v>7632</v>
      </c>
      <c r="AZ4113" s="49"/>
    </row>
    <row r="4114" spans="50:52" x14ac:dyDescent="0.25">
      <c r="AX4114" t="s">
        <v>7633</v>
      </c>
      <c r="AZ4114" s="49"/>
    </row>
    <row r="4115" spans="50:52" x14ac:dyDescent="0.25">
      <c r="AX4115" t="s">
        <v>7634</v>
      </c>
      <c r="AZ4115" s="49"/>
    </row>
    <row r="4116" spans="50:52" x14ac:dyDescent="0.25">
      <c r="AX4116" t="s">
        <v>7635</v>
      </c>
      <c r="AZ4116" s="49"/>
    </row>
    <row r="4117" spans="50:52" x14ac:dyDescent="0.25">
      <c r="AX4117" t="s">
        <v>7636</v>
      </c>
      <c r="AZ4117" s="49"/>
    </row>
    <row r="4118" spans="50:52" x14ac:dyDescent="0.25">
      <c r="AX4118" t="s">
        <v>7637</v>
      </c>
      <c r="AZ4118" s="49"/>
    </row>
    <row r="4119" spans="50:52" x14ac:dyDescent="0.25">
      <c r="AX4119" t="s">
        <v>7638</v>
      </c>
      <c r="AZ4119" s="49"/>
    </row>
    <row r="4120" spans="50:52" x14ac:dyDescent="0.25">
      <c r="AX4120" t="s">
        <v>7639</v>
      </c>
      <c r="AZ4120" s="49"/>
    </row>
    <row r="4121" spans="50:52" x14ac:dyDescent="0.25">
      <c r="AX4121" t="s">
        <v>7640</v>
      </c>
      <c r="AZ4121" s="49"/>
    </row>
    <row r="4122" spans="50:52" x14ac:dyDescent="0.25">
      <c r="AX4122" t="s">
        <v>7641</v>
      </c>
      <c r="AZ4122" s="49"/>
    </row>
    <row r="4123" spans="50:52" x14ac:dyDescent="0.25">
      <c r="AX4123" t="s">
        <v>7642</v>
      </c>
      <c r="AZ4123" s="49"/>
    </row>
    <row r="4124" spans="50:52" x14ac:dyDescent="0.25">
      <c r="AX4124" t="s">
        <v>7643</v>
      </c>
      <c r="AZ4124" s="49"/>
    </row>
    <row r="4125" spans="50:52" x14ac:dyDescent="0.25">
      <c r="AX4125" t="s">
        <v>7644</v>
      </c>
      <c r="AZ4125" s="49"/>
    </row>
    <row r="4126" spans="50:52" x14ac:dyDescent="0.25">
      <c r="AX4126" t="s">
        <v>7645</v>
      </c>
      <c r="AZ4126" s="49"/>
    </row>
    <row r="4127" spans="50:52" x14ac:dyDescent="0.25">
      <c r="AX4127" t="s">
        <v>7646</v>
      </c>
      <c r="AZ4127" s="49"/>
    </row>
    <row r="4128" spans="50:52" x14ac:dyDescent="0.25">
      <c r="AX4128" t="s">
        <v>7647</v>
      </c>
      <c r="AZ4128" s="49"/>
    </row>
    <row r="4129" spans="50:52" x14ac:dyDescent="0.25">
      <c r="AX4129" t="s">
        <v>7648</v>
      </c>
      <c r="AZ4129" s="49"/>
    </row>
    <row r="4130" spans="50:52" x14ac:dyDescent="0.25">
      <c r="AX4130" t="s">
        <v>7649</v>
      </c>
      <c r="AZ4130" s="49"/>
    </row>
    <row r="4131" spans="50:52" x14ac:dyDescent="0.25">
      <c r="AX4131" t="s">
        <v>7650</v>
      </c>
      <c r="AZ4131" s="49"/>
    </row>
    <row r="4132" spans="50:52" x14ac:dyDescent="0.25">
      <c r="AX4132" t="s">
        <v>7651</v>
      </c>
      <c r="AZ4132" s="49"/>
    </row>
    <row r="4133" spans="50:52" x14ac:dyDescent="0.25">
      <c r="AX4133" t="s">
        <v>7652</v>
      </c>
      <c r="AZ4133" s="49"/>
    </row>
    <row r="4134" spans="50:52" x14ac:dyDescent="0.25">
      <c r="AX4134" t="s">
        <v>7653</v>
      </c>
      <c r="AZ4134" s="49"/>
    </row>
    <row r="4135" spans="50:52" x14ac:dyDescent="0.25">
      <c r="AX4135" t="s">
        <v>7654</v>
      </c>
      <c r="AZ4135" s="49"/>
    </row>
    <row r="4136" spans="50:52" x14ac:dyDescent="0.25">
      <c r="AX4136" t="s">
        <v>7655</v>
      </c>
      <c r="AZ4136" s="49"/>
    </row>
    <row r="4137" spans="50:52" x14ac:dyDescent="0.25">
      <c r="AX4137" t="s">
        <v>7656</v>
      </c>
      <c r="AZ4137" s="49"/>
    </row>
    <row r="4138" spans="50:52" x14ac:dyDescent="0.25">
      <c r="AX4138" t="s">
        <v>7657</v>
      </c>
      <c r="AZ4138" s="49"/>
    </row>
    <row r="4139" spans="50:52" x14ac:dyDescent="0.25">
      <c r="AX4139" t="s">
        <v>7658</v>
      </c>
      <c r="AZ4139" s="49"/>
    </row>
    <row r="4140" spans="50:52" x14ac:dyDescent="0.25">
      <c r="AX4140" t="s">
        <v>7659</v>
      </c>
      <c r="AZ4140" s="49"/>
    </row>
    <row r="4141" spans="50:52" x14ac:dyDescent="0.25">
      <c r="AX4141" t="s">
        <v>7660</v>
      </c>
      <c r="AZ4141" s="49"/>
    </row>
    <row r="4142" spans="50:52" x14ac:dyDescent="0.25">
      <c r="AX4142" t="s">
        <v>7661</v>
      </c>
      <c r="AZ4142" s="49"/>
    </row>
    <row r="4143" spans="50:52" x14ac:dyDescent="0.25">
      <c r="AX4143" t="s">
        <v>7662</v>
      </c>
      <c r="AZ4143" s="49"/>
    </row>
    <row r="4144" spans="50:52" x14ac:dyDescent="0.25">
      <c r="AX4144" t="s">
        <v>7663</v>
      </c>
      <c r="AZ4144" s="49"/>
    </row>
    <row r="4145" spans="50:52" x14ac:dyDescent="0.25">
      <c r="AX4145" t="s">
        <v>7664</v>
      </c>
      <c r="AZ4145" s="49"/>
    </row>
    <row r="4146" spans="50:52" x14ac:dyDescent="0.25">
      <c r="AX4146" t="s">
        <v>7665</v>
      </c>
      <c r="AZ4146" s="49"/>
    </row>
    <row r="4147" spans="50:52" x14ac:dyDescent="0.25">
      <c r="AX4147" t="s">
        <v>7666</v>
      </c>
      <c r="AZ4147" s="49"/>
    </row>
    <row r="4148" spans="50:52" x14ac:dyDescent="0.25">
      <c r="AX4148" t="s">
        <v>7667</v>
      </c>
      <c r="AZ4148" s="49"/>
    </row>
    <row r="4149" spans="50:52" x14ac:dyDescent="0.25">
      <c r="AX4149" t="s">
        <v>7668</v>
      </c>
      <c r="AZ4149" s="49"/>
    </row>
    <row r="4150" spans="50:52" x14ac:dyDescent="0.25">
      <c r="AX4150" t="s">
        <v>7669</v>
      </c>
      <c r="AZ4150" s="49"/>
    </row>
    <row r="4151" spans="50:52" x14ac:dyDescent="0.25">
      <c r="AX4151" t="s">
        <v>7670</v>
      </c>
      <c r="AZ4151" s="49"/>
    </row>
    <row r="4152" spans="50:52" x14ac:dyDescent="0.25">
      <c r="AX4152" t="s">
        <v>7671</v>
      </c>
      <c r="AZ4152" s="49"/>
    </row>
    <row r="4153" spans="50:52" x14ac:dyDescent="0.25">
      <c r="AX4153" t="s">
        <v>7672</v>
      </c>
      <c r="AZ4153" s="49"/>
    </row>
    <row r="4154" spans="50:52" x14ac:dyDescent="0.25">
      <c r="AX4154" t="s">
        <v>7673</v>
      </c>
      <c r="AZ4154" s="49"/>
    </row>
    <row r="4155" spans="50:52" x14ac:dyDescent="0.25">
      <c r="AX4155" t="s">
        <v>7674</v>
      </c>
      <c r="AZ4155" s="49"/>
    </row>
    <row r="4156" spans="50:52" x14ac:dyDescent="0.25">
      <c r="AX4156" t="s">
        <v>7675</v>
      </c>
      <c r="AZ4156" s="49"/>
    </row>
    <row r="4157" spans="50:52" x14ac:dyDescent="0.25">
      <c r="AX4157" t="s">
        <v>7676</v>
      </c>
      <c r="AZ4157" s="49"/>
    </row>
    <row r="4158" spans="50:52" x14ac:dyDescent="0.25">
      <c r="AX4158" t="s">
        <v>7677</v>
      </c>
      <c r="AZ4158" s="49"/>
    </row>
    <row r="4159" spans="50:52" x14ac:dyDescent="0.25">
      <c r="AX4159" t="s">
        <v>7678</v>
      </c>
      <c r="AZ4159" s="49"/>
    </row>
    <row r="4160" spans="50:52" x14ac:dyDescent="0.25">
      <c r="AX4160" t="s">
        <v>7679</v>
      </c>
      <c r="AZ4160" s="49"/>
    </row>
    <row r="4161" spans="50:52" x14ac:dyDescent="0.25">
      <c r="AX4161" t="s">
        <v>7680</v>
      </c>
      <c r="AZ4161" s="49"/>
    </row>
    <row r="4162" spans="50:52" x14ac:dyDescent="0.25">
      <c r="AX4162" t="s">
        <v>7681</v>
      </c>
      <c r="AZ4162" s="49"/>
    </row>
    <row r="4163" spans="50:52" x14ac:dyDescent="0.25">
      <c r="AX4163" t="s">
        <v>7682</v>
      </c>
      <c r="AZ4163" s="49"/>
    </row>
    <row r="4164" spans="50:52" x14ac:dyDescent="0.25">
      <c r="AX4164" t="s">
        <v>7683</v>
      </c>
      <c r="AZ4164" s="49"/>
    </row>
    <row r="4165" spans="50:52" x14ac:dyDescent="0.25">
      <c r="AX4165" t="s">
        <v>7684</v>
      </c>
      <c r="AZ4165" s="49"/>
    </row>
    <row r="4166" spans="50:52" x14ac:dyDescent="0.25">
      <c r="AX4166" t="s">
        <v>7685</v>
      </c>
      <c r="AZ4166" s="49"/>
    </row>
    <row r="4167" spans="50:52" x14ac:dyDescent="0.25">
      <c r="AX4167" t="s">
        <v>7686</v>
      </c>
      <c r="AZ4167" s="49"/>
    </row>
    <row r="4168" spans="50:52" x14ac:dyDescent="0.25">
      <c r="AX4168" t="s">
        <v>7687</v>
      </c>
      <c r="AZ4168" s="49"/>
    </row>
    <row r="4169" spans="50:52" x14ac:dyDescent="0.25">
      <c r="AX4169" t="s">
        <v>7688</v>
      </c>
      <c r="AZ4169" s="49"/>
    </row>
    <row r="4170" spans="50:52" x14ac:dyDescent="0.25">
      <c r="AX4170" t="s">
        <v>7689</v>
      </c>
      <c r="AZ4170" s="49"/>
    </row>
    <row r="4171" spans="50:52" x14ac:dyDescent="0.25">
      <c r="AX4171" t="s">
        <v>7690</v>
      </c>
      <c r="AZ4171" s="49"/>
    </row>
    <row r="4172" spans="50:52" x14ac:dyDescent="0.25">
      <c r="AX4172" t="s">
        <v>7691</v>
      </c>
      <c r="AZ4172" s="49"/>
    </row>
    <row r="4173" spans="50:52" x14ac:dyDescent="0.25">
      <c r="AX4173" t="s">
        <v>7692</v>
      </c>
      <c r="AZ4173" s="49"/>
    </row>
    <row r="4174" spans="50:52" x14ac:dyDescent="0.25">
      <c r="AX4174" t="s">
        <v>7693</v>
      </c>
      <c r="AZ4174" s="49"/>
    </row>
    <row r="4175" spans="50:52" x14ac:dyDescent="0.25">
      <c r="AX4175" t="s">
        <v>7694</v>
      </c>
      <c r="AZ4175" s="49"/>
    </row>
    <row r="4176" spans="50:52" x14ac:dyDescent="0.25">
      <c r="AX4176" t="s">
        <v>7695</v>
      </c>
      <c r="AZ4176" s="49"/>
    </row>
    <row r="4177" spans="50:52" x14ac:dyDescent="0.25">
      <c r="AX4177" t="s">
        <v>7696</v>
      </c>
      <c r="AZ4177" s="49"/>
    </row>
    <row r="4178" spans="50:52" x14ac:dyDescent="0.25">
      <c r="AX4178" t="s">
        <v>7697</v>
      </c>
      <c r="AZ4178" s="49"/>
    </row>
    <row r="4179" spans="50:52" x14ac:dyDescent="0.25">
      <c r="AX4179" t="s">
        <v>7698</v>
      </c>
      <c r="AZ4179" s="49"/>
    </row>
    <row r="4180" spans="50:52" x14ac:dyDescent="0.25">
      <c r="AX4180" t="s">
        <v>7699</v>
      </c>
      <c r="AZ4180" s="49"/>
    </row>
    <row r="4181" spans="50:52" x14ac:dyDescent="0.25">
      <c r="AX4181" t="s">
        <v>7700</v>
      </c>
      <c r="AZ4181" s="49"/>
    </row>
    <row r="4182" spans="50:52" x14ac:dyDescent="0.25">
      <c r="AX4182" t="s">
        <v>7701</v>
      </c>
      <c r="AZ4182" s="49"/>
    </row>
    <row r="4183" spans="50:52" x14ac:dyDescent="0.25">
      <c r="AX4183" t="s">
        <v>7702</v>
      </c>
      <c r="AZ4183" s="49"/>
    </row>
    <row r="4184" spans="50:52" x14ac:dyDescent="0.25">
      <c r="AX4184" t="s">
        <v>7703</v>
      </c>
      <c r="AZ4184" s="49"/>
    </row>
    <row r="4185" spans="50:52" x14ac:dyDescent="0.25">
      <c r="AX4185" t="s">
        <v>7704</v>
      </c>
      <c r="AZ4185" s="49"/>
    </row>
    <row r="4186" spans="50:52" x14ac:dyDescent="0.25">
      <c r="AX4186" t="s">
        <v>7705</v>
      </c>
      <c r="AZ4186" s="49"/>
    </row>
    <row r="4187" spans="50:52" x14ac:dyDescent="0.25">
      <c r="AX4187" t="s">
        <v>7706</v>
      </c>
      <c r="AZ4187" s="49"/>
    </row>
    <row r="4188" spans="50:52" x14ac:dyDescent="0.25">
      <c r="AX4188" t="s">
        <v>7707</v>
      </c>
      <c r="AZ4188" s="49"/>
    </row>
    <row r="4189" spans="50:52" x14ac:dyDescent="0.25">
      <c r="AX4189" t="s">
        <v>7708</v>
      </c>
      <c r="AZ4189" s="49"/>
    </row>
    <row r="4190" spans="50:52" x14ac:dyDescent="0.25">
      <c r="AX4190" t="s">
        <v>7709</v>
      </c>
      <c r="AZ4190" s="49"/>
    </row>
    <row r="4191" spans="50:52" x14ac:dyDescent="0.25">
      <c r="AX4191" t="s">
        <v>7710</v>
      </c>
      <c r="AZ4191" s="49"/>
    </row>
    <row r="4192" spans="50:52" x14ac:dyDescent="0.25">
      <c r="AX4192" t="s">
        <v>7711</v>
      </c>
      <c r="AZ4192" s="49"/>
    </row>
    <row r="4193" spans="50:52" x14ac:dyDescent="0.25">
      <c r="AX4193" t="s">
        <v>7712</v>
      </c>
      <c r="AZ4193" s="49"/>
    </row>
    <row r="4194" spans="50:52" x14ac:dyDescent="0.25">
      <c r="AX4194" t="s">
        <v>7713</v>
      </c>
      <c r="AZ4194" s="49"/>
    </row>
    <row r="4195" spans="50:52" x14ac:dyDescent="0.25">
      <c r="AX4195" t="s">
        <v>7714</v>
      </c>
      <c r="AZ4195" s="49"/>
    </row>
    <row r="4196" spans="50:52" x14ac:dyDescent="0.25">
      <c r="AX4196" t="s">
        <v>7715</v>
      </c>
      <c r="AZ4196" s="49"/>
    </row>
    <row r="4197" spans="50:52" x14ac:dyDescent="0.25">
      <c r="AX4197" t="s">
        <v>7716</v>
      </c>
      <c r="AZ4197" s="49"/>
    </row>
    <row r="4198" spans="50:52" x14ac:dyDescent="0.25">
      <c r="AX4198" t="s">
        <v>7717</v>
      </c>
      <c r="AZ4198" s="49"/>
    </row>
    <row r="4199" spans="50:52" x14ac:dyDescent="0.25">
      <c r="AX4199" t="s">
        <v>7718</v>
      </c>
      <c r="AZ4199" s="49"/>
    </row>
    <row r="4200" spans="50:52" x14ac:dyDescent="0.25">
      <c r="AX4200" t="s">
        <v>7719</v>
      </c>
      <c r="AZ4200" s="49"/>
    </row>
    <row r="4201" spans="50:52" x14ac:dyDescent="0.25">
      <c r="AX4201" t="s">
        <v>7720</v>
      </c>
      <c r="AZ4201" s="49"/>
    </row>
    <row r="4202" spans="50:52" x14ac:dyDescent="0.25">
      <c r="AX4202" t="s">
        <v>7721</v>
      </c>
      <c r="AZ4202" s="49"/>
    </row>
    <row r="4203" spans="50:52" x14ac:dyDescent="0.25">
      <c r="AX4203" t="s">
        <v>7722</v>
      </c>
      <c r="AZ4203" s="49"/>
    </row>
    <row r="4204" spans="50:52" x14ac:dyDescent="0.25">
      <c r="AX4204" t="s">
        <v>7723</v>
      </c>
      <c r="AZ4204" s="49"/>
    </row>
    <row r="4205" spans="50:52" x14ac:dyDescent="0.25">
      <c r="AX4205" t="s">
        <v>7724</v>
      </c>
      <c r="AZ4205" s="49"/>
    </row>
    <row r="4206" spans="50:52" x14ac:dyDescent="0.25">
      <c r="AX4206" t="s">
        <v>7725</v>
      </c>
      <c r="AZ4206" s="49"/>
    </row>
    <row r="4207" spans="50:52" x14ac:dyDescent="0.25">
      <c r="AX4207" t="s">
        <v>7726</v>
      </c>
      <c r="AZ4207" s="49"/>
    </row>
    <row r="4208" spans="50:52" x14ac:dyDescent="0.25">
      <c r="AX4208" t="s">
        <v>7727</v>
      </c>
      <c r="AZ4208" s="49"/>
    </row>
    <row r="4209" spans="50:52" x14ac:dyDescent="0.25">
      <c r="AX4209" t="s">
        <v>7728</v>
      </c>
      <c r="AZ4209" s="49"/>
    </row>
    <row r="4210" spans="50:52" x14ac:dyDescent="0.25">
      <c r="AX4210" t="s">
        <v>7729</v>
      </c>
      <c r="AZ4210" s="49"/>
    </row>
    <row r="4211" spans="50:52" x14ac:dyDescent="0.25">
      <c r="AX4211" t="s">
        <v>7730</v>
      </c>
      <c r="AZ4211" s="49"/>
    </row>
    <row r="4212" spans="50:52" x14ac:dyDescent="0.25">
      <c r="AX4212" t="s">
        <v>7731</v>
      </c>
      <c r="AZ4212" s="49"/>
    </row>
    <row r="4213" spans="50:52" x14ac:dyDescent="0.25">
      <c r="AX4213" t="s">
        <v>7732</v>
      </c>
      <c r="AZ4213" s="49"/>
    </row>
    <row r="4214" spans="50:52" x14ac:dyDescent="0.25">
      <c r="AX4214" t="s">
        <v>7733</v>
      </c>
      <c r="AZ4214" s="49"/>
    </row>
    <row r="4215" spans="50:52" x14ac:dyDescent="0.25">
      <c r="AX4215" t="s">
        <v>7734</v>
      </c>
      <c r="AZ4215" s="49"/>
    </row>
    <row r="4216" spans="50:52" x14ac:dyDescent="0.25">
      <c r="AX4216" t="s">
        <v>7735</v>
      </c>
      <c r="AZ4216" s="49"/>
    </row>
    <row r="4217" spans="50:52" x14ac:dyDescent="0.25">
      <c r="AX4217" t="s">
        <v>7736</v>
      </c>
      <c r="AZ4217" s="49"/>
    </row>
    <row r="4218" spans="50:52" x14ac:dyDescent="0.25">
      <c r="AX4218" t="s">
        <v>7737</v>
      </c>
      <c r="AZ4218" s="49"/>
    </row>
    <row r="4219" spans="50:52" x14ac:dyDescent="0.25">
      <c r="AX4219" t="s">
        <v>7738</v>
      </c>
      <c r="AZ4219" s="49"/>
    </row>
    <row r="4220" spans="50:52" x14ac:dyDescent="0.25">
      <c r="AX4220" t="s">
        <v>7739</v>
      </c>
      <c r="AZ4220" s="49"/>
    </row>
    <row r="4221" spans="50:52" x14ac:dyDescent="0.25">
      <c r="AX4221" t="s">
        <v>7740</v>
      </c>
      <c r="AZ4221" s="49"/>
    </row>
    <row r="4222" spans="50:52" x14ac:dyDescent="0.25">
      <c r="AX4222" t="s">
        <v>7741</v>
      </c>
      <c r="AZ4222" s="49"/>
    </row>
    <row r="4223" spans="50:52" x14ac:dyDescent="0.25">
      <c r="AX4223" t="s">
        <v>7742</v>
      </c>
      <c r="AZ4223" s="49"/>
    </row>
    <row r="4224" spans="50:52" x14ac:dyDescent="0.25">
      <c r="AX4224" t="s">
        <v>7743</v>
      </c>
      <c r="AZ4224" s="49"/>
    </row>
    <row r="4225" spans="50:52" x14ac:dyDescent="0.25">
      <c r="AX4225" t="s">
        <v>7744</v>
      </c>
      <c r="AZ4225" s="49"/>
    </row>
    <row r="4226" spans="50:52" x14ac:dyDescent="0.25">
      <c r="AX4226" t="s">
        <v>7745</v>
      </c>
      <c r="AZ4226" s="49"/>
    </row>
    <row r="4227" spans="50:52" x14ac:dyDescent="0.25">
      <c r="AX4227" t="s">
        <v>7746</v>
      </c>
      <c r="AZ4227" s="49"/>
    </row>
    <row r="4228" spans="50:52" x14ac:dyDescent="0.25">
      <c r="AX4228" t="s">
        <v>7747</v>
      </c>
      <c r="AZ4228" s="49"/>
    </row>
    <row r="4229" spans="50:52" x14ac:dyDescent="0.25">
      <c r="AX4229" t="s">
        <v>7748</v>
      </c>
      <c r="AZ4229" s="49"/>
    </row>
    <row r="4230" spans="50:52" x14ac:dyDescent="0.25">
      <c r="AX4230" t="s">
        <v>7749</v>
      </c>
      <c r="AZ4230" s="49"/>
    </row>
    <row r="4231" spans="50:52" x14ac:dyDescent="0.25">
      <c r="AX4231" t="s">
        <v>7750</v>
      </c>
      <c r="AZ4231" s="49"/>
    </row>
    <row r="4232" spans="50:52" x14ac:dyDescent="0.25">
      <c r="AX4232" t="s">
        <v>7751</v>
      </c>
      <c r="AZ4232" s="49"/>
    </row>
    <row r="4233" spans="50:52" x14ac:dyDescent="0.25">
      <c r="AX4233" t="s">
        <v>7752</v>
      </c>
      <c r="AZ4233" s="49"/>
    </row>
    <row r="4234" spans="50:52" x14ac:dyDescent="0.25">
      <c r="AX4234" t="s">
        <v>7753</v>
      </c>
      <c r="AZ4234" s="49"/>
    </row>
    <row r="4235" spans="50:52" x14ac:dyDescent="0.25">
      <c r="AX4235" t="s">
        <v>7754</v>
      </c>
      <c r="AZ4235" s="49"/>
    </row>
    <row r="4236" spans="50:52" x14ac:dyDescent="0.25">
      <c r="AX4236" t="s">
        <v>7755</v>
      </c>
      <c r="AZ4236" s="49"/>
    </row>
    <row r="4237" spans="50:52" x14ac:dyDescent="0.25">
      <c r="AX4237" t="s">
        <v>7756</v>
      </c>
      <c r="AZ4237" s="49"/>
    </row>
    <row r="4238" spans="50:52" x14ac:dyDescent="0.25">
      <c r="AX4238" t="s">
        <v>7757</v>
      </c>
      <c r="AZ4238" s="49"/>
    </row>
    <row r="4239" spans="50:52" x14ac:dyDescent="0.25">
      <c r="AX4239" t="s">
        <v>7758</v>
      </c>
      <c r="AZ4239" s="49"/>
    </row>
    <row r="4240" spans="50:52" x14ac:dyDescent="0.25">
      <c r="AX4240" t="s">
        <v>7759</v>
      </c>
      <c r="AZ4240" s="49"/>
    </row>
    <row r="4241" spans="50:52" x14ac:dyDescent="0.25">
      <c r="AX4241" t="s">
        <v>7760</v>
      </c>
      <c r="AZ4241" s="49"/>
    </row>
    <row r="4242" spans="50:52" x14ac:dyDescent="0.25">
      <c r="AX4242" t="s">
        <v>7761</v>
      </c>
      <c r="AZ4242" s="49"/>
    </row>
    <row r="4243" spans="50:52" x14ac:dyDescent="0.25">
      <c r="AX4243" t="s">
        <v>7762</v>
      </c>
      <c r="AZ4243" s="49"/>
    </row>
    <row r="4244" spans="50:52" x14ac:dyDescent="0.25">
      <c r="AX4244" t="s">
        <v>7763</v>
      </c>
      <c r="AZ4244" s="49"/>
    </row>
    <row r="4245" spans="50:52" x14ac:dyDescent="0.25">
      <c r="AX4245" t="s">
        <v>7764</v>
      </c>
      <c r="AZ4245" s="49"/>
    </row>
    <row r="4246" spans="50:52" x14ac:dyDescent="0.25">
      <c r="AX4246" t="s">
        <v>7765</v>
      </c>
      <c r="AZ4246" s="49"/>
    </row>
    <row r="4247" spans="50:52" x14ac:dyDescent="0.25">
      <c r="AX4247" t="s">
        <v>7766</v>
      </c>
      <c r="AZ4247" s="49"/>
    </row>
    <row r="4248" spans="50:52" x14ac:dyDescent="0.25">
      <c r="AX4248" t="s">
        <v>7767</v>
      </c>
      <c r="AZ4248" s="49"/>
    </row>
    <row r="4249" spans="50:52" x14ac:dyDescent="0.25">
      <c r="AX4249" t="s">
        <v>7768</v>
      </c>
      <c r="AZ4249" s="49"/>
    </row>
    <row r="4250" spans="50:52" x14ac:dyDescent="0.25">
      <c r="AX4250" t="s">
        <v>7769</v>
      </c>
      <c r="AZ4250" s="49"/>
    </row>
    <row r="4251" spans="50:52" x14ac:dyDescent="0.25">
      <c r="AX4251" t="s">
        <v>7770</v>
      </c>
      <c r="AZ4251" s="49"/>
    </row>
    <row r="4252" spans="50:52" x14ac:dyDescent="0.25">
      <c r="AX4252" t="s">
        <v>7771</v>
      </c>
      <c r="AZ4252" s="49"/>
    </row>
    <row r="4253" spans="50:52" x14ac:dyDescent="0.25">
      <c r="AX4253" t="s">
        <v>7772</v>
      </c>
      <c r="AZ4253" s="49"/>
    </row>
    <row r="4254" spans="50:52" x14ac:dyDescent="0.25">
      <c r="AX4254" t="s">
        <v>7773</v>
      </c>
      <c r="AZ4254" s="49"/>
    </row>
    <row r="4255" spans="50:52" x14ac:dyDescent="0.25">
      <c r="AX4255" t="s">
        <v>7774</v>
      </c>
      <c r="AZ4255" s="49"/>
    </row>
    <row r="4256" spans="50:52" x14ac:dyDescent="0.25">
      <c r="AX4256" t="s">
        <v>7775</v>
      </c>
      <c r="AZ4256" s="49"/>
    </row>
    <row r="4257" spans="50:52" x14ac:dyDescent="0.25">
      <c r="AX4257" t="s">
        <v>7776</v>
      </c>
      <c r="AZ4257" s="49"/>
    </row>
    <row r="4258" spans="50:52" x14ac:dyDescent="0.25">
      <c r="AX4258" t="s">
        <v>7777</v>
      </c>
      <c r="AZ4258" s="49"/>
    </row>
    <row r="4259" spans="50:52" x14ac:dyDescent="0.25">
      <c r="AX4259" t="s">
        <v>7778</v>
      </c>
      <c r="AZ4259" s="49"/>
    </row>
    <row r="4260" spans="50:52" x14ac:dyDescent="0.25">
      <c r="AX4260" t="s">
        <v>7779</v>
      </c>
      <c r="AZ4260" s="49"/>
    </row>
    <row r="4261" spans="50:52" x14ac:dyDescent="0.25">
      <c r="AX4261" t="s">
        <v>7780</v>
      </c>
      <c r="AZ4261" s="49"/>
    </row>
    <row r="4262" spans="50:52" x14ac:dyDescent="0.25">
      <c r="AX4262" t="s">
        <v>7781</v>
      </c>
      <c r="AZ4262" s="49"/>
    </row>
    <row r="4263" spans="50:52" x14ac:dyDescent="0.25">
      <c r="AX4263" t="s">
        <v>7782</v>
      </c>
      <c r="AZ4263" s="49"/>
    </row>
    <row r="4264" spans="50:52" x14ac:dyDescent="0.25">
      <c r="AX4264" t="s">
        <v>7783</v>
      </c>
      <c r="AZ4264" s="49"/>
    </row>
    <row r="4265" spans="50:52" x14ac:dyDescent="0.25">
      <c r="AX4265" t="s">
        <v>7784</v>
      </c>
      <c r="AZ4265" s="49"/>
    </row>
    <row r="4266" spans="50:52" x14ac:dyDescent="0.25">
      <c r="AX4266" t="s">
        <v>7785</v>
      </c>
      <c r="AZ4266" s="49"/>
    </row>
    <row r="4267" spans="50:52" x14ac:dyDescent="0.25">
      <c r="AX4267" t="s">
        <v>7786</v>
      </c>
      <c r="AZ4267" s="49"/>
    </row>
    <row r="4268" spans="50:52" x14ac:dyDescent="0.25">
      <c r="AX4268" t="s">
        <v>7787</v>
      </c>
      <c r="AZ4268" s="49"/>
    </row>
    <row r="4269" spans="50:52" x14ac:dyDescent="0.25">
      <c r="AX4269" t="s">
        <v>7788</v>
      </c>
      <c r="AZ4269" s="49"/>
    </row>
    <row r="4270" spans="50:52" x14ac:dyDescent="0.25">
      <c r="AX4270" t="s">
        <v>7789</v>
      </c>
      <c r="AZ4270" s="49"/>
    </row>
    <row r="4271" spans="50:52" x14ac:dyDescent="0.25">
      <c r="AX4271" t="s">
        <v>7790</v>
      </c>
      <c r="AZ4271" s="49"/>
    </row>
    <row r="4272" spans="50:52" x14ac:dyDescent="0.25">
      <c r="AX4272" t="s">
        <v>7791</v>
      </c>
      <c r="AZ4272" s="49"/>
    </row>
    <row r="4273" spans="50:52" x14ac:dyDescent="0.25">
      <c r="AX4273" t="s">
        <v>7792</v>
      </c>
      <c r="AZ4273" s="49"/>
    </row>
    <row r="4274" spans="50:52" x14ac:dyDescent="0.25">
      <c r="AX4274" t="s">
        <v>7793</v>
      </c>
      <c r="AZ4274" s="49"/>
    </row>
    <row r="4275" spans="50:52" x14ac:dyDescent="0.25">
      <c r="AX4275" t="s">
        <v>7794</v>
      </c>
      <c r="AZ4275" s="49"/>
    </row>
    <row r="4276" spans="50:52" x14ac:dyDescent="0.25">
      <c r="AX4276" t="s">
        <v>7795</v>
      </c>
      <c r="AZ4276" s="49"/>
    </row>
    <row r="4277" spans="50:52" x14ac:dyDescent="0.25">
      <c r="AX4277" t="s">
        <v>7796</v>
      </c>
      <c r="AZ4277" s="49"/>
    </row>
    <row r="4278" spans="50:52" x14ac:dyDescent="0.25">
      <c r="AX4278" t="s">
        <v>7797</v>
      </c>
      <c r="AZ4278" s="49"/>
    </row>
    <row r="4279" spans="50:52" x14ac:dyDescent="0.25">
      <c r="AX4279" t="s">
        <v>7798</v>
      </c>
      <c r="AZ4279" s="49"/>
    </row>
    <row r="4280" spans="50:52" x14ac:dyDescent="0.25">
      <c r="AX4280" t="s">
        <v>7799</v>
      </c>
      <c r="AZ4280" s="49"/>
    </row>
    <row r="4281" spans="50:52" x14ac:dyDescent="0.25">
      <c r="AX4281" t="s">
        <v>7800</v>
      </c>
      <c r="AZ4281" s="49"/>
    </row>
    <row r="4282" spans="50:52" x14ac:dyDescent="0.25">
      <c r="AX4282" t="s">
        <v>7801</v>
      </c>
      <c r="AZ4282" s="49"/>
    </row>
    <row r="4283" spans="50:52" x14ac:dyDescent="0.25">
      <c r="AX4283" t="s">
        <v>7802</v>
      </c>
      <c r="AZ4283" s="49"/>
    </row>
    <row r="4284" spans="50:52" x14ac:dyDescent="0.25">
      <c r="AX4284" t="s">
        <v>7803</v>
      </c>
      <c r="AZ4284" s="49"/>
    </row>
    <row r="4285" spans="50:52" x14ac:dyDescent="0.25">
      <c r="AX4285" t="s">
        <v>7804</v>
      </c>
      <c r="AZ4285" s="49"/>
    </row>
    <row r="4286" spans="50:52" x14ac:dyDescent="0.25">
      <c r="AX4286" t="s">
        <v>7805</v>
      </c>
      <c r="AZ4286" s="49"/>
    </row>
    <row r="4287" spans="50:52" x14ac:dyDescent="0.25">
      <c r="AX4287" t="s">
        <v>7806</v>
      </c>
      <c r="AZ4287" s="49"/>
    </row>
    <row r="4288" spans="50:52" x14ac:dyDescent="0.25">
      <c r="AX4288" t="s">
        <v>7807</v>
      </c>
      <c r="AZ4288" s="49"/>
    </row>
    <row r="4289" spans="50:52" x14ac:dyDescent="0.25">
      <c r="AX4289" t="s">
        <v>7808</v>
      </c>
      <c r="AZ4289" s="49"/>
    </row>
    <row r="4290" spans="50:52" x14ac:dyDescent="0.25">
      <c r="AX4290" t="s">
        <v>7809</v>
      </c>
      <c r="AZ4290" s="49"/>
    </row>
    <row r="4291" spans="50:52" x14ac:dyDescent="0.25">
      <c r="AX4291" t="s">
        <v>7810</v>
      </c>
      <c r="AZ4291" s="49"/>
    </row>
    <row r="4292" spans="50:52" x14ac:dyDescent="0.25">
      <c r="AX4292" t="s">
        <v>7811</v>
      </c>
      <c r="AZ4292" s="49"/>
    </row>
    <row r="4293" spans="50:52" x14ac:dyDescent="0.25">
      <c r="AX4293" t="s">
        <v>7812</v>
      </c>
      <c r="AZ4293" s="49"/>
    </row>
    <row r="4294" spans="50:52" x14ac:dyDescent="0.25">
      <c r="AX4294" t="s">
        <v>7813</v>
      </c>
      <c r="AZ4294" s="49"/>
    </row>
    <row r="4295" spans="50:52" x14ac:dyDescent="0.25">
      <c r="AX4295" t="s">
        <v>7814</v>
      </c>
      <c r="AZ4295" s="49"/>
    </row>
    <row r="4296" spans="50:52" x14ac:dyDescent="0.25">
      <c r="AX4296" t="s">
        <v>7815</v>
      </c>
      <c r="AZ4296" s="49"/>
    </row>
    <row r="4297" spans="50:52" x14ac:dyDescent="0.25">
      <c r="AX4297" t="s">
        <v>7816</v>
      </c>
      <c r="AZ4297" s="49"/>
    </row>
    <row r="4298" spans="50:52" x14ac:dyDescent="0.25">
      <c r="AX4298" t="s">
        <v>7817</v>
      </c>
      <c r="AZ4298" s="49"/>
    </row>
    <row r="4299" spans="50:52" x14ac:dyDescent="0.25">
      <c r="AX4299" t="s">
        <v>7818</v>
      </c>
      <c r="AZ4299" s="49"/>
    </row>
    <row r="4300" spans="50:52" x14ac:dyDescent="0.25">
      <c r="AX4300" t="s">
        <v>7819</v>
      </c>
      <c r="AZ4300" s="49"/>
    </row>
    <row r="4301" spans="50:52" x14ac:dyDescent="0.25">
      <c r="AX4301" t="s">
        <v>7820</v>
      </c>
      <c r="AZ4301" s="49"/>
    </row>
    <row r="4302" spans="50:52" x14ac:dyDescent="0.25">
      <c r="AX4302" t="s">
        <v>7821</v>
      </c>
      <c r="AZ4302" s="49"/>
    </row>
    <row r="4303" spans="50:52" x14ac:dyDescent="0.25">
      <c r="AX4303" t="s">
        <v>7822</v>
      </c>
      <c r="AZ4303" s="49"/>
    </row>
    <row r="4304" spans="50:52" x14ac:dyDescent="0.25">
      <c r="AX4304" t="s">
        <v>7823</v>
      </c>
      <c r="AZ4304" s="49"/>
    </row>
    <row r="4305" spans="50:52" x14ac:dyDescent="0.25">
      <c r="AX4305" t="s">
        <v>7824</v>
      </c>
      <c r="AZ4305" s="49"/>
    </row>
    <row r="4306" spans="50:52" x14ac:dyDescent="0.25">
      <c r="AX4306" t="s">
        <v>7825</v>
      </c>
      <c r="AZ4306" s="49"/>
    </row>
    <row r="4307" spans="50:52" x14ac:dyDescent="0.25">
      <c r="AX4307" t="s">
        <v>7826</v>
      </c>
      <c r="AZ4307" s="49"/>
    </row>
    <row r="4308" spans="50:52" x14ac:dyDescent="0.25">
      <c r="AX4308" t="s">
        <v>7827</v>
      </c>
      <c r="AZ4308" s="49"/>
    </row>
    <row r="4309" spans="50:52" x14ac:dyDescent="0.25">
      <c r="AX4309" t="s">
        <v>7828</v>
      </c>
      <c r="AZ4309" s="49"/>
    </row>
    <row r="4310" spans="50:52" x14ac:dyDescent="0.25">
      <c r="AX4310" t="s">
        <v>7829</v>
      </c>
      <c r="AZ4310" s="49"/>
    </row>
    <row r="4311" spans="50:52" x14ac:dyDescent="0.25">
      <c r="AX4311" t="s">
        <v>7830</v>
      </c>
      <c r="AZ4311" s="49"/>
    </row>
    <row r="4312" spans="50:52" x14ac:dyDescent="0.25">
      <c r="AX4312" t="s">
        <v>7831</v>
      </c>
      <c r="AZ4312" s="49"/>
    </row>
    <row r="4313" spans="50:52" x14ac:dyDescent="0.25">
      <c r="AX4313" t="s">
        <v>7832</v>
      </c>
      <c r="AZ4313" s="49"/>
    </row>
    <row r="4314" spans="50:52" x14ac:dyDescent="0.25">
      <c r="AX4314" t="s">
        <v>7833</v>
      </c>
      <c r="AZ4314" s="49"/>
    </row>
    <row r="4315" spans="50:52" x14ac:dyDescent="0.25">
      <c r="AX4315" t="s">
        <v>7834</v>
      </c>
      <c r="AZ4315" s="49"/>
    </row>
    <row r="4316" spans="50:52" x14ac:dyDescent="0.25">
      <c r="AX4316" t="s">
        <v>7835</v>
      </c>
      <c r="AZ4316" s="49"/>
    </row>
    <row r="4317" spans="50:52" x14ac:dyDescent="0.25">
      <c r="AX4317" t="s">
        <v>7836</v>
      </c>
      <c r="AZ4317" s="49"/>
    </row>
    <row r="4318" spans="50:52" x14ac:dyDescent="0.25">
      <c r="AX4318" t="s">
        <v>7837</v>
      </c>
      <c r="AZ4318" s="49"/>
    </row>
    <row r="4319" spans="50:52" x14ac:dyDescent="0.25">
      <c r="AX4319" t="s">
        <v>7838</v>
      </c>
      <c r="AZ4319" s="49"/>
    </row>
    <row r="4320" spans="50:52" x14ac:dyDescent="0.25">
      <c r="AX4320" t="s">
        <v>7839</v>
      </c>
      <c r="AZ4320" s="49"/>
    </row>
    <row r="4321" spans="50:52" x14ac:dyDescent="0.25">
      <c r="AX4321" t="s">
        <v>7840</v>
      </c>
      <c r="AZ4321" s="49"/>
    </row>
    <row r="4322" spans="50:52" x14ac:dyDescent="0.25">
      <c r="AX4322" t="s">
        <v>7841</v>
      </c>
      <c r="AZ4322" s="49"/>
    </row>
    <row r="4323" spans="50:52" x14ac:dyDescent="0.25">
      <c r="AX4323" t="s">
        <v>7842</v>
      </c>
      <c r="AZ4323" s="49"/>
    </row>
    <row r="4324" spans="50:52" x14ac:dyDescent="0.25">
      <c r="AX4324" t="s">
        <v>7843</v>
      </c>
      <c r="AZ4324" s="49"/>
    </row>
    <row r="4325" spans="50:52" x14ac:dyDescent="0.25">
      <c r="AX4325" t="s">
        <v>7844</v>
      </c>
      <c r="AZ4325" s="49"/>
    </row>
    <row r="4326" spans="50:52" x14ac:dyDescent="0.25">
      <c r="AX4326" t="s">
        <v>7845</v>
      </c>
      <c r="AZ4326" s="49"/>
    </row>
    <row r="4327" spans="50:52" x14ac:dyDescent="0.25">
      <c r="AX4327" t="s">
        <v>7846</v>
      </c>
      <c r="AZ4327" s="49"/>
    </row>
    <row r="4328" spans="50:52" x14ac:dyDescent="0.25">
      <c r="AX4328" t="s">
        <v>7847</v>
      </c>
      <c r="AZ4328" s="49"/>
    </row>
    <row r="4329" spans="50:52" x14ac:dyDescent="0.25">
      <c r="AX4329" t="s">
        <v>7848</v>
      </c>
      <c r="AZ4329" s="49"/>
    </row>
    <row r="4330" spans="50:52" x14ac:dyDescent="0.25">
      <c r="AX4330" t="s">
        <v>7849</v>
      </c>
      <c r="AZ4330" s="49"/>
    </row>
    <row r="4331" spans="50:52" x14ac:dyDescent="0.25">
      <c r="AX4331" t="s">
        <v>7850</v>
      </c>
      <c r="AZ4331" s="49"/>
    </row>
    <row r="4332" spans="50:52" x14ac:dyDescent="0.25">
      <c r="AX4332" t="s">
        <v>7851</v>
      </c>
      <c r="AZ4332" s="49"/>
    </row>
    <row r="4333" spans="50:52" x14ac:dyDescent="0.25">
      <c r="AX4333" t="s">
        <v>7852</v>
      </c>
      <c r="AZ4333" s="49"/>
    </row>
    <row r="4334" spans="50:52" x14ac:dyDescent="0.25">
      <c r="AX4334" t="s">
        <v>7853</v>
      </c>
      <c r="AZ4334" s="49"/>
    </row>
    <row r="4335" spans="50:52" x14ac:dyDescent="0.25">
      <c r="AX4335" t="s">
        <v>7854</v>
      </c>
      <c r="AZ4335" s="49"/>
    </row>
    <row r="4336" spans="50:52" x14ac:dyDescent="0.25">
      <c r="AX4336" t="s">
        <v>7855</v>
      </c>
      <c r="AZ4336" s="49"/>
    </row>
    <row r="4337" spans="50:52" x14ac:dyDescent="0.25">
      <c r="AX4337" t="s">
        <v>7856</v>
      </c>
      <c r="AZ4337" s="49"/>
    </row>
    <row r="4338" spans="50:52" x14ac:dyDescent="0.25">
      <c r="AX4338" t="s">
        <v>7857</v>
      </c>
      <c r="AZ4338" s="49"/>
    </row>
    <row r="4339" spans="50:52" x14ac:dyDescent="0.25">
      <c r="AX4339" t="s">
        <v>7858</v>
      </c>
      <c r="AZ4339" s="49"/>
    </row>
    <row r="4340" spans="50:52" x14ac:dyDescent="0.25">
      <c r="AX4340" t="s">
        <v>7859</v>
      </c>
      <c r="AZ4340" s="49"/>
    </row>
    <row r="4341" spans="50:52" x14ac:dyDescent="0.25">
      <c r="AX4341" t="s">
        <v>7860</v>
      </c>
      <c r="AZ4341" s="49"/>
    </row>
    <row r="4342" spans="50:52" x14ac:dyDescent="0.25">
      <c r="AX4342" t="s">
        <v>7861</v>
      </c>
      <c r="AZ4342" s="49"/>
    </row>
    <row r="4343" spans="50:52" x14ac:dyDescent="0.25">
      <c r="AX4343" t="s">
        <v>7862</v>
      </c>
      <c r="AZ4343" s="49"/>
    </row>
    <row r="4344" spans="50:52" x14ac:dyDescent="0.25">
      <c r="AX4344" t="s">
        <v>7863</v>
      </c>
      <c r="AZ4344" s="49"/>
    </row>
    <row r="4345" spans="50:52" x14ac:dyDescent="0.25">
      <c r="AX4345" t="s">
        <v>7864</v>
      </c>
      <c r="AZ4345" s="49"/>
    </row>
    <row r="4346" spans="50:52" x14ac:dyDescent="0.25">
      <c r="AX4346" t="s">
        <v>7865</v>
      </c>
      <c r="AZ4346" s="49"/>
    </row>
    <row r="4347" spans="50:52" x14ac:dyDescent="0.25">
      <c r="AX4347" t="s">
        <v>7866</v>
      </c>
      <c r="AZ4347" s="49"/>
    </row>
    <row r="4348" spans="50:52" x14ac:dyDescent="0.25">
      <c r="AX4348" t="s">
        <v>7867</v>
      </c>
      <c r="AZ4348" s="49"/>
    </row>
    <row r="4349" spans="50:52" x14ac:dyDescent="0.25">
      <c r="AX4349" t="s">
        <v>7868</v>
      </c>
      <c r="AZ4349" s="49"/>
    </row>
    <row r="4350" spans="50:52" x14ac:dyDescent="0.25">
      <c r="AX4350" t="s">
        <v>7869</v>
      </c>
      <c r="AZ4350" s="49"/>
    </row>
    <row r="4351" spans="50:52" x14ac:dyDescent="0.25">
      <c r="AX4351" t="s">
        <v>7870</v>
      </c>
      <c r="AZ4351" s="49"/>
    </row>
    <row r="4352" spans="50:52" x14ac:dyDescent="0.25">
      <c r="AX4352" t="s">
        <v>7871</v>
      </c>
      <c r="AZ4352" s="49"/>
    </row>
    <row r="4353" spans="50:52" x14ac:dyDescent="0.25">
      <c r="AX4353" t="s">
        <v>7872</v>
      </c>
      <c r="AZ4353" s="49"/>
    </row>
    <row r="4354" spans="50:52" x14ac:dyDescent="0.25">
      <c r="AX4354" t="s">
        <v>7873</v>
      </c>
      <c r="AZ4354" s="49"/>
    </row>
    <row r="4355" spans="50:52" x14ac:dyDescent="0.25">
      <c r="AX4355" t="s">
        <v>7874</v>
      </c>
      <c r="AZ4355" s="49"/>
    </row>
    <row r="4356" spans="50:52" x14ac:dyDescent="0.25">
      <c r="AX4356" t="s">
        <v>7875</v>
      </c>
      <c r="AZ4356" s="49"/>
    </row>
    <row r="4357" spans="50:52" x14ac:dyDescent="0.25">
      <c r="AX4357" t="s">
        <v>7876</v>
      </c>
      <c r="AZ4357" s="49"/>
    </row>
    <row r="4358" spans="50:52" x14ac:dyDescent="0.25">
      <c r="AX4358" t="s">
        <v>7877</v>
      </c>
      <c r="AZ4358" s="49"/>
    </row>
    <row r="4359" spans="50:52" x14ac:dyDescent="0.25">
      <c r="AX4359" t="s">
        <v>7878</v>
      </c>
      <c r="AZ4359" s="49"/>
    </row>
    <row r="4360" spans="50:52" x14ac:dyDescent="0.25">
      <c r="AX4360" t="s">
        <v>7879</v>
      </c>
      <c r="AZ4360" s="49"/>
    </row>
    <row r="4361" spans="50:52" x14ac:dyDescent="0.25">
      <c r="AX4361" t="s">
        <v>7880</v>
      </c>
      <c r="AZ4361" s="49"/>
    </row>
    <row r="4362" spans="50:52" x14ac:dyDescent="0.25">
      <c r="AX4362" t="s">
        <v>7881</v>
      </c>
      <c r="AZ4362" s="49"/>
    </row>
    <row r="4363" spans="50:52" x14ac:dyDescent="0.25">
      <c r="AX4363" t="s">
        <v>7882</v>
      </c>
      <c r="AZ4363" s="49"/>
    </row>
    <row r="4364" spans="50:52" x14ac:dyDescent="0.25">
      <c r="AX4364" t="s">
        <v>7883</v>
      </c>
      <c r="AZ4364" s="49"/>
    </row>
    <row r="4365" spans="50:52" x14ac:dyDescent="0.25">
      <c r="AX4365" t="s">
        <v>7884</v>
      </c>
      <c r="AZ4365" s="49"/>
    </row>
    <row r="4366" spans="50:52" x14ac:dyDescent="0.25">
      <c r="AX4366" t="s">
        <v>7885</v>
      </c>
      <c r="AZ4366" s="49"/>
    </row>
    <row r="4367" spans="50:52" x14ac:dyDescent="0.25">
      <c r="AX4367" t="s">
        <v>7886</v>
      </c>
      <c r="AZ4367" s="49"/>
    </row>
    <row r="4368" spans="50:52" x14ac:dyDescent="0.25">
      <c r="AX4368" t="s">
        <v>7887</v>
      </c>
      <c r="AZ4368" s="49"/>
    </row>
    <row r="4369" spans="50:52" x14ac:dyDescent="0.25">
      <c r="AX4369" t="s">
        <v>7888</v>
      </c>
      <c r="AZ4369" s="49"/>
    </row>
    <row r="4370" spans="50:52" x14ac:dyDescent="0.25">
      <c r="AX4370" t="s">
        <v>7889</v>
      </c>
      <c r="AZ4370" s="49"/>
    </row>
    <row r="4371" spans="50:52" x14ac:dyDescent="0.25">
      <c r="AX4371" t="s">
        <v>7890</v>
      </c>
      <c r="AZ4371" s="49"/>
    </row>
    <row r="4372" spans="50:52" x14ac:dyDescent="0.25">
      <c r="AX4372" t="s">
        <v>7891</v>
      </c>
      <c r="AZ4372" s="49"/>
    </row>
    <row r="4373" spans="50:52" x14ac:dyDescent="0.25">
      <c r="AX4373" t="s">
        <v>7892</v>
      </c>
      <c r="AZ4373" s="49"/>
    </row>
    <row r="4374" spans="50:52" x14ac:dyDescent="0.25">
      <c r="AX4374" t="s">
        <v>7893</v>
      </c>
      <c r="AZ4374" s="49"/>
    </row>
    <row r="4375" spans="50:52" x14ac:dyDescent="0.25">
      <c r="AX4375" t="s">
        <v>7894</v>
      </c>
      <c r="AZ4375" s="49"/>
    </row>
    <row r="4376" spans="50:52" x14ac:dyDescent="0.25">
      <c r="AX4376" t="s">
        <v>7895</v>
      </c>
      <c r="AZ4376" s="49"/>
    </row>
    <row r="4377" spans="50:52" x14ac:dyDescent="0.25">
      <c r="AX4377" t="s">
        <v>7896</v>
      </c>
      <c r="AZ4377" s="49"/>
    </row>
    <row r="4378" spans="50:52" x14ac:dyDescent="0.25">
      <c r="AX4378" t="s">
        <v>7897</v>
      </c>
      <c r="AZ4378" s="49"/>
    </row>
    <row r="4379" spans="50:52" x14ac:dyDescent="0.25">
      <c r="AX4379" t="s">
        <v>7898</v>
      </c>
      <c r="AZ4379" s="49"/>
    </row>
    <row r="4380" spans="50:52" x14ac:dyDescent="0.25">
      <c r="AX4380" t="s">
        <v>7899</v>
      </c>
      <c r="AZ4380" s="49"/>
    </row>
    <row r="4381" spans="50:52" x14ac:dyDescent="0.25">
      <c r="AX4381" t="s">
        <v>7900</v>
      </c>
      <c r="AZ4381" s="49"/>
    </row>
    <row r="4382" spans="50:52" x14ac:dyDescent="0.25">
      <c r="AX4382" t="s">
        <v>7901</v>
      </c>
      <c r="AZ4382" s="49"/>
    </row>
    <row r="4383" spans="50:52" x14ac:dyDescent="0.25">
      <c r="AX4383" t="s">
        <v>7902</v>
      </c>
      <c r="AZ4383" s="49"/>
    </row>
    <row r="4384" spans="50:52" x14ac:dyDescent="0.25">
      <c r="AX4384" t="s">
        <v>7903</v>
      </c>
      <c r="AZ4384" s="49"/>
    </row>
    <row r="4385" spans="50:52" x14ac:dyDescent="0.25">
      <c r="AX4385" t="s">
        <v>7904</v>
      </c>
      <c r="AZ4385" s="49"/>
    </row>
    <row r="4386" spans="50:52" x14ac:dyDescent="0.25">
      <c r="AX4386" t="s">
        <v>7905</v>
      </c>
      <c r="AZ4386" s="49"/>
    </row>
    <row r="4387" spans="50:52" x14ac:dyDescent="0.25">
      <c r="AX4387" t="s">
        <v>7906</v>
      </c>
      <c r="AZ4387" s="49"/>
    </row>
    <row r="4388" spans="50:52" x14ac:dyDescent="0.25">
      <c r="AX4388" t="s">
        <v>7907</v>
      </c>
      <c r="AZ4388" s="49"/>
    </row>
    <row r="4389" spans="50:52" x14ac:dyDescent="0.25">
      <c r="AX4389" t="s">
        <v>7908</v>
      </c>
      <c r="AZ4389" s="49"/>
    </row>
    <row r="4390" spans="50:52" x14ac:dyDescent="0.25">
      <c r="AX4390" t="s">
        <v>7909</v>
      </c>
      <c r="AZ4390" s="49"/>
    </row>
    <row r="4391" spans="50:52" x14ac:dyDescent="0.25">
      <c r="AX4391" t="s">
        <v>7910</v>
      </c>
      <c r="AZ4391" s="49"/>
    </row>
    <row r="4392" spans="50:52" x14ac:dyDescent="0.25">
      <c r="AX4392" t="s">
        <v>7911</v>
      </c>
      <c r="AZ4392" s="49"/>
    </row>
    <row r="4393" spans="50:52" x14ac:dyDescent="0.25">
      <c r="AX4393" t="s">
        <v>7912</v>
      </c>
      <c r="AZ4393" s="49"/>
    </row>
    <row r="4394" spans="50:52" x14ac:dyDescent="0.25">
      <c r="AX4394" t="s">
        <v>7913</v>
      </c>
      <c r="AZ4394" s="49"/>
    </row>
    <row r="4395" spans="50:52" x14ac:dyDescent="0.25">
      <c r="AX4395" t="s">
        <v>7914</v>
      </c>
      <c r="AZ4395" s="49"/>
    </row>
    <row r="4396" spans="50:52" x14ac:dyDescent="0.25">
      <c r="AX4396" t="s">
        <v>7915</v>
      </c>
      <c r="AZ4396" s="49"/>
    </row>
    <row r="4397" spans="50:52" x14ac:dyDescent="0.25">
      <c r="AX4397" t="s">
        <v>7916</v>
      </c>
      <c r="AZ4397" s="49"/>
    </row>
    <row r="4398" spans="50:52" x14ac:dyDescent="0.25">
      <c r="AX4398" t="s">
        <v>7917</v>
      </c>
      <c r="AZ4398" s="49"/>
    </row>
    <row r="4399" spans="50:52" x14ac:dyDescent="0.25">
      <c r="AX4399" t="s">
        <v>7918</v>
      </c>
      <c r="AZ4399" s="49"/>
    </row>
    <row r="4400" spans="50:52" x14ac:dyDescent="0.25">
      <c r="AX4400" t="s">
        <v>7919</v>
      </c>
      <c r="AZ4400" s="49"/>
    </row>
    <row r="4401" spans="50:52" x14ac:dyDescent="0.25">
      <c r="AX4401" t="s">
        <v>7920</v>
      </c>
      <c r="AZ4401" s="49"/>
    </row>
    <row r="4402" spans="50:52" x14ac:dyDescent="0.25">
      <c r="AX4402" t="s">
        <v>7921</v>
      </c>
      <c r="AZ4402" s="49"/>
    </row>
    <row r="4403" spans="50:52" x14ac:dyDescent="0.25">
      <c r="AX4403" t="s">
        <v>7922</v>
      </c>
      <c r="AZ4403" s="49"/>
    </row>
    <row r="4404" spans="50:52" x14ac:dyDescent="0.25">
      <c r="AX4404" t="s">
        <v>7923</v>
      </c>
      <c r="AZ4404" s="49"/>
    </row>
    <row r="4405" spans="50:52" x14ac:dyDescent="0.25">
      <c r="AX4405" t="s">
        <v>7924</v>
      </c>
      <c r="AZ4405" s="49"/>
    </row>
    <row r="4406" spans="50:52" x14ac:dyDescent="0.25">
      <c r="AX4406" t="s">
        <v>7925</v>
      </c>
      <c r="AZ4406" s="49"/>
    </row>
    <row r="4407" spans="50:52" x14ac:dyDescent="0.25">
      <c r="AX4407" t="s">
        <v>7926</v>
      </c>
      <c r="AZ4407" s="49"/>
    </row>
    <row r="4408" spans="50:52" x14ac:dyDescent="0.25">
      <c r="AX4408" t="s">
        <v>7927</v>
      </c>
      <c r="AZ4408" s="49"/>
    </row>
    <row r="4409" spans="50:52" x14ac:dyDescent="0.25">
      <c r="AX4409" t="s">
        <v>7928</v>
      </c>
      <c r="AZ4409" s="49"/>
    </row>
    <row r="4410" spans="50:52" x14ac:dyDescent="0.25">
      <c r="AX4410" t="s">
        <v>7929</v>
      </c>
      <c r="AZ4410" s="49"/>
    </row>
    <row r="4411" spans="50:52" x14ac:dyDescent="0.25">
      <c r="AX4411" t="s">
        <v>7930</v>
      </c>
      <c r="AZ4411" s="49"/>
    </row>
    <row r="4412" spans="50:52" x14ac:dyDescent="0.25">
      <c r="AX4412" t="s">
        <v>7931</v>
      </c>
      <c r="AZ4412" s="49"/>
    </row>
    <row r="4413" spans="50:52" x14ac:dyDescent="0.25">
      <c r="AX4413" t="s">
        <v>7932</v>
      </c>
      <c r="AZ4413" s="49"/>
    </row>
    <row r="4414" spans="50:52" x14ac:dyDescent="0.25">
      <c r="AX4414" t="s">
        <v>7933</v>
      </c>
      <c r="AZ4414" s="49"/>
    </row>
    <row r="4415" spans="50:52" x14ac:dyDescent="0.25">
      <c r="AX4415" t="s">
        <v>7934</v>
      </c>
      <c r="AZ4415" s="49"/>
    </row>
    <row r="4416" spans="50:52" x14ac:dyDescent="0.25">
      <c r="AX4416" t="s">
        <v>7935</v>
      </c>
      <c r="AZ4416" s="49"/>
    </row>
    <row r="4417" spans="50:52" x14ac:dyDescent="0.25">
      <c r="AX4417" t="s">
        <v>7936</v>
      </c>
      <c r="AZ4417" s="49"/>
    </row>
    <row r="4418" spans="50:52" x14ac:dyDescent="0.25">
      <c r="AX4418" t="s">
        <v>7937</v>
      </c>
      <c r="AZ4418" s="49"/>
    </row>
    <row r="4419" spans="50:52" x14ac:dyDescent="0.25">
      <c r="AX4419" t="s">
        <v>7938</v>
      </c>
      <c r="AZ4419" s="49"/>
    </row>
    <row r="4420" spans="50:52" x14ac:dyDescent="0.25">
      <c r="AX4420" t="s">
        <v>7939</v>
      </c>
      <c r="AZ4420" s="49"/>
    </row>
    <row r="4421" spans="50:52" x14ac:dyDescent="0.25">
      <c r="AX4421" t="s">
        <v>7940</v>
      </c>
      <c r="AZ4421" s="49"/>
    </row>
    <row r="4422" spans="50:52" x14ac:dyDescent="0.25">
      <c r="AX4422" t="s">
        <v>7941</v>
      </c>
      <c r="AZ4422" s="49"/>
    </row>
    <row r="4423" spans="50:52" x14ac:dyDescent="0.25">
      <c r="AX4423" t="s">
        <v>7942</v>
      </c>
      <c r="AZ4423" s="49"/>
    </row>
    <row r="4424" spans="50:52" x14ac:dyDescent="0.25">
      <c r="AX4424" t="s">
        <v>7943</v>
      </c>
      <c r="AZ4424" s="49"/>
    </row>
    <row r="4425" spans="50:52" x14ac:dyDescent="0.25">
      <c r="AX4425" t="s">
        <v>7944</v>
      </c>
      <c r="AZ4425" s="49"/>
    </row>
    <row r="4426" spans="50:52" x14ac:dyDescent="0.25">
      <c r="AX4426" t="s">
        <v>7945</v>
      </c>
      <c r="AZ4426" s="49"/>
    </row>
    <row r="4427" spans="50:52" x14ac:dyDescent="0.25">
      <c r="AX4427" t="s">
        <v>7946</v>
      </c>
      <c r="AZ4427" s="49"/>
    </row>
    <row r="4428" spans="50:52" x14ac:dyDescent="0.25">
      <c r="AX4428" t="s">
        <v>7947</v>
      </c>
      <c r="AZ4428" s="49"/>
    </row>
    <row r="4429" spans="50:52" x14ac:dyDescent="0.25">
      <c r="AX4429" t="s">
        <v>7948</v>
      </c>
      <c r="AZ4429" s="49"/>
    </row>
    <row r="4430" spans="50:52" x14ac:dyDescent="0.25">
      <c r="AX4430" t="s">
        <v>7949</v>
      </c>
      <c r="AZ4430" s="49"/>
    </row>
    <row r="4431" spans="50:52" x14ac:dyDescent="0.25">
      <c r="AX4431" t="s">
        <v>7950</v>
      </c>
      <c r="AZ4431" s="49"/>
    </row>
    <row r="4432" spans="50:52" x14ac:dyDescent="0.25">
      <c r="AX4432" t="s">
        <v>7951</v>
      </c>
      <c r="AZ4432" s="49"/>
    </row>
    <row r="4433" spans="50:52" x14ac:dyDescent="0.25">
      <c r="AX4433" t="s">
        <v>7952</v>
      </c>
      <c r="AZ4433" s="49"/>
    </row>
    <row r="4434" spans="50:52" x14ac:dyDescent="0.25">
      <c r="AX4434" t="s">
        <v>7953</v>
      </c>
      <c r="AZ4434" s="49"/>
    </row>
    <row r="4435" spans="50:52" x14ac:dyDescent="0.25">
      <c r="AX4435" t="s">
        <v>7954</v>
      </c>
      <c r="AZ4435" s="49"/>
    </row>
    <row r="4436" spans="50:52" x14ac:dyDescent="0.25">
      <c r="AX4436" t="s">
        <v>7955</v>
      </c>
      <c r="AZ4436" s="49"/>
    </row>
    <row r="4437" spans="50:52" x14ac:dyDescent="0.25">
      <c r="AX4437" t="s">
        <v>7956</v>
      </c>
      <c r="AZ4437" s="49"/>
    </row>
    <row r="4438" spans="50:52" x14ac:dyDescent="0.25">
      <c r="AX4438" t="s">
        <v>7957</v>
      </c>
      <c r="AZ4438" s="49"/>
    </row>
    <row r="4439" spans="50:52" x14ac:dyDescent="0.25">
      <c r="AX4439" t="s">
        <v>7958</v>
      </c>
      <c r="AZ4439" s="49"/>
    </row>
    <row r="4440" spans="50:52" x14ac:dyDescent="0.25">
      <c r="AX4440" t="s">
        <v>7959</v>
      </c>
      <c r="AZ4440" s="49"/>
    </row>
    <row r="4441" spans="50:52" x14ac:dyDescent="0.25">
      <c r="AX4441" t="s">
        <v>7960</v>
      </c>
      <c r="AZ4441" s="49"/>
    </row>
    <row r="4442" spans="50:52" x14ac:dyDescent="0.25">
      <c r="AX4442" t="s">
        <v>7961</v>
      </c>
      <c r="AZ4442" s="49"/>
    </row>
    <row r="4443" spans="50:52" x14ac:dyDescent="0.25">
      <c r="AX4443" t="s">
        <v>7962</v>
      </c>
      <c r="AZ4443" s="49"/>
    </row>
    <row r="4444" spans="50:52" x14ac:dyDescent="0.25">
      <c r="AX4444" t="s">
        <v>7963</v>
      </c>
      <c r="AZ4444" s="49"/>
    </row>
    <row r="4445" spans="50:52" x14ac:dyDescent="0.25">
      <c r="AX4445" t="s">
        <v>7964</v>
      </c>
      <c r="AZ4445" s="49"/>
    </row>
    <row r="4446" spans="50:52" x14ac:dyDescent="0.25">
      <c r="AX4446" t="s">
        <v>7965</v>
      </c>
      <c r="AZ4446" s="49"/>
    </row>
    <row r="4447" spans="50:52" x14ac:dyDescent="0.25">
      <c r="AX4447" t="s">
        <v>7966</v>
      </c>
      <c r="AZ4447" s="49"/>
    </row>
    <row r="4448" spans="50:52" x14ac:dyDescent="0.25">
      <c r="AX4448" t="s">
        <v>7967</v>
      </c>
      <c r="AZ4448" s="49"/>
    </row>
    <row r="4449" spans="50:52" x14ac:dyDescent="0.25">
      <c r="AX4449" t="s">
        <v>7968</v>
      </c>
      <c r="AZ4449" s="49"/>
    </row>
    <row r="4450" spans="50:52" x14ac:dyDescent="0.25">
      <c r="AX4450" t="s">
        <v>7969</v>
      </c>
      <c r="AZ4450" s="49"/>
    </row>
    <row r="4451" spans="50:52" x14ac:dyDescent="0.25">
      <c r="AX4451" t="s">
        <v>7970</v>
      </c>
      <c r="AZ4451" s="49"/>
    </row>
    <row r="4452" spans="50:52" x14ac:dyDescent="0.25">
      <c r="AX4452" t="s">
        <v>7971</v>
      </c>
      <c r="AZ4452" s="49"/>
    </row>
    <row r="4453" spans="50:52" x14ac:dyDescent="0.25">
      <c r="AX4453" t="s">
        <v>7972</v>
      </c>
      <c r="AZ4453" s="49"/>
    </row>
    <row r="4454" spans="50:52" x14ac:dyDescent="0.25">
      <c r="AX4454" t="s">
        <v>7973</v>
      </c>
      <c r="AZ4454" s="49"/>
    </row>
    <row r="4455" spans="50:52" x14ac:dyDescent="0.25">
      <c r="AX4455" t="s">
        <v>7974</v>
      </c>
      <c r="AZ4455" s="49"/>
    </row>
    <row r="4456" spans="50:52" x14ac:dyDescent="0.25">
      <c r="AX4456" t="s">
        <v>7975</v>
      </c>
      <c r="AZ4456" s="49"/>
    </row>
    <row r="4457" spans="50:52" x14ac:dyDescent="0.25">
      <c r="AX4457" t="s">
        <v>7976</v>
      </c>
      <c r="AZ4457" s="49"/>
    </row>
    <row r="4458" spans="50:52" x14ac:dyDescent="0.25">
      <c r="AX4458" t="s">
        <v>7977</v>
      </c>
      <c r="AZ4458" s="49"/>
    </row>
    <row r="4459" spans="50:52" x14ac:dyDescent="0.25">
      <c r="AX4459" t="s">
        <v>7978</v>
      </c>
      <c r="AZ4459" s="49"/>
    </row>
    <row r="4460" spans="50:52" x14ac:dyDescent="0.25">
      <c r="AX4460" t="s">
        <v>7979</v>
      </c>
      <c r="AZ4460" s="49"/>
    </row>
    <row r="4461" spans="50:52" x14ac:dyDescent="0.25">
      <c r="AX4461" t="s">
        <v>7980</v>
      </c>
      <c r="AZ4461" s="49"/>
    </row>
    <row r="4462" spans="50:52" x14ac:dyDescent="0.25">
      <c r="AX4462" t="s">
        <v>7981</v>
      </c>
      <c r="AZ4462" s="49"/>
    </row>
    <row r="4463" spans="50:52" x14ac:dyDescent="0.25">
      <c r="AX4463" t="s">
        <v>7982</v>
      </c>
      <c r="AZ4463" s="49"/>
    </row>
    <row r="4464" spans="50:52" x14ac:dyDescent="0.25">
      <c r="AX4464" t="s">
        <v>7983</v>
      </c>
      <c r="AZ4464" s="49"/>
    </row>
    <row r="4465" spans="50:52" x14ac:dyDescent="0.25">
      <c r="AX4465" t="s">
        <v>7984</v>
      </c>
      <c r="AZ4465" s="49"/>
    </row>
    <row r="4466" spans="50:52" x14ac:dyDescent="0.25">
      <c r="AX4466" t="s">
        <v>7985</v>
      </c>
      <c r="AZ4466" s="49"/>
    </row>
    <row r="4467" spans="50:52" x14ac:dyDescent="0.25">
      <c r="AX4467" t="s">
        <v>7986</v>
      </c>
      <c r="AZ4467" s="49"/>
    </row>
    <row r="4468" spans="50:52" x14ac:dyDescent="0.25">
      <c r="AX4468" t="s">
        <v>7987</v>
      </c>
      <c r="AZ4468" s="49"/>
    </row>
    <row r="4469" spans="50:52" x14ac:dyDescent="0.25">
      <c r="AX4469" t="s">
        <v>7988</v>
      </c>
      <c r="AZ4469" s="49"/>
    </row>
    <row r="4470" spans="50:52" x14ac:dyDescent="0.25">
      <c r="AX4470" t="s">
        <v>7989</v>
      </c>
      <c r="AZ4470" s="49"/>
    </row>
    <row r="4471" spans="50:52" x14ac:dyDescent="0.25">
      <c r="AX4471" t="s">
        <v>7990</v>
      </c>
      <c r="AZ4471" s="49"/>
    </row>
    <row r="4472" spans="50:52" x14ac:dyDescent="0.25">
      <c r="AX4472" t="s">
        <v>7991</v>
      </c>
      <c r="AZ4472" s="49"/>
    </row>
    <row r="4473" spans="50:52" x14ac:dyDescent="0.25">
      <c r="AX4473" t="s">
        <v>7992</v>
      </c>
      <c r="AZ4473" s="49"/>
    </row>
    <row r="4474" spans="50:52" x14ac:dyDescent="0.25">
      <c r="AX4474" t="s">
        <v>7993</v>
      </c>
      <c r="AZ4474" s="49"/>
    </row>
    <row r="4475" spans="50:52" x14ac:dyDescent="0.25">
      <c r="AX4475" t="s">
        <v>7994</v>
      </c>
      <c r="AZ4475" s="49"/>
    </row>
    <row r="4476" spans="50:52" x14ac:dyDescent="0.25">
      <c r="AX4476" t="s">
        <v>7995</v>
      </c>
      <c r="AZ4476" s="49"/>
    </row>
    <row r="4477" spans="50:52" x14ac:dyDescent="0.25">
      <c r="AX4477" t="s">
        <v>7996</v>
      </c>
      <c r="AZ4477" s="49"/>
    </row>
    <row r="4478" spans="50:52" x14ac:dyDescent="0.25">
      <c r="AX4478" t="s">
        <v>7997</v>
      </c>
      <c r="AZ4478" s="49"/>
    </row>
    <row r="4479" spans="50:52" x14ac:dyDescent="0.25">
      <c r="AX4479" t="s">
        <v>7998</v>
      </c>
      <c r="AZ4479" s="49"/>
    </row>
    <row r="4480" spans="50:52" x14ac:dyDescent="0.25">
      <c r="AX4480" t="s">
        <v>7999</v>
      </c>
      <c r="AZ4480" s="49"/>
    </row>
    <row r="4481" spans="50:52" x14ac:dyDescent="0.25">
      <c r="AX4481" t="s">
        <v>8000</v>
      </c>
      <c r="AZ4481" s="49"/>
    </row>
    <row r="4482" spans="50:52" x14ac:dyDescent="0.25">
      <c r="AX4482" t="s">
        <v>8001</v>
      </c>
      <c r="AZ4482" s="49"/>
    </row>
    <row r="4483" spans="50:52" x14ac:dyDescent="0.25">
      <c r="AX4483" t="s">
        <v>8002</v>
      </c>
      <c r="AZ4483" s="49"/>
    </row>
    <row r="4484" spans="50:52" x14ac:dyDescent="0.25">
      <c r="AX4484" t="s">
        <v>8003</v>
      </c>
      <c r="AZ4484" s="49"/>
    </row>
    <row r="4485" spans="50:52" x14ac:dyDescent="0.25">
      <c r="AX4485" t="s">
        <v>8004</v>
      </c>
      <c r="AZ4485" s="49"/>
    </row>
    <row r="4486" spans="50:52" x14ac:dyDescent="0.25">
      <c r="AX4486" t="s">
        <v>8005</v>
      </c>
      <c r="AZ4486" s="49"/>
    </row>
    <row r="4487" spans="50:52" x14ac:dyDescent="0.25">
      <c r="AX4487" t="s">
        <v>8006</v>
      </c>
      <c r="AZ4487" s="49"/>
    </row>
    <row r="4488" spans="50:52" x14ac:dyDescent="0.25">
      <c r="AX4488" t="s">
        <v>8007</v>
      </c>
      <c r="AZ4488" s="49"/>
    </row>
    <row r="4489" spans="50:52" x14ac:dyDescent="0.25">
      <c r="AX4489" t="s">
        <v>8008</v>
      </c>
      <c r="AZ4489" s="49"/>
    </row>
    <row r="4490" spans="50:52" x14ac:dyDescent="0.25">
      <c r="AX4490" t="s">
        <v>8009</v>
      </c>
      <c r="AZ4490" s="49"/>
    </row>
    <row r="4491" spans="50:52" x14ac:dyDescent="0.25">
      <c r="AX4491" t="s">
        <v>8010</v>
      </c>
      <c r="AZ4491" s="49"/>
    </row>
    <row r="4492" spans="50:52" x14ac:dyDescent="0.25">
      <c r="AX4492" t="s">
        <v>8011</v>
      </c>
      <c r="AZ4492" s="49"/>
    </row>
    <row r="4493" spans="50:52" x14ac:dyDescent="0.25">
      <c r="AX4493" t="s">
        <v>8012</v>
      </c>
      <c r="AZ4493" s="49"/>
    </row>
    <row r="4494" spans="50:52" x14ac:dyDescent="0.25">
      <c r="AX4494" t="s">
        <v>8013</v>
      </c>
      <c r="AZ4494" s="49"/>
    </row>
    <row r="4495" spans="50:52" x14ac:dyDescent="0.25">
      <c r="AX4495" t="s">
        <v>8014</v>
      </c>
      <c r="AZ4495" s="49"/>
    </row>
    <row r="4496" spans="50:52" x14ac:dyDescent="0.25">
      <c r="AX4496" t="s">
        <v>8015</v>
      </c>
      <c r="AZ4496" s="49"/>
    </row>
    <row r="4497" spans="50:52" x14ac:dyDescent="0.25">
      <c r="AX4497" t="s">
        <v>8016</v>
      </c>
      <c r="AZ4497" s="49"/>
    </row>
    <row r="4498" spans="50:52" x14ac:dyDescent="0.25">
      <c r="AX4498" t="s">
        <v>8017</v>
      </c>
      <c r="AZ4498" s="49"/>
    </row>
    <row r="4499" spans="50:52" x14ac:dyDescent="0.25">
      <c r="AX4499" t="s">
        <v>8018</v>
      </c>
      <c r="AZ4499" s="49"/>
    </row>
    <row r="4500" spans="50:52" x14ac:dyDescent="0.25">
      <c r="AX4500" t="s">
        <v>8019</v>
      </c>
      <c r="AZ4500" s="49"/>
    </row>
    <row r="4501" spans="50:52" x14ac:dyDescent="0.25">
      <c r="AX4501" t="s">
        <v>8020</v>
      </c>
      <c r="AZ4501" s="49"/>
    </row>
    <row r="4502" spans="50:52" x14ac:dyDescent="0.25">
      <c r="AX4502" t="s">
        <v>8021</v>
      </c>
      <c r="AZ4502" s="49"/>
    </row>
    <row r="4503" spans="50:52" x14ac:dyDescent="0.25">
      <c r="AX4503" t="s">
        <v>8022</v>
      </c>
      <c r="AZ4503" s="49"/>
    </row>
    <row r="4504" spans="50:52" x14ac:dyDescent="0.25">
      <c r="AX4504" t="s">
        <v>8023</v>
      </c>
      <c r="AZ4504" s="49"/>
    </row>
    <row r="4505" spans="50:52" x14ac:dyDescent="0.25">
      <c r="AX4505" t="s">
        <v>8024</v>
      </c>
      <c r="AZ4505" s="49"/>
    </row>
    <row r="4506" spans="50:52" x14ac:dyDescent="0.25">
      <c r="AX4506" t="s">
        <v>8025</v>
      </c>
      <c r="AZ4506" s="49"/>
    </row>
    <row r="4507" spans="50:52" x14ac:dyDescent="0.25">
      <c r="AX4507" t="s">
        <v>8026</v>
      </c>
      <c r="AZ4507" s="49"/>
    </row>
    <row r="4508" spans="50:52" x14ac:dyDescent="0.25">
      <c r="AX4508" t="s">
        <v>8027</v>
      </c>
      <c r="AZ4508" s="49"/>
    </row>
    <row r="4509" spans="50:52" x14ac:dyDescent="0.25">
      <c r="AX4509" t="s">
        <v>8028</v>
      </c>
      <c r="AZ4509" s="49"/>
    </row>
    <row r="4510" spans="50:52" x14ac:dyDescent="0.25">
      <c r="AX4510" t="s">
        <v>8029</v>
      </c>
      <c r="AZ4510" s="49"/>
    </row>
    <row r="4511" spans="50:52" x14ac:dyDescent="0.25">
      <c r="AX4511" t="s">
        <v>8030</v>
      </c>
      <c r="AZ4511" s="49"/>
    </row>
    <row r="4512" spans="50:52" x14ac:dyDescent="0.25">
      <c r="AX4512" t="s">
        <v>8031</v>
      </c>
      <c r="AZ4512" s="49"/>
    </row>
    <row r="4513" spans="50:52" x14ac:dyDescent="0.25">
      <c r="AX4513" t="s">
        <v>8032</v>
      </c>
      <c r="AZ4513" s="49"/>
    </row>
    <row r="4514" spans="50:52" x14ac:dyDescent="0.25">
      <c r="AX4514" t="s">
        <v>8033</v>
      </c>
      <c r="AZ4514" s="49"/>
    </row>
    <row r="4515" spans="50:52" x14ac:dyDescent="0.25">
      <c r="AX4515" t="s">
        <v>8034</v>
      </c>
      <c r="AZ4515" s="49"/>
    </row>
    <row r="4516" spans="50:52" x14ac:dyDescent="0.25">
      <c r="AX4516" t="s">
        <v>8035</v>
      </c>
      <c r="AZ4516" s="49"/>
    </row>
    <row r="4517" spans="50:52" x14ac:dyDescent="0.25">
      <c r="AX4517" t="s">
        <v>8036</v>
      </c>
      <c r="AZ4517" s="49"/>
    </row>
    <row r="4518" spans="50:52" x14ac:dyDescent="0.25">
      <c r="AX4518" t="s">
        <v>8037</v>
      </c>
      <c r="AZ4518" s="49"/>
    </row>
    <row r="4519" spans="50:52" x14ac:dyDescent="0.25">
      <c r="AX4519" t="s">
        <v>8038</v>
      </c>
      <c r="AZ4519" s="49"/>
    </row>
    <row r="4520" spans="50:52" x14ac:dyDescent="0.25">
      <c r="AX4520" t="s">
        <v>8039</v>
      </c>
      <c r="AZ4520" s="49"/>
    </row>
    <row r="4521" spans="50:52" x14ac:dyDescent="0.25">
      <c r="AX4521" t="s">
        <v>8040</v>
      </c>
      <c r="AZ4521" s="49"/>
    </row>
    <row r="4522" spans="50:52" x14ac:dyDescent="0.25">
      <c r="AX4522" t="s">
        <v>8041</v>
      </c>
      <c r="AZ4522" s="49"/>
    </row>
    <row r="4523" spans="50:52" x14ac:dyDescent="0.25">
      <c r="AX4523" t="s">
        <v>8042</v>
      </c>
      <c r="AZ4523" s="49"/>
    </row>
    <row r="4524" spans="50:52" x14ac:dyDescent="0.25">
      <c r="AX4524" t="s">
        <v>8043</v>
      </c>
      <c r="AZ4524" s="49"/>
    </row>
    <row r="4525" spans="50:52" x14ac:dyDescent="0.25">
      <c r="AX4525" t="s">
        <v>8044</v>
      </c>
      <c r="AZ4525" s="49"/>
    </row>
    <row r="4526" spans="50:52" x14ac:dyDescent="0.25">
      <c r="AX4526" t="s">
        <v>8045</v>
      </c>
      <c r="AZ4526" s="49"/>
    </row>
    <row r="4527" spans="50:52" x14ac:dyDescent="0.25">
      <c r="AX4527" t="s">
        <v>8046</v>
      </c>
      <c r="AZ4527" s="49"/>
    </row>
    <row r="4528" spans="50:52" x14ac:dyDescent="0.25">
      <c r="AX4528" t="s">
        <v>8047</v>
      </c>
      <c r="AZ4528" s="49"/>
    </row>
    <row r="4529" spans="50:52" x14ac:dyDescent="0.25">
      <c r="AX4529" t="s">
        <v>8048</v>
      </c>
      <c r="AZ4529" s="49"/>
    </row>
    <row r="4530" spans="50:52" x14ac:dyDescent="0.25">
      <c r="AX4530" t="s">
        <v>8049</v>
      </c>
      <c r="AZ4530" s="49"/>
    </row>
    <row r="4531" spans="50:52" x14ac:dyDescent="0.25">
      <c r="AX4531" t="s">
        <v>8050</v>
      </c>
      <c r="AZ4531" s="49"/>
    </row>
    <row r="4532" spans="50:52" x14ac:dyDescent="0.25">
      <c r="AX4532" t="s">
        <v>8051</v>
      </c>
      <c r="AZ4532" s="49"/>
    </row>
    <row r="4533" spans="50:52" x14ac:dyDescent="0.25">
      <c r="AX4533" t="s">
        <v>8052</v>
      </c>
      <c r="AZ4533" s="49"/>
    </row>
    <row r="4534" spans="50:52" x14ac:dyDescent="0.25">
      <c r="AX4534" t="s">
        <v>8053</v>
      </c>
      <c r="AZ4534" s="49"/>
    </row>
    <row r="4535" spans="50:52" x14ac:dyDescent="0.25">
      <c r="AX4535" t="s">
        <v>8054</v>
      </c>
      <c r="AZ4535" s="49"/>
    </row>
    <row r="4536" spans="50:52" x14ac:dyDescent="0.25">
      <c r="AX4536" t="s">
        <v>8055</v>
      </c>
      <c r="AZ4536" s="49"/>
    </row>
    <row r="4537" spans="50:52" x14ac:dyDescent="0.25">
      <c r="AX4537" t="s">
        <v>8056</v>
      </c>
      <c r="AZ4537" s="49"/>
    </row>
    <row r="4538" spans="50:52" x14ac:dyDescent="0.25">
      <c r="AX4538" t="s">
        <v>8057</v>
      </c>
      <c r="AZ4538" s="49"/>
    </row>
    <row r="4539" spans="50:52" x14ac:dyDescent="0.25">
      <c r="AX4539" t="s">
        <v>8058</v>
      </c>
      <c r="AZ4539" s="49"/>
    </row>
    <row r="4540" spans="50:52" x14ac:dyDescent="0.25">
      <c r="AX4540" t="s">
        <v>8059</v>
      </c>
      <c r="AZ4540" s="49"/>
    </row>
    <row r="4541" spans="50:52" x14ac:dyDescent="0.25">
      <c r="AX4541" t="s">
        <v>8060</v>
      </c>
      <c r="AZ4541" s="49"/>
    </row>
    <row r="4542" spans="50:52" x14ac:dyDescent="0.25">
      <c r="AX4542" t="s">
        <v>8061</v>
      </c>
      <c r="AZ4542" s="49"/>
    </row>
    <row r="4543" spans="50:52" x14ac:dyDescent="0.25">
      <c r="AX4543" t="s">
        <v>8062</v>
      </c>
      <c r="AZ4543" s="49"/>
    </row>
    <row r="4544" spans="50:52" x14ac:dyDescent="0.25">
      <c r="AX4544" t="s">
        <v>8063</v>
      </c>
      <c r="AZ4544" s="49"/>
    </row>
    <row r="4545" spans="50:52" x14ac:dyDescent="0.25">
      <c r="AX4545" t="s">
        <v>8064</v>
      </c>
      <c r="AZ4545" s="49"/>
    </row>
    <row r="4546" spans="50:52" x14ac:dyDescent="0.25">
      <c r="AX4546" t="s">
        <v>8065</v>
      </c>
      <c r="AZ4546" s="49"/>
    </row>
    <row r="4547" spans="50:52" x14ac:dyDescent="0.25">
      <c r="AX4547" t="s">
        <v>8066</v>
      </c>
      <c r="AZ4547" s="49"/>
    </row>
    <row r="4548" spans="50:52" x14ac:dyDescent="0.25">
      <c r="AX4548" t="s">
        <v>8067</v>
      </c>
      <c r="AZ4548" s="49"/>
    </row>
    <row r="4549" spans="50:52" x14ac:dyDescent="0.25">
      <c r="AX4549" t="s">
        <v>8068</v>
      </c>
      <c r="AZ4549" s="49"/>
    </row>
    <row r="4550" spans="50:52" x14ac:dyDescent="0.25">
      <c r="AX4550" t="s">
        <v>8069</v>
      </c>
      <c r="AZ4550" s="49"/>
    </row>
    <row r="4551" spans="50:52" x14ac:dyDescent="0.25">
      <c r="AX4551" t="s">
        <v>8070</v>
      </c>
      <c r="AZ4551" s="49"/>
    </row>
    <row r="4552" spans="50:52" x14ac:dyDescent="0.25">
      <c r="AX4552" t="s">
        <v>8071</v>
      </c>
      <c r="AZ4552" s="49"/>
    </row>
    <row r="4553" spans="50:52" x14ac:dyDescent="0.25">
      <c r="AX4553" t="s">
        <v>8072</v>
      </c>
      <c r="AZ4553" s="49"/>
    </row>
    <row r="4554" spans="50:52" x14ac:dyDescent="0.25">
      <c r="AX4554" t="s">
        <v>8073</v>
      </c>
      <c r="AZ4554" s="49"/>
    </row>
    <row r="4555" spans="50:52" x14ac:dyDescent="0.25">
      <c r="AX4555" t="s">
        <v>8074</v>
      </c>
      <c r="AZ4555" s="49"/>
    </row>
    <row r="4556" spans="50:52" x14ac:dyDescent="0.25">
      <c r="AX4556" t="s">
        <v>8075</v>
      </c>
      <c r="AZ4556" s="49"/>
    </row>
    <row r="4557" spans="50:52" x14ac:dyDescent="0.25">
      <c r="AX4557" t="s">
        <v>8076</v>
      </c>
      <c r="AZ4557" s="49"/>
    </row>
    <row r="4558" spans="50:52" x14ac:dyDescent="0.25">
      <c r="AX4558" t="s">
        <v>8077</v>
      </c>
      <c r="AZ4558" s="49"/>
    </row>
    <row r="4559" spans="50:52" x14ac:dyDescent="0.25">
      <c r="AX4559" t="s">
        <v>8078</v>
      </c>
      <c r="AZ4559" s="49"/>
    </row>
    <row r="4560" spans="50:52" x14ac:dyDescent="0.25">
      <c r="AX4560" t="s">
        <v>8079</v>
      </c>
      <c r="AZ4560" s="49"/>
    </row>
    <row r="4561" spans="50:52" x14ac:dyDescent="0.25">
      <c r="AX4561" t="s">
        <v>8080</v>
      </c>
      <c r="AZ4561" s="49"/>
    </row>
    <row r="4562" spans="50:52" x14ac:dyDescent="0.25">
      <c r="AX4562" t="s">
        <v>8081</v>
      </c>
      <c r="AZ4562" s="49"/>
    </row>
    <row r="4563" spans="50:52" x14ac:dyDescent="0.25">
      <c r="AX4563" t="s">
        <v>8082</v>
      </c>
      <c r="AZ4563" s="49"/>
    </row>
    <row r="4564" spans="50:52" x14ac:dyDescent="0.25">
      <c r="AX4564" t="s">
        <v>8083</v>
      </c>
      <c r="AZ4564" s="49"/>
    </row>
    <row r="4565" spans="50:52" x14ac:dyDescent="0.25">
      <c r="AX4565" t="s">
        <v>8084</v>
      </c>
      <c r="AZ4565" s="49"/>
    </row>
    <row r="4566" spans="50:52" x14ac:dyDescent="0.25">
      <c r="AX4566" t="s">
        <v>8085</v>
      </c>
      <c r="AZ4566" s="49"/>
    </row>
    <row r="4567" spans="50:52" x14ac:dyDescent="0.25">
      <c r="AX4567" t="s">
        <v>8086</v>
      </c>
      <c r="AZ4567" s="49"/>
    </row>
    <row r="4568" spans="50:52" x14ac:dyDescent="0.25">
      <c r="AX4568" t="s">
        <v>8087</v>
      </c>
      <c r="AZ4568" s="49"/>
    </row>
    <row r="4569" spans="50:52" x14ac:dyDescent="0.25">
      <c r="AX4569" t="s">
        <v>8088</v>
      </c>
      <c r="AZ4569" s="49"/>
    </row>
    <row r="4570" spans="50:52" x14ac:dyDescent="0.25">
      <c r="AX4570" t="s">
        <v>8089</v>
      </c>
      <c r="AZ4570" s="49"/>
    </row>
    <row r="4571" spans="50:52" x14ac:dyDescent="0.25">
      <c r="AX4571" t="s">
        <v>8090</v>
      </c>
      <c r="AZ4571" s="49"/>
    </row>
    <row r="4572" spans="50:52" x14ac:dyDescent="0.25">
      <c r="AX4572" t="s">
        <v>8091</v>
      </c>
      <c r="AZ4572" s="49"/>
    </row>
    <row r="4573" spans="50:52" x14ac:dyDescent="0.25">
      <c r="AX4573" t="s">
        <v>8092</v>
      </c>
      <c r="AZ4573" s="49"/>
    </row>
    <row r="4574" spans="50:52" x14ac:dyDescent="0.25">
      <c r="AX4574" t="s">
        <v>8093</v>
      </c>
      <c r="AZ4574" s="49"/>
    </row>
    <row r="4575" spans="50:52" x14ac:dyDescent="0.25">
      <c r="AX4575" t="s">
        <v>8094</v>
      </c>
      <c r="AZ4575" s="49"/>
    </row>
    <row r="4576" spans="50:52" x14ac:dyDescent="0.25">
      <c r="AX4576" t="s">
        <v>8095</v>
      </c>
      <c r="AZ4576" s="49"/>
    </row>
    <row r="4577" spans="50:52" x14ac:dyDescent="0.25">
      <c r="AX4577" t="s">
        <v>8096</v>
      </c>
      <c r="AZ4577" s="49"/>
    </row>
    <row r="4578" spans="50:52" x14ac:dyDescent="0.25">
      <c r="AX4578" t="s">
        <v>8097</v>
      </c>
      <c r="AZ4578" s="49"/>
    </row>
    <row r="4579" spans="50:52" x14ac:dyDescent="0.25">
      <c r="AX4579" t="s">
        <v>8098</v>
      </c>
      <c r="AZ4579" s="49"/>
    </row>
    <row r="4580" spans="50:52" x14ac:dyDescent="0.25">
      <c r="AX4580" t="s">
        <v>8099</v>
      </c>
      <c r="AZ4580" s="49"/>
    </row>
    <row r="4581" spans="50:52" x14ac:dyDescent="0.25">
      <c r="AX4581" t="s">
        <v>8100</v>
      </c>
      <c r="AZ4581" s="49"/>
    </row>
    <row r="4582" spans="50:52" x14ac:dyDescent="0.25">
      <c r="AX4582" t="s">
        <v>8101</v>
      </c>
      <c r="AZ4582" s="49"/>
    </row>
    <row r="4583" spans="50:52" x14ac:dyDescent="0.25">
      <c r="AX4583" t="s">
        <v>8102</v>
      </c>
      <c r="AZ4583" s="49"/>
    </row>
    <row r="4584" spans="50:52" x14ac:dyDescent="0.25">
      <c r="AX4584" t="s">
        <v>8103</v>
      </c>
      <c r="AZ4584" s="49"/>
    </row>
    <row r="4585" spans="50:52" x14ac:dyDescent="0.25">
      <c r="AX4585" t="s">
        <v>8104</v>
      </c>
      <c r="AZ4585" s="49"/>
    </row>
    <row r="4586" spans="50:52" x14ac:dyDescent="0.25">
      <c r="AX4586" t="s">
        <v>8105</v>
      </c>
      <c r="AZ4586" s="49"/>
    </row>
    <row r="4587" spans="50:52" x14ac:dyDescent="0.25">
      <c r="AX4587" t="s">
        <v>8106</v>
      </c>
      <c r="AZ4587" s="49"/>
    </row>
    <row r="4588" spans="50:52" x14ac:dyDescent="0.25">
      <c r="AX4588" t="s">
        <v>8107</v>
      </c>
      <c r="AZ4588" s="49"/>
    </row>
    <row r="4589" spans="50:52" x14ac:dyDescent="0.25">
      <c r="AX4589" t="s">
        <v>8108</v>
      </c>
      <c r="AZ4589" s="49"/>
    </row>
    <row r="4590" spans="50:52" x14ac:dyDescent="0.25">
      <c r="AX4590" t="s">
        <v>8109</v>
      </c>
      <c r="AZ4590" s="49"/>
    </row>
    <row r="4591" spans="50:52" x14ac:dyDescent="0.25">
      <c r="AX4591" t="s">
        <v>8110</v>
      </c>
      <c r="AZ4591" s="49"/>
    </row>
    <row r="4592" spans="50:52" x14ac:dyDescent="0.25">
      <c r="AX4592" t="s">
        <v>8111</v>
      </c>
      <c r="AZ4592" s="49"/>
    </row>
    <row r="4593" spans="50:52" x14ac:dyDescent="0.25">
      <c r="AX4593" t="s">
        <v>8112</v>
      </c>
      <c r="AZ4593" s="49"/>
    </row>
    <row r="4594" spans="50:52" x14ac:dyDescent="0.25">
      <c r="AX4594" t="s">
        <v>8113</v>
      </c>
      <c r="AZ4594" s="49"/>
    </row>
    <row r="4595" spans="50:52" x14ac:dyDescent="0.25">
      <c r="AX4595" t="s">
        <v>8114</v>
      </c>
      <c r="AZ4595" s="49"/>
    </row>
    <row r="4596" spans="50:52" x14ac:dyDescent="0.25">
      <c r="AX4596" t="s">
        <v>8115</v>
      </c>
      <c r="AZ4596" s="49"/>
    </row>
    <row r="4597" spans="50:52" x14ac:dyDescent="0.25">
      <c r="AX4597" t="s">
        <v>8116</v>
      </c>
      <c r="AZ4597" s="49"/>
    </row>
    <row r="4598" spans="50:52" x14ac:dyDescent="0.25">
      <c r="AX4598" t="s">
        <v>8117</v>
      </c>
      <c r="AZ4598" s="49"/>
    </row>
    <row r="4599" spans="50:52" x14ac:dyDescent="0.25">
      <c r="AX4599" t="s">
        <v>8118</v>
      </c>
      <c r="AZ4599" s="49"/>
    </row>
    <row r="4600" spans="50:52" x14ac:dyDescent="0.25">
      <c r="AX4600" t="s">
        <v>8119</v>
      </c>
      <c r="AZ4600" s="49"/>
    </row>
    <row r="4601" spans="50:52" x14ac:dyDescent="0.25">
      <c r="AX4601" t="s">
        <v>8120</v>
      </c>
      <c r="AZ4601" s="49"/>
    </row>
    <row r="4602" spans="50:52" x14ac:dyDescent="0.25">
      <c r="AX4602" t="s">
        <v>8121</v>
      </c>
      <c r="AZ4602" s="49"/>
    </row>
    <row r="4603" spans="50:52" x14ac:dyDescent="0.25">
      <c r="AX4603" t="s">
        <v>8122</v>
      </c>
      <c r="AZ4603" s="49"/>
    </row>
    <row r="4604" spans="50:52" x14ac:dyDescent="0.25">
      <c r="AX4604" t="s">
        <v>8123</v>
      </c>
      <c r="AZ4604" s="49"/>
    </row>
    <row r="4605" spans="50:52" x14ac:dyDescent="0.25">
      <c r="AX4605" t="s">
        <v>8124</v>
      </c>
      <c r="AZ4605" s="49"/>
    </row>
    <row r="4606" spans="50:52" x14ac:dyDescent="0.25">
      <c r="AX4606" t="s">
        <v>8125</v>
      </c>
      <c r="AZ4606" s="49"/>
    </row>
    <row r="4607" spans="50:52" x14ac:dyDescent="0.25">
      <c r="AX4607" t="s">
        <v>8126</v>
      </c>
      <c r="AZ4607" s="49"/>
    </row>
    <row r="4608" spans="50:52" x14ac:dyDescent="0.25">
      <c r="AX4608" t="s">
        <v>8127</v>
      </c>
      <c r="AZ4608" s="49"/>
    </row>
    <row r="4609" spans="50:52" x14ac:dyDescent="0.25">
      <c r="AX4609" t="s">
        <v>8128</v>
      </c>
      <c r="AZ4609" s="49"/>
    </row>
    <row r="4610" spans="50:52" x14ac:dyDescent="0.25">
      <c r="AX4610" t="s">
        <v>8129</v>
      </c>
      <c r="AZ4610" s="49"/>
    </row>
    <row r="4611" spans="50:52" x14ac:dyDescent="0.25">
      <c r="AX4611" t="s">
        <v>8130</v>
      </c>
      <c r="AZ4611" s="49"/>
    </row>
    <row r="4612" spans="50:52" x14ac:dyDescent="0.25">
      <c r="AX4612" t="s">
        <v>8131</v>
      </c>
      <c r="AZ4612" s="49"/>
    </row>
    <row r="4613" spans="50:52" x14ac:dyDescent="0.25">
      <c r="AX4613" t="s">
        <v>8132</v>
      </c>
      <c r="AZ4613" s="49"/>
    </row>
    <row r="4614" spans="50:52" x14ac:dyDescent="0.25">
      <c r="AX4614" t="s">
        <v>8133</v>
      </c>
      <c r="AZ4614" s="49"/>
    </row>
    <row r="4615" spans="50:52" x14ac:dyDescent="0.25">
      <c r="AX4615" t="s">
        <v>8134</v>
      </c>
      <c r="AZ4615" s="49"/>
    </row>
    <row r="4616" spans="50:52" x14ac:dyDescent="0.25">
      <c r="AX4616" t="s">
        <v>8135</v>
      </c>
      <c r="AZ4616" s="49"/>
    </row>
    <row r="4617" spans="50:52" x14ac:dyDescent="0.25">
      <c r="AX4617" t="s">
        <v>8136</v>
      </c>
      <c r="AZ4617" s="49"/>
    </row>
    <row r="4618" spans="50:52" x14ac:dyDescent="0.25">
      <c r="AX4618" t="s">
        <v>8137</v>
      </c>
      <c r="AZ4618" s="49"/>
    </row>
    <row r="4619" spans="50:52" x14ac:dyDescent="0.25">
      <c r="AX4619" t="s">
        <v>8138</v>
      </c>
      <c r="AZ4619" s="49"/>
    </row>
    <row r="4620" spans="50:52" x14ac:dyDescent="0.25">
      <c r="AX4620" t="s">
        <v>8139</v>
      </c>
      <c r="AZ4620" s="49"/>
    </row>
    <row r="4621" spans="50:52" x14ac:dyDescent="0.25">
      <c r="AX4621" t="s">
        <v>8140</v>
      </c>
      <c r="AZ4621" s="49"/>
    </row>
    <row r="4622" spans="50:52" x14ac:dyDescent="0.25">
      <c r="AX4622" t="s">
        <v>8141</v>
      </c>
      <c r="AZ4622" s="49"/>
    </row>
    <row r="4623" spans="50:52" x14ac:dyDescent="0.25">
      <c r="AX4623" t="s">
        <v>8142</v>
      </c>
      <c r="AZ4623" s="49"/>
    </row>
    <row r="4624" spans="50:52" x14ac:dyDescent="0.25">
      <c r="AX4624" t="s">
        <v>8143</v>
      </c>
      <c r="AZ4624" s="49"/>
    </row>
    <row r="4625" spans="50:52" x14ac:dyDescent="0.25">
      <c r="AX4625" t="s">
        <v>8144</v>
      </c>
      <c r="AZ4625" s="49"/>
    </row>
    <row r="4626" spans="50:52" x14ac:dyDescent="0.25">
      <c r="AX4626" t="s">
        <v>8145</v>
      </c>
      <c r="AZ4626" s="49"/>
    </row>
    <row r="4627" spans="50:52" x14ac:dyDescent="0.25">
      <c r="AX4627" t="s">
        <v>8146</v>
      </c>
      <c r="AZ4627" s="49"/>
    </row>
    <row r="4628" spans="50:52" x14ac:dyDescent="0.25">
      <c r="AX4628" t="s">
        <v>8147</v>
      </c>
      <c r="AZ4628" s="49"/>
    </row>
    <row r="4629" spans="50:52" x14ac:dyDescent="0.25">
      <c r="AX4629" t="s">
        <v>8148</v>
      </c>
      <c r="AZ4629" s="49"/>
    </row>
    <row r="4630" spans="50:52" x14ac:dyDescent="0.25">
      <c r="AX4630" t="s">
        <v>8149</v>
      </c>
      <c r="AZ4630" s="49"/>
    </row>
    <row r="4631" spans="50:52" x14ac:dyDescent="0.25">
      <c r="AX4631" t="s">
        <v>8150</v>
      </c>
      <c r="AZ4631" s="49"/>
    </row>
    <row r="4632" spans="50:52" x14ac:dyDescent="0.25">
      <c r="AX4632" t="s">
        <v>8151</v>
      </c>
      <c r="AZ4632" s="49"/>
    </row>
    <row r="4633" spans="50:52" x14ac:dyDescent="0.25">
      <c r="AX4633" t="s">
        <v>8152</v>
      </c>
      <c r="AZ4633" s="49"/>
    </row>
    <row r="4634" spans="50:52" x14ac:dyDescent="0.25">
      <c r="AX4634" t="s">
        <v>8153</v>
      </c>
      <c r="AZ4634" s="49"/>
    </row>
    <row r="4635" spans="50:52" x14ac:dyDescent="0.25">
      <c r="AX4635" t="s">
        <v>8154</v>
      </c>
      <c r="AZ4635" s="49"/>
    </row>
    <row r="4636" spans="50:52" x14ac:dyDescent="0.25">
      <c r="AX4636" t="s">
        <v>8155</v>
      </c>
      <c r="AZ4636" s="49"/>
    </row>
    <row r="4637" spans="50:52" x14ac:dyDescent="0.25">
      <c r="AX4637" t="s">
        <v>8156</v>
      </c>
      <c r="AZ4637" s="49"/>
    </row>
    <row r="4638" spans="50:52" x14ac:dyDescent="0.25">
      <c r="AX4638" t="s">
        <v>8157</v>
      </c>
      <c r="AZ4638" s="49"/>
    </row>
    <row r="4639" spans="50:52" x14ac:dyDescent="0.25">
      <c r="AX4639" t="s">
        <v>8158</v>
      </c>
      <c r="AZ4639" s="49"/>
    </row>
    <row r="4640" spans="50:52" x14ac:dyDescent="0.25">
      <c r="AX4640" t="s">
        <v>8159</v>
      </c>
      <c r="AZ4640" s="49"/>
    </row>
    <row r="4641" spans="50:52" x14ac:dyDescent="0.25">
      <c r="AX4641" t="s">
        <v>8160</v>
      </c>
      <c r="AZ4641" s="49"/>
    </row>
    <row r="4642" spans="50:52" x14ac:dyDescent="0.25">
      <c r="AX4642" t="s">
        <v>8161</v>
      </c>
      <c r="AZ4642" s="49"/>
    </row>
    <row r="4643" spans="50:52" x14ac:dyDescent="0.25">
      <c r="AX4643" t="s">
        <v>8162</v>
      </c>
      <c r="AZ4643" s="49"/>
    </row>
    <row r="4644" spans="50:52" x14ac:dyDescent="0.25">
      <c r="AX4644" t="s">
        <v>8163</v>
      </c>
      <c r="AZ4644" s="49"/>
    </row>
    <row r="4645" spans="50:52" x14ac:dyDescent="0.25">
      <c r="AX4645" t="s">
        <v>8164</v>
      </c>
      <c r="AZ4645" s="49"/>
    </row>
    <row r="4646" spans="50:52" x14ac:dyDescent="0.25">
      <c r="AX4646" t="s">
        <v>8165</v>
      </c>
      <c r="AZ4646" s="49"/>
    </row>
    <row r="4647" spans="50:52" x14ac:dyDescent="0.25">
      <c r="AX4647" t="s">
        <v>8166</v>
      </c>
      <c r="AZ4647" s="49"/>
    </row>
    <row r="4648" spans="50:52" x14ac:dyDescent="0.25">
      <c r="AX4648" t="s">
        <v>8167</v>
      </c>
      <c r="AZ4648" s="49"/>
    </row>
    <row r="4649" spans="50:52" x14ac:dyDescent="0.25">
      <c r="AX4649" t="s">
        <v>8168</v>
      </c>
      <c r="AZ4649" s="49"/>
    </row>
    <row r="4650" spans="50:52" x14ac:dyDescent="0.25">
      <c r="AX4650" t="s">
        <v>8169</v>
      </c>
      <c r="AZ4650" s="49"/>
    </row>
    <row r="4651" spans="50:52" x14ac:dyDescent="0.25">
      <c r="AX4651" t="s">
        <v>8170</v>
      </c>
      <c r="AZ4651" s="49"/>
    </row>
    <row r="4652" spans="50:52" x14ac:dyDescent="0.25">
      <c r="AX4652" t="s">
        <v>8171</v>
      </c>
      <c r="AZ4652" s="49"/>
    </row>
    <row r="4653" spans="50:52" x14ac:dyDescent="0.25">
      <c r="AX4653" t="s">
        <v>8172</v>
      </c>
      <c r="AZ4653" s="49"/>
    </row>
    <row r="4654" spans="50:52" x14ac:dyDescent="0.25">
      <c r="AX4654" t="s">
        <v>8173</v>
      </c>
      <c r="AZ4654" s="49"/>
    </row>
    <row r="4655" spans="50:52" x14ac:dyDescent="0.25">
      <c r="AX4655" t="s">
        <v>8174</v>
      </c>
      <c r="AZ4655" s="49"/>
    </row>
    <row r="4656" spans="50:52" x14ac:dyDescent="0.25">
      <c r="AX4656" t="s">
        <v>8175</v>
      </c>
      <c r="AZ4656" s="49"/>
    </row>
    <row r="4657" spans="50:52" x14ac:dyDescent="0.25">
      <c r="AX4657" t="s">
        <v>8176</v>
      </c>
      <c r="AZ4657" s="49"/>
    </row>
    <row r="4658" spans="50:52" x14ac:dyDescent="0.25">
      <c r="AX4658" t="s">
        <v>8177</v>
      </c>
      <c r="AZ4658" s="49"/>
    </row>
    <row r="4659" spans="50:52" x14ac:dyDescent="0.25">
      <c r="AX4659" t="s">
        <v>8178</v>
      </c>
      <c r="AZ4659" s="49"/>
    </row>
    <row r="4660" spans="50:52" x14ac:dyDescent="0.25">
      <c r="AX4660" t="s">
        <v>8179</v>
      </c>
      <c r="AZ4660" s="49"/>
    </row>
    <row r="4661" spans="50:52" x14ac:dyDescent="0.25">
      <c r="AX4661" t="s">
        <v>8180</v>
      </c>
      <c r="AZ4661" s="49"/>
    </row>
    <row r="4662" spans="50:52" x14ac:dyDescent="0.25">
      <c r="AX4662" t="s">
        <v>8181</v>
      </c>
      <c r="AZ4662" s="49"/>
    </row>
    <row r="4663" spans="50:52" x14ac:dyDescent="0.25">
      <c r="AX4663" t="s">
        <v>8182</v>
      </c>
      <c r="AZ4663" s="49"/>
    </row>
    <row r="4664" spans="50:52" x14ac:dyDescent="0.25">
      <c r="AX4664" t="s">
        <v>8183</v>
      </c>
      <c r="AZ4664" s="49"/>
    </row>
    <row r="4665" spans="50:52" x14ac:dyDescent="0.25">
      <c r="AX4665" t="s">
        <v>8184</v>
      </c>
      <c r="AZ4665" s="49"/>
    </row>
    <row r="4666" spans="50:52" x14ac:dyDescent="0.25">
      <c r="AX4666" t="s">
        <v>8185</v>
      </c>
      <c r="AZ4666" s="49"/>
    </row>
    <row r="4667" spans="50:52" x14ac:dyDescent="0.25">
      <c r="AX4667" t="s">
        <v>8186</v>
      </c>
      <c r="AZ4667" s="49"/>
    </row>
    <row r="4668" spans="50:52" x14ac:dyDescent="0.25">
      <c r="AX4668" t="s">
        <v>8187</v>
      </c>
      <c r="AZ4668" s="49"/>
    </row>
    <row r="4669" spans="50:52" x14ac:dyDescent="0.25">
      <c r="AX4669" t="s">
        <v>8188</v>
      </c>
      <c r="AZ4669" s="49"/>
    </row>
    <row r="4670" spans="50:52" x14ac:dyDescent="0.25">
      <c r="AX4670" t="s">
        <v>8189</v>
      </c>
      <c r="AZ4670" s="49"/>
    </row>
    <row r="4671" spans="50:52" x14ac:dyDescent="0.25">
      <c r="AX4671" t="s">
        <v>8190</v>
      </c>
      <c r="AZ4671" s="49"/>
    </row>
    <row r="4672" spans="50:52" x14ac:dyDescent="0.25">
      <c r="AX4672" t="s">
        <v>8191</v>
      </c>
      <c r="AZ4672" s="49"/>
    </row>
    <row r="4673" spans="50:52" x14ac:dyDescent="0.25">
      <c r="AX4673" t="s">
        <v>8192</v>
      </c>
      <c r="AZ4673" s="49"/>
    </row>
    <row r="4674" spans="50:52" x14ac:dyDescent="0.25">
      <c r="AX4674" t="s">
        <v>8193</v>
      </c>
      <c r="AZ4674" s="49"/>
    </row>
    <row r="4675" spans="50:52" x14ac:dyDescent="0.25">
      <c r="AX4675" t="s">
        <v>8194</v>
      </c>
      <c r="AZ4675" s="49"/>
    </row>
    <row r="4676" spans="50:52" x14ac:dyDescent="0.25">
      <c r="AX4676" t="s">
        <v>8195</v>
      </c>
      <c r="AZ4676" s="49"/>
    </row>
    <row r="4677" spans="50:52" x14ac:dyDescent="0.25">
      <c r="AX4677" t="s">
        <v>8196</v>
      </c>
      <c r="AZ4677" s="49"/>
    </row>
    <row r="4678" spans="50:52" x14ac:dyDescent="0.25">
      <c r="AX4678" t="s">
        <v>8197</v>
      </c>
      <c r="AZ4678" s="49"/>
    </row>
    <row r="4679" spans="50:52" x14ac:dyDescent="0.25">
      <c r="AX4679" t="s">
        <v>8198</v>
      </c>
      <c r="AZ4679" s="49"/>
    </row>
    <row r="4680" spans="50:52" x14ac:dyDescent="0.25">
      <c r="AX4680" t="s">
        <v>8199</v>
      </c>
      <c r="AZ4680" s="49"/>
    </row>
    <row r="4681" spans="50:52" x14ac:dyDescent="0.25">
      <c r="AX4681" t="s">
        <v>8200</v>
      </c>
      <c r="AZ4681" s="49"/>
    </row>
    <row r="4682" spans="50:52" x14ac:dyDescent="0.25">
      <c r="AX4682" t="s">
        <v>8201</v>
      </c>
      <c r="AZ4682" s="49"/>
    </row>
    <row r="4683" spans="50:52" x14ac:dyDescent="0.25">
      <c r="AX4683" t="s">
        <v>8202</v>
      </c>
      <c r="AZ4683" s="49"/>
    </row>
    <row r="4684" spans="50:52" x14ac:dyDescent="0.25">
      <c r="AX4684" t="s">
        <v>8203</v>
      </c>
      <c r="AZ4684" s="49"/>
    </row>
    <row r="4685" spans="50:52" x14ac:dyDescent="0.25">
      <c r="AX4685" t="s">
        <v>8204</v>
      </c>
      <c r="AZ4685" s="49"/>
    </row>
    <row r="4686" spans="50:52" x14ac:dyDescent="0.25">
      <c r="AX4686" t="s">
        <v>8205</v>
      </c>
      <c r="AZ4686" s="49"/>
    </row>
    <row r="4687" spans="50:52" x14ac:dyDescent="0.25">
      <c r="AX4687" t="s">
        <v>8206</v>
      </c>
      <c r="AZ4687" s="49"/>
    </row>
    <row r="4688" spans="50:52" x14ac:dyDescent="0.25">
      <c r="AX4688" t="s">
        <v>8207</v>
      </c>
      <c r="AZ4688" s="49"/>
    </row>
    <row r="4689" spans="50:52" x14ac:dyDescent="0.25">
      <c r="AX4689" t="s">
        <v>8208</v>
      </c>
      <c r="AZ4689" s="49"/>
    </row>
    <row r="4690" spans="50:52" x14ac:dyDescent="0.25">
      <c r="AX4690" t="s">
        <v>8209</v>
      </c>
      <c r="AZ4690" s="49"/>
    </row>
    <row r="4691" spans="50:52" x14ac:dyDescent="0.25">
      <c r="AX4691" t="s">
        <v>8210</v>
      </c>
      <c r="AZ4691" s="49"/>
    </row>
    <row r="4692" spans="50:52" x14ac:dyDescent="0.25">
      <c r="AX4692" t="s">
        <v>8211</v>
      </c>
      <c r="AZ4692" s="49"/>
    </row>
    <row r="4693" spans="50:52" x14ac:dyDescent="0.25">
      <c r="AX4693" t="s">
        <v>8212</v>
      </c>
      <c r="AZ4693" s="49"/>
    </row>
    <row r="4694" spans="50:52" x14ac:dyDescent="0.25">
      <c r="AX4694" t="s">
        <v>8213</v>
      </c>
      <c r="AZ4694" s="49"/>
    </row>
    <row r="4695" spans="50:52" x14ac:dyDescent="0.25">
      <c r="AX4695" t="s">
        <v>8214</v>
      </c>
      <c r="AZ4695" s="49"/>
    </row>
    <row r="4696" spans="50:52" x14ac:dyDescent="0.25">
      <c r="AX4696" t="s">
        <v>8215</v>
      </c>
      <c r="AZ4696" s="49"/>
    </row>
    <row r="4697" spans="50:52" x14ac:dyDescent="0.25">
      <c r="AX4697" t="s">
        <v>8216</v>
      </c>
      <c r="AZ4697" s="49"/>
    </row>
    <row r="4698" spans="50:52" x14ac:dyDescent="0.25">
      <c r="AX4698" t="s">
        <v>8217</v>
      </c>
      <c r="AZ4698" s="49"/>
    </row>
    <row r="4699" spans="50:52" x14ac:dyDescent="0.25">
      <c r="AX4699" t="s">
        <v>8218</v>
      </c>
      <c r="AZ4699" s="49"/>
    </row>
    <row r="4700" spans="50:52" x14ac:dyDescent="0.25">
      <c r="AX4700" t="s">
        <v>8219</v>
      </c>
      <c r="AZ4700" s="49"/>
    </row>
    <row r="4701" spans="50:52" x14ac:dyDescent="0.25">
      <c r="AX4701" t="s">
        <v>8220</v>
      </c>
      <c r="AZ4701" s="49"/>
    </row>
    <row r="4702" spans="50:52" x14ac:dyDescent="0.25">
      <c r="AX4702" t="s">
        <v>8221</v>
      </c>
      <c r="AZ4702" s="49"/>
    </row>
    <row r="4703" spans="50:52" x14ac:dyDescent="0.25">
      <c r="AX4703" t="s">
        <v>8222</v>
      </c>
      <c r="AZ4703" s="49"/>
    </row>
    <row r="4704" spans="50:52" x14ac:dyDescent="0.25">
      <c r="AX4704" t="s">
        <v>8223</v>
      </c>
      <c r="AZ4704" s="49"/>
    </row>
    <row r="4705" spans="50:52" x14ac:dyDescent="0.25">
      <c r="AX4705" t="s">
        <v>8224</v>
      </c>
      <c r="AZ4705" s="49"/>
    </row>
    <row r="4706" spans="50:52" x14ac:dyDescent="0.25">
      <c r="AX4706" t="s">
        <v>8225</v>
      </c>
      <c r="AZ4706" s="49"/>
    </row>
    <row r="4707" spans="50:52" x14ac:dyDescent="0.25">
      <c r="AX4707" t="s">
        <v>8226</v>
      </c>
      <c r="AZ4707" s="49"/>
    </row>
    <row r="4708" spans="50:52" x14ac:dyDescent="0.25">
      <c r="AX4708" t="s">
        <v>8227</v>
      </c>
      <c r="AZ4708" s="49"/>
    </row>
    <row r="4709" spans="50:52" x14ac:dyDescent="0.25">
      <c r="AX4709" t="s">
        <v>8228</v>
      </c>
      <c r="AZ4709" s="49"/>
    </row>
    <row r="4710" spans="50:52" x14ac:dyDescent="0.25">
      <c r="AX4710" t="s">
        <v>8229</v>
      </c>
      <c r="AZ4710" s="49"/>
    </row>
    <row r="4711" spans="50:52" x14ac:dyDescent="0.25">
      <c r="AX4711" t="s">
        <v>8230</v>
      </c>
      <c r="AZ4711" s="49"/>
    </row>
    <row r="4712" spans="50:52" x14ac:dyDescent="0.25">
      <c r="AX4712" t="s">
        <v>8231</v>
      </c>
      <c r="AZ4712" s="49"/>
    </row>
    <row r="4713" spans="50:52" x14ac:dyDescent="0.25">
      <c r="AX4713" t="s">
        <v>8232</v>
      </c>
      <c r="AZ4713" s="49"/>
    </row>
    <row r="4714" spans="50:52" x14ac:dyDescent="0.25">
      <c r="AX4714" t="s">
        <v>8233</v>
      </c>
      <c r="AZ4714" s="49"/>
    </row>
    <row r="4715" spans="50:52" x14ac:dyDescent="0.25">
      <c r="AX4715" t="s">
        <v>8234</v>
      </c>
      <c r="AZ4715" s="49"/>
    </row>
    <row r="4716" spans="50:52" x14ac:dyDescent="0.25">
      <c r="AX4716" t="s">
        <v>8235</v>
      </c>
      <c r="AZ4716" s="49"/>
    </row>
    <row r="4717" spans="50:52" x14ac:dyDescent="0.25">
      <c r="AX4717" t="s">
        <v>8236</v>
      </c>
      <c r="AZ4717" s="49"/>
    </row>
    <row r="4718" spans="50:52" x14ac:dyDescent="0.25">
      <c r="AX4718" t="s">
        <v>8237</v>
      </c>
      <c r="AZ4718" s="49"/>
    </row>
    <row r="4719" spans="50:52" x14ac:dyDescent="0.25">
      <c r="AX4719" t="s">
        <v>8238</v>
      </c>
      <c r="AZ4719" s="49"/>
    </row>
    <row r="4720" spans="50:52" x14ac:dyDescent="0.25">
      <c r="AX4720" t="s">
        <v>8239</v>
      </c>
      <c r="AZ4720" s="49"/>
    </row>
    <row r="4721" spans="50:52" x14ac:dyDescent="0.25">
      <c r="AX4721" t="s">
        <v>8240</v>
      </c>
      <c r="AZ4721" s="49"/>
    </row>
    <row r="4722" spans="50:52" x14ac:dyDescent="0.25">
      <c r="AX4722" t="s">
        <v>8241</v>
      </c>
      <c r="AZ4722" s="49"/>
    </row>
    <row r="4723" spans="50:52" x14ac:dyDescent="0.25">
      <c r="AX4723" t="s">
        <v>8242</v>
      </c>
      <c r="AZ4723" s="49"/>
    </row>
    <row r="4724" spans="50:52" x14ac:dyDescent="0.25">
      <c r="AX4724" t="s">
        <v>8243</v>
      </c>
      <c r="AZ4724" s="49"/>
    </row>
    <row r="4725" spans="50:52" x14ac:dyDescent="0.25">
      <c r="AX4725" t="s">
        <v>8244</v>
      </c>
      <c r="AZ4725" s="49"/>
    </row>
    <row r="4726" spans="50:52" x14ac:dyDescent="0.25">
      <c r="AX4726" t="s">
        <v>8245</v>
      </c>
      <c r="AZ4726" s="49"/>
    </row>
    <row r="4727" spans="50:52" x14ac:dyDescent="0.25">
      <c r="AX4727" t="s">
        <v>8246</v>
      </c>
      <c r="AZ4727" s="49"/>
    </row>
    <row r="4728" spans="50:52" x14ac:dyDescent="0.25">
      <c r="AX4728" t="s">
        <v>8247</v>
      </c>
      <c r="AZ4728" s="49"/>
    </row>
    <row r="4729" spans="50:52" x14ac:dyDescent="0.25">
      <c r="AX4729" t="s">
        <v>8248</v>
      </c>
      <c r="AZ4729" s="49"/>
    </row>
    <row r="4730" spans="50:52" x14ac:dyDescent="0.25">
      <c r="AX4730" t="s">
        <v>8249</v>
      </c>
      <c r="AZ4730" s="49"/>
    </row>
    <row r="4731" spans="50:52" x14ac:dyDescent="0.25">
      <c r="AX4731" t="s">
        <v>8250</v>
      </c>
      <c r="AZ4731" s="49"/>
    </row>
    <row r="4732" spans="50:52" x14ac:dyDescent="0.25">
      <c r="AX4732" t="s">
        <v>8251</v>
      </c>
      <c r="AZ4732" s="49"/>
    </row>
    <row r="4733" spans="50:52" x14ac:dyDescent="0.25">
      <c r="AX4733" t="s">
        <v>8252</v>
      </c>
      <c r="AZ4733" s="49"/>
    </row>
    <row r="4734" spans="50:52" x14ac:dyDescent="0.25">
      <c r="AX4734" t="s">
        <v>8253</v>
      </c>
      <c r="AZ4734" s="49"/>
    </row>
    <row r="4735" spans="50:52" x14ac:dyDescent="0.25">
      <c r="AX4735" t="s">
        <v>8254</v>
      </c>
      <c r="AZ4735" s="49"/>
    </row>
    <row r="4736" spans="50:52" x14ac:dyDescent="0.25">
      <c r="AX4736" t="s">
        <v>8255</v>
      </c>
      <c r="AZ4736" s="49"/>
    </row>
    <row r="4737" spans="50:52" x14ac:dyDescent="0.25">
      <c r="AX4737" t="s">
        <v>8256</v>
      </c>
      <c r="AZ4737" s="49"/>
    </row>
    <row r="4738" spans="50:52" x14ac:dyDescent="0.25">
      <c r="AX4738" t="s">
        <v>8257</v>
      </c>
      <c r="AZ4738" s="49"/>
    </row>
    <row r="4739" spans="50:52" x14ac:dyDescent="0.25">
      <c r="AX4739" t="s">
        <v>8258</v>
      </c>
      <c r="AZ4739" s="49"/>
    </row>
    <row r="4740" spans="50:52" x14ac:dyDescent="0.25">
      <c r="AX4740" t="s">
        <v>8259</v>
      </c>
      <c r="AZ4740" s="49"/>
    </row>
    <row r="4741" spans="50:52" x14ac:dyDescent="0.25">
      <c r="AX4741" t="s">
        <v>8260</v>
      </c>
      <c r="AZ4741" s="49"/>
    </row>
    <row r="4742" spans="50:52" x14ac:dyDescent="0.25">
      <c r="AX4742" t="s">
        <v>8261</v>
      </c>
      <c r="AZ4742" s="49"/>
    </row>
    <row r="4743" spans="50:52" x14ac:dyDescent="0.25">
      <c r="AX4743" t="s">
        <v>8262</v>
      </c>
      <c r="AZ4743" s="49"/>
    </row>
    <row r="4744" spans="50:52" x14ac:dyDescent="0.25">
      <c r="AX4744" t="s">
        <v>8263</v>
      </c>
      <c r="AZ4744" s="49"/>
    </row>
    <row r="4745" spans="50:52" x14ac:dyDescent="0.25">
      <c r="AX4745" t="s">
        <v>8264</v>
      </c>
      <c r="AZ4745" s="49"/>
    </row>
    <row r="4746" spans="50:52" x14ac:dyDescent="0.25">
      <c r="AX4746" t="s">
        <v>8265</v>
      </c>
      <c r="AZ4746" s="49"/>
    </row>
    <row r="4747" spans="50:52" x14ac:dyDescent="0.25">
      <c r="AX4747" t="s">
        <v>8266</v>
      </c>
      <c r="AZ4747" s="49"/>
    </row>
    <row r="4748" spans="50:52" x14ac:dyDescent="0.25">
      <c r="AX4748" t="s">
        <v>8267</v>
      </c>
      <c r="AZ4748" s="49"/>
    </row>
    <row r="4749" spans="50:52" x14ac:dyDescent="0.25">
      <c r="AX4749" t="s">
        <v>8268</v>
      </c>
      <c r="AZ4749" s="49"/>
    </row>
    <row r="4750" spans="50:52" x14ac:dyDescent="0.25">
      <c r="AX4750" t="s">
        <v>8269</v>
      </c>
      <c r="AZ4750" s="49"/>
    </row>
    <row r="4751" spans="50:52" x14ac:dyDescent="0.25">
      <c r="AX4751" t="s">
        <v>8270</v>
      </c>
      <c r="AZ4751" s="49"/>
    </row>
    <row r="4752" spans="50:52" x14ac:dyDescent="0.25">
      <c r="AX4752" t="s">
        <v>8271</v>
      </c>
      <c r="AZ4752" s="49"/>
    </row>
    <row r="4753" spans="50:52" x14ac:dyDescent="0.25">
      <c r="AX4753" t="s">
        <v>8272</v>
      </c>
      <c r="AZ4753" s="49"/>
    </row>
    <row r="4754" spans="50:52" x14ac:dyDescent="0.25">
      <c r="AX4754" t="s">
        <v>8273</v>
      </c>
      <c r="AZ4754" s="49"/>
    </row>
    <row r="4755" spans="50:52" x14ac:dyDescent="0.25">
      <c r="AX4755" t="s">
        <v>8274</v>
      </c>
      <c r="AZ4755" s="49"/>
    </row>
    <row r="4756" spans="50:52" x14ac:dyDescent="0.25">
      <c r="AX4756" t="s">
        <v>8275</v>
      </c>
      <c r="AZ4756" s="49"/>
    </row>
    <row r="4757" spans="50:52" x14ac:dyDescent="0.25">
      <c r="AX4757" t="s">
        <v>8276</v>
      </c>
      <c r="AZ4757" s="49"/>
    </row>
    <row r="4758" spans="50:52" x14ac:dyDescent="0.25">
      <c r="AX4758" t="s">
        <v>8277</v>
      </c>
      <c r="AZ4758" s="49"/>
    </row>
    <row r="4759" spans="50:52" x14ac:dyDescent="0.25">
      <c r="AX4759" t="s">
        <v>8278</v>
      </c>
      <c r="AZ4759" s="49"/>
    </row>
    <row r="4760" spans="50:52" x14ac:dyDescent="0.25">
      <c r="AX4760" t="s">
        <v>8279</v>
      </c>
      <c r="AZ4760" s="49"/>
    </row>
    <row r="4761" spans="50:52" x14ac:dyDescent="0.25">
      <c r="AX4761" t="s">
        <v>8280</v>
      </c>
      <c r="AZ4761" s="49"/>
    </row>
    <row r="4762" spans="50:52" x14ac:dyDescent="0.25">
      <c r="AX4762" t="s">
        <v>8281</v>
      </c>
      <c r="AZ4762" s="49"/>
    </row>
    <row r="4763" spans="50:52" x14ac:dyDescent="0.25">
      <c r="AX4763" t="s">
        <v>8282</v>
      </c>
      <c r="AZ4763" s="49"/>
    </row>
    <row r="4764" spans="50:52" x14ac:dyDescent="0.25">
      <c r="AX4764" t="s">
        <v>8283</v>
      </c>
      <c r="AZ4764" s="49"/>
    </row>
    <row r="4765" spans="50:52" x14ac:dyDescent="0.25">
      <c r="AX4765" t="s">
        <v>8284</v>
      </c>
      <c r="AZ4765" s="49"/>
    </row>
    <row r="4766" spans="50:52" x14ac:dyDescent="0.25">
      <c r="AX4766" t="s">
        <v>8285</v>
      </c>
      <c r="AZ4766" s="49"/>
    </row>
    <row r="4767" spans="50:52" x14ac:dyDescent="0.25">
      <c r="AX4767" t="s">
        <v>8286</v>
      </c>
      <c r="AZ4767" s="49"/>
    </row>
    <row r="4768" spans="50:52" x14ac:dyDescent="0.25">
      <c r="AX4768" t="s">
        <v>8287</v>
      </c>
      <c r="AZ4768" s="49"/>
    </row>
    <row r="4769" spans="50:52" x14ac:dyDescent="0.25">
      <c r="AX4769" t="s">
        <v>8288</v>
      </c>
      <c r="AZ4769" s="49"/>
    </row>
    <row r="4770" spans="50:52" x14ac:dyDescent="0.25">
      <c r="AX4770" t="s">
        <v>8289</v>
      </c>
      <c r="AZ4770" s="49"/>
    </row>
    <row r="4771" spans="50:52" x14ac:dyDescent="0.25">
      <c r="AX4771" t="s">
        <v>8290</v>
      </c>
      <c r="AZ4771" s="49"/>
    </row>
    <row r="4772" spans="50:52" x14ac:dyDescent="0.25">
      <c r="AX4772" t="s">
        <v>8291</v>
      </c>
      <c r="AZ4772" s="49"/>
    </row>
    <row r="4773" spans="50:52" x14ac:dyDescent="0.25">
      <c r="AX4773" t="s">
        <v>8292</v>
      </c>
      <c r="AZ4773" s="49"/>
    </row>
    <row r="4774" spans="50:52" x14ac:dyDescent="0.25">
      <c r="AX4774" t="s">
        <v>8293</v>
      </c>
      <c r="AZ4774" s="49"/>
    </row>
    <row r="4775" spans="50:52" x14ac:dyDescent="0.25">
      <c r="AX4775" t="s">
        <v>8294</v>
      </c>
      <c r="AZ4775" s="49"/>
    </row>
    <row r="4776" spans="50:52" x14ac:dyDescent="0.25">
      <c r="AX4776" t="s">
        <v>8295</v>
      </c>
      <c r="AZ4776" s="49"/>
    </row>
    <row r="4777" spans="50:52" x14ac:dyDescent="0.25">
      <c r="AX4777" t="s">
        <v>8296</v>
      </c>
      <c r="AZ4777" s="49"/>
    </row>
    <row r="4778" spans="50:52" x14ac:dyDescent="0.25">
      <c r="AX4778" t="s">
        <v>8297</v>
      </c>
      <c r="AZ4778" s="49"/>
    </row>
    <row r="4779" spans="50:52" x14ac:dyDescent="0.25">
      <c r="AX4779" t="s">
        <v>8298</v>
      </c>
      <c r="AZ4779" s="49"/>
    </row>
    <row r="4780" spans="50:52" x14ac:dyDescent="0.25">
      <c r="AX4780" t="s">
        <v>8299</v>
      </c>
      <c r="AZ4780" s="49"/>
    </row>
    <row r="4781" spans="50:52" x14ac:dyDescent="0.25">
      <c r="AX4781" t="s">
        <v>8300</v>
      </c>
      <c r="AZ4781" s="49"/>
    </row>
    <row r="4782" spans="50:52" x14ac:dyDescent="0.25">
      <c r="AX4782" t="s">
        <v>8301</v>
      </c>
      <c r="AZ4782" s="49"/>
    </row>
    <row r="4783" spans="50:52" x14ac:dyDescent="0.25">
      <c r="AX4783" t="s">
        <v>8302</v>
      </c>
      <c r="AZ4783" s="49"/>
    </row>
    <row r="4784" spans="50:52" x14ac:dyDescent="0.25">
      <c r="AX4784" t="s">
        <v>8303</v>
      </c>
      <c r="AZ4784" s="49"/>
    </row>
    <row r="4785" spans="50:52" x14ac:dyDescent="0.25">
      <c r="AX4785" t="s">
        <v>8304</v>
      </c>
      <c r="AZ4785" s="49"/>
    </row>
    <row r="4786" spans="50:52" x14ac:dyDescent="0.25">
      <c r="AX4786" t="s">
        <v>8305</v>
      </c>
      <c r="AZ4786" s="49"/>
    </row>
    <row r="4787" spans="50:52" x14ac:dyDescent="0.25">
      <c r="AX4787" t="s">
        <v>8306</v>
      </c>
      <c r="AZ4787" s="49"/>
    </row>
    <row r="4788" spans="50:52" x14ac:dyDescent="0.25">
      <c r="AX4788" t="s">
        <v>8307</v>
      </c>
      <c r="AZ4788" s="49"/>
    </row>
    <row r="4789" spans="50:52" x14ac:dyDescent="0.25">
      <c r="AX4789" t="s">
        <v>8308</v>
      </c>
      <c r="AZ4789" s="49"/>
    </row>
    <row r="4790" spans="50:52" x14ac:dyDescent="0.25">
      <c r="AX4790" t="s">
        <v>8309</v>
      </c>
      <c r="AZ4790" s="49"/>
    </row>
    <row r="4791" spans="50:52" x14ac:dyDescent="0.25">
      <c r="AX4791" t="s">
        <v>8310</v>
      </c>
      <c r="AZ4791" s="49"/>
    </row>
    <row r="4792" spans="50:52" x14ac:dyDescent="0.25">
      <c r="AX4792" t="s">
        <v>8311</v>
      </c>
      <c r="AZ4792" s="49"/>
    </row>
    <row r="4793" spans="50:52" x14ac:dyDescent="0.25">
      <c r="AX4793" t="s">
        <v>8312</v>
      </c>
      <c r="AZ4793" s="49"/>
    </row>
    <row r="4794" spans="50:52" x14ac:dyDescent="0.25">
      <c r="AX4794" t="s">
        <v>8313</v>
      </c>
      <c r="AZ4794" s="49"/>
    </row>
    <row r="4795" spans="50:52" x14ac:dyDescent="0.25">
      <c r="AX4795" t="s">
        <v>8314</v>
      </c>
      <c r="AZ4795" s="49"/>
    </row>
    <row r="4796" spans="50:52" x14ac:dyDescent="0.25">
      <c r="AX4796" t="s">
        <v>8315</v>
      </c>
      <c r="AZ4796" s="49"/>
    </row>
    <row r="4797" spans="50:52" x14ac:dyDescent="0.25">
      <c r="AX4797" t="s">
        <v>8316</v>
      </c>
      <c r="AZ4797" s="49"/>
    </row>
    <row r="4798" spans="50:52" x14ac:dyDescent="0.25">
      <c r="AX4798" t="s">
        <v>8317</v>
      </c>
      <c r="AZ4798" s="49"/>
    </row>
    <row r="4799" spans="50:52" x14ac:dyDescent="0.25">
      <c r="AX4799" t="s">
        <v>8318</v>
      </c>
      <c r="AZ4799" s="49"/>
    </row>
    <row r="4800" spans="50:52" x14ac:dyDescent="0.25">
      <c r="AX4800" t="s">
        <v>8319</v>
      </c>
      <c r="AZ4800" s="49"/>
    </row>
    <row r="4801" spans="50:52" x14ac:dyDescent="0.25">
      <c r="AX4801" t="s">
        <v>8320</v>
      </c>
      <c r="AZ4801" s="49"/>
    </row>
    <row r="4802" spans="50:52" x14ac:dyDescent="0.25">
      <c r="AX4802" t="s">
        <v>8321</v>
      </c>
      <c r="AZ4802" s="49"/>
    </row>
    <row r="4803" spans="50:52" x14ac:dyDescent="0.25">
      <c r="AX4803" t="s">
        <v>8322</v>
      </c>
      <c r="AZ4803" s="49"/>
    </row>
    <row r="4804" spans="50:52" x14ac:dyDescent="0.25">
      <c r="AX4804" t="s">
        <v>8323</v>
      </c>
      <c r="AZ4804" s="49"/>
    </row>
    <row r="4805" spans="50:52" x14ac:dyDescent="0.25">
      <c r="AX4805" t="s">
        <v>8324</v>
      </c>
      <c r="AZ4805" s="49"/>
    </row>
    <row r="4806" spans="50:52" x14ac:dyDescent="0.25">
      <c r="AX4806" t="s">
        <v>8325</v>
      </c>
      <c r="AZ4806" s="49"/>
    </row>
    <row r="4807" spans="50:52" x14ac:dyDescent="0.25">
      <c r="AX4807" t="s">
        <v>8326</v>
      </c>
      <c r="AZ4807" s="49"/>
    </row>
    <row r="4808" spans="50:52" x14ac:dyDescent="0.25">
      <c r="AX4808" t="s">
        <v>8327</v>
      </c>
      <c r="AZ4808" s="49"/>
    </row>
    <row r="4809" spans="50:52" x14ac:dyDescent="0.25">
      <c r="AX4809" t="s">
        <v>8328</v>
      </c>
      <c r="AZ4809" s="49"/>
    </row>
    <row r="4810" spans="50:52" x14ac:dyDescent="0.25">
      <c r="AX4810" t="s">
        <v>8329</v>
      </c>
      <c r="AZ4810" s="49"/>
    </row>
    <row r="4811" spans="50:52" x14ac:dyDescent="0.25">
      <c r="AX4811" t="s">
        <v>8330</v>
      </c>
      <c r="AZ4811" s="49"/>
    </row>
    <row r="4812" spans="50:52" x14ac:dyDescent="0.25">
      <c r="AX4812" t="s">
        <v>8331</v>
      </c>
      <c r="AZ4812" s="49"/>
    </row>
    <row r="4813" spans="50:52" x14ac:dyDescent="0.25">
      <c r="AX4813" t="s">
        <v>8332</v>
      </c>
      <c r="AZ4813" s="49"/>
    </row>
    <row r="4814" spans="50:52" x14ac:dyDescent="0.25">
      <c r="AX4814" t="s">
        <v>8333</v>
      </c>
      <c r="AZ4814" s="49"/>
    </row>
    <row r="4815" spans="50:52" x14ac:dyDescent="0.25">
      <c r="AX4815" t="s">
        <v>8334</v>
      </c>
      <c r="AZ4815" s="49"/>
    </row>
    <row r="4816" spans="50:52" x14ac:dyDescent="0.25">
      <c r="AX4816" t="s">
        <v>8335</v>
      </c>
      <c r="AZ4816" s="49"/>
    </row>
    <row r="4817" spans="50:52" x14ac:dyDescent="0.25">
      <c r="AX4817" t="s">
        <v>8336</v>
      </c>
      <c r="AZ4817" s="49"/>
    </row>
    <row r="4818" spans="50:52" x14ac:dyDescent="0.25">
      <c r="AX4818" t="s">
        <v>8337</v>
      </c>
      <c r="AZ4818" s="49"/>
    </row>
    <row r="4819" spans="50:52" x14ac:dyDescent="0.25">
      <c r="AX4819" t="s">
        <v>8338</v>
      </c>
      <c r="AZ4819" s="49"/>
    </row>
    <row r="4820" spans="50:52" x14ac:dyDescent="0.25">
      <c r="AX4820" t="s">
        <v>8339</v>
      </c>
      <c r="AZ4820" s="49"/>
    </row>
    <row r="4821" spans="50:52" x14ac:dyDescent="0.25">
      <c r="AX4821" t="s">
        <v>8340</v>
      </c>
      <c r="AZ4821" s="49"/>
    </row>
    <row r="4822" spans="50:52" x14ac:dyDescent="0.25">
      <c r="AX4822" t="s">
        <v>8341</v>
      </c>
      <c r="AZ4822" s="49"/>
    </row>
    <row r="4823" spans="50:52" x14ac:dyDescent="0.25">
      <c r="AX4823" t="s">
        <v>8342</v>
      </c>
      <c r="AZ4823" s="49"/>
    </row>
    <row r="4824" spans="50:52" x14ac:dyDescent="0.25">
      <c r="AX4824" t="s">
        <v>8343</v>
      </c>
      <c r="AZ4824" s="49"/>
    </row>
    <row r="4825" spans="50:52" x14ac:dyDescent="0.25">
      <c r="AX4825" t="s">
        <v>8344</v>
      </c>
      <c r="AZ4825" s="49"/>
    </row>
    <row r="4826" spans="50:52" x14ac:dyDescent="0.25">
      <c r="AX4826" t="s">
        <v>8345</v>
      </c>
      <c r="AZ4826" s="49"/>
    </row>
    <row r="4827" spans="50:52" x14ac:dyDescent="0.25">
      <c r="AX4827" t="s">
        <v>8346</v>
      </c>
      <c r="AZ4827" s="49"/>
    </row>
    <row r="4828" spans="50:52" x14ac:dyDescent="0.25">
      <c r="AX4828" t="s">
        <v>8347</v>
      </c>
      <c r="AZ4828" s="49"/>
    </row>
    <row r="4829" spans="50:52" x14ac:dyDescent="0.25">
      <c r="AX4829" t="s">
        <v>8348</v>
      </c>
      <c r="AZ4829" s="49"/>
    </row>
    <row r="4830" spans="50:52" x14ac:dyDescent="0.25">
      <c r="AX4830" t="s">
        <v>8349</v>
      </c>
      <c r="AZ4830" s="49"/>
    </row>
    <row r="4831" spans="50:52" x14ac:dyDescent="0.25">
      <c r="AX4831" t="s">
        <v>8350</v>
      </c>
      <c r="AZ4831" s="49"/>
    </row>
    <row r="4832" spans="50:52" x14ac:dyDescent="0.25">
      <c r="AX4832" t="s">
        <v>8351</v>
      </c>
      <c r="AZ4832" s="49"/>
    </row>
    <row r="4833" spans="50:52" x14ac:dyDescent="0.25">
      <c r="AX4833" t="s">
        <v>8352</v>
      </c>
      <c r="AZ4833" s="49"/>
    </row>
    <row r="4834" spans="50:52" x14ac:dyDescent="0.25">
      <c r="AX4834" t="s">
        <v>8353</v>
      </c>
      <c r="AZ4834" s="49"/>
    </row>
    <row r="4835" spans="50:52" x14ac:dyDescent="0.25">
      <c r="AX4835" t="s">
        <v>8354</v>
      </c>
      <c r="AZ4835" s="49"/>
    </row>
    <row r="4836" spans="50:52" x14ac:dyDescent="0.25">
      <c r="AX4836" t="s">
        <v>8355</v>
      </c>
      <c r="AZ4836" s="49"/>
    </row>
    <row r="4837" spans="50:52" x14ac:dyDescent="0.25">
      <c r="AX4837" t="s">
        <v>8356</v>
      </c>
      <c r="AZ4837" s="49"/>
    </row>
    <row r="4838" spans="50:52" x14ac:dyDescent="0.25">
      <c r="AX4838" t="s">
        <v>8357</v>
      </c>
      <c r="AZ4838" s="49"/>
    </row>
    <row r="4839" spans="50:52" x14ac:dyDescent="0.25">
      <c r="AX4839" t="s">
        <v>8358</v>
      </c>
      <c r="AZ4839" s="49"/>
    </row>
    <row r="4840" spans="50:52" x14ac:dyDescent="0.25">
      <c r="AX4840" t="s">
        <v>8359</v>
      </c>
      <c r="AZ4840" s="49"/>
    </row>
    <row r="4841" spans="50:52" x14ac:dyDescent="0.25">
      <c r="AX4841" t="s">
        <v>8360</v>
      </c>
      <c r="AZ4841" s="49"/>
    </row>
    <row r="4842" spans="50:52" x14ac:dyDescent="0.25">
      <c r="AX4842" t="s">
        <v>8361</v>
      </c>
      <c r="AZ4842" s="49"/>
    </row>
    <row r="4843" spans="50:52" x14ac:dyDescent="0.25">
      <c r="AX4843" t="s">
        <v>8362</v>
      </c>
      <c r="AZ4843" s="49"/>
    </row>
    <row r="4844" spans="50:52" x14ac:dyDescent="0.25">
      <c r="AX4844" t="s">
        <v>8363</v>
      </c>
      <c r="AZ4844" s="49"/>
    </row>
    <row r="4845" spans="50:52" x14ac:dyDescent="0.25">
      <c r="AX4845" t="s">
        <v>8364</v>
      </c>
      <c r="AZ4845" s="49"/>
    </row>
    <row r="4846" spans="50:52" x14ac:dyDescent="0.25">
      <c r="AX4846" t="s">
        <v>8365</v>
      </c>
      <c r="AZ4846" s="49"/>
    </row>
    <row r="4847" spans="50:52" x14ac:dyDescent="0.25">
      <c r="AX4847" t="s">
        <v>8366</v>
      </c>
      <c r="AZ4847" s="49"/>
    </row>
    <row r="4848" spans="50:52" x14ac:dyDescent="0.25">
      <c r="AX4848" t="s">
        <v>8367</v>
      </c>
      <c r="AZ4848" s="49"/>
    </row>
    <row r="4849" spans="50:52" x14ac:dyDescent="0.25">
      <c r="AX4849" t="s">
        <v>8368</v>
      </c>
      <c r="AZ4849" s="49"/>
    </row>
    <row r="4850" spans="50:52" x14ac:dyDescent="0.25">
      <c r="AX4850" t="s">
        <v>8369</v>
      </c>
      <c r="AZ4850" s="49"/>
    </row>
    <row r="4851" spans="50:52" x14ac:dyDescent="0.25">
      <c r="AX4851" t="s">
        <v>8370</v>
      </c>
      <c r="AZ4851" s="49"/>
    </row>
    <row r="4852" spans="50:52" x14ac:dyDescent="0.25">
      <c r="AX4852" t="s">
        <v>8371</v>
      </c>
      <c r="AZ4852" s="49"/>
    </row>
    <row r="4853" spans="50:52" x14ac:dyDescent="0.25">
      <c r="AX4853" t="s">
        <v>8372</v>
      </c>
      <c r="AZ4853" s="49"/>
    </row>
    <row r="4854" spans="50:52" x14ac:dyDescent="0.25">
      <c r="AX4854" t="s">
        <v>8373</v>
      </c>
      <c r="AZ4854" s="49"/>
    </row>
    <row r="4855" spans="50:52" x14ac:dyDescent="0.25">
      <c r="AX4855" t="s">
        <v>8374</v>
      </c>
      <c r="AZ4855" s="49"/>
    </row>
    <row r="4856" spans="50:52" x14ac:dyDescent="0.25">
      <c r="AX4856" t="s">
        <v>8375</v>
      </c>
      <c r="AZ4856" s="49"/>
    </row>
    <row r="4857" spans="50:52" x14ac:dyDescent="0.25">
      <c r="AX4857" t="s">
        <v>8376</v>
      </c>
      <c r="AZ4857" s="49"/>
    </row>
    <row r="4858" spans="50:52" x14ac:dyDescent="0.25">
      <c r="AX4858" t="s">
        <v>8377</v>
      </c>
      <c r="AZ4858" s="49"/>
    </row>
    <row r="4859" spans="50:52" x14ac:dyDescent="0.25">
      <c r="AX4859" t="s">
        <v>8378</v>
      </c>
      <c r="AZ4859" s="49"/>
    </row>
    <row r="4860" spans="50:52" x14ac:dyDescent="0.25">
      <c r="AX4860" t="s">
        <v>8379</v>
      </c>
      <c r="AZ4860" s="49"/>
    </row>
    <row r="4861" spans="50:52" x14ac:dyDescent="0.25">
      <c r="AX4861" t="s">
        <v>8380</v>
      </c>
      <c r="AZ4861" s="49"/>
    </row>
    <row r="4862" spans="50:52" x14ac:dyDescent="0.25">
      <c r="AX4862" t="s">
        <v>8381</v>
      </c>
      <c r="AZ4862" s="49"/>
    </row>
    <row r="4863" spans="50:52" x14ac:dyDescent="0.25">
      <c r="AX4863" t="s">
        <v>8382</v>
      </c>
      <c r="AZ4863" s="49"/>
    </row>
    <row r="4864" spans="50:52" x14ac:dyDescent="0.25">
      <c r="AX4864" t="s">
        <v>8383</v>
      </c>
      <c r="AZ4864" s="49"/>
    </row>
    <row r="4865" spans="50:52" x14ac:dyDescent="0.25">
      <c r="AX4865" t="s">
        <v>8384</v>
      </c>
      <c r="AZ4865" s="49"/>
    </row>
    <row r="4866" spans="50:52" x14ac:dyDescent="0.25">
      <c r="AX4866" t="s">
        <v>8385</v>
      </c>
      <c r="AZ4866" s="49"/>
    </row>
    <row r="4867" spans="50:52" x14ac:dyDescent="0.25">
      <c r="AX4867" t="s">
        <v>8386</v>
      </c>
      <c r="AZ4867" s="49"/>
    </row>
    <row r="4868" spans="50:52" x14ac:dyDescent="0.25">
      <c r="AX4868" t="s">
        <v>8387</v>
      </c>
      <c r="AZ4868" s="49"/>
    </row>
    <row r="4869" spans="50:52" x14ac:dyDescent="0.25">
      <c r="AX4869" t="s">
        <v>8388</v>
      </c>
      <c r="AZ4869" s="49"/>
    </row>
    <row r="4870" spans="50:52" x14ac:dyDescent="0.25">
      <c r="AX4870" t="s">
        <v>8389</v>
      </c>
      <c r="AZ4870" s="49"/>
    </row>
    <row r="4871" spans="50:52" x14ac:dyDescent="0.25">
      <c r="AX4871" t="s">
        <v>8390</v>
      </c>
      <c r="AZ4871" s="49"/>
    </row>
    <row r="4872" spans="50:52" x14ac:dyDescent="0.25">
      <c r="AX4872" t="s">
        <v>8391</v>
      </c>
      <c r="AZ4872" s="49"/>
    </row>
    <row r="4873" spans="50:52" x14ac:dyDescent="0.25">
      <c r="AX4873" t="s">
        <v>8392</v>
      </c>
      <c r="AZ4873" s="49"/>
    </row>
    <row r="4874" spans="50:52" x14ac:dyDescent="0.25">
      <c r="AX4874" t="s">
        <v>8393</v>
      </c>
      <c r="AZ4874" s="49"/>
    </row>
    <row r="4875" spans="50:52" x14ac:dyDescent="0.25">
      <c r="AX4875" t="s">
        <v>8394</v>
      </c>
      <c r="AZ4875" s="49"/>
    </row>
    <row r="4876" spans="50:52" x14ac:dyDescent="0.25">
      <c r="AX4876" t="s">
        <v>8395</v>
      </c>
      <c r="AZ4876" s="49"/>
    </row>
    <row r="4877" spans="50:52" x14ac:dyDescent="0.25">
      <c r="AX4877" t="s">
        <v>8396</v>
      </c>
      <c r="AZ4877" s="49"/>
    </row>
    <row r="4878" spans="50:52" x14ac:dyDescent="0.25">
      <c r="AX4878" t="s">
        <v>8397</v>
      </c>
      <c r="AZ4878" s="49"/>
    </row>
    <row r="4879" spans="50:52" x14ac:dyDescent="0.25">
      <c r="AX4879" t="s">
        <v>8398</v>
      </c>
      <c r="AZ4879" s="49"/>
    </row>
    <row r="4880" spans="50:52" x14ac:dyDescent="0.25">
      <c r="AX4880" t="s">
        <v>8399</v>
      </c>
      <c r="AZ4880" s="49"/>
    </row>
    <row r="4881" spans="50:52" x14ac:dyDescent="0.25">
      <c r="AX4881" t="s">
        <v>8400</v>
      </c>
      <c r="AZ4881" s="49"/>
    </row>
    <row r="4882" spans="50:52" x14ac:dyDescent="0.25">
      <c r="AX4882" t="s">
        <v>8401</v>
      </c>
      <c r="AZ4882" s="49"/>
    </row>
    <row r="4883" spans="50:52" x14ac:dyDescent="0.25">
      <c r="AX4883" t="s">
        <v>8402</v>
      </c>
      <c r="AZ4883" s="49"/>
    </row>
    <row r="4884" spans="50:52" x14ac:dyDescent="0.25">
      <c r="AX4884" t="s">
        <v>8403</v>
      </c>
      <c r="AZ4884" s="49"/>
    </row>
    <row r="4885" spans="50:52" x14ac:dyDescent="0.25">
      <c r="AX4885" t="s">
        <v>8404</v>
      </c>
      <c r="AZ4885" s="49"/>
    </row>
    <row r="4886" spans="50:52" x14ac:dyDescent="0.25">
      <c r="AX4886" t="s">
        <v>8405</v>
      </c>
      <c r="AZ4886" s="49"/>
    </row>
    <row r="4887" spans="50:52" x14ac:dyDescent="0.25">
      <c r="AX4887" t="s">
        <v>8406</v>
      </c>
      <c r="AZ4887" s="49"/>
    </row>
    <row r="4888" spans="50:52" x14ac:dyDescent="0.25">
      <c r="AX4888" t="s">
        <v>8407</v>
      </c>
      <c r="AZ4888" s="49"/>
    </row>
    <row r="4889" spans="50:52" x14ac:dyDescent="0.25">
      <c r="AX4889" t="s">
        <v>8408</v>
      </c>
      <c r="AZ4889" s="49"/>
    </row>
    <row r="4890" spans="50:52" x14ac:dyDescent="0.25">
      <c r="AX4890" t="s">
        <v>8409</v>
      </c>
      <c r="AZ4890" s="49"/>
    </row>
    <row r="4891" spans="50:52" x14ac:dyDescent="0.25">
      <c r="AX4891" t="s">
        <v>8410</v>
      </c>
      <c r="AZ4891" s="49"/>
    </row>
    <row r="4892" spans="50:52" x14ac:dyDescent="0.25">
      <c r="AX4892" t="s">
        <v>8411</v>
      </c>
      <c r="AZ4892" s="49"/>
    </row>
    <row r="4893" spans="50:52" x14ac:dyDescent="0.25">
      <c r="AX4893" t="s">
        <v>8412</v>
      </c>
      <c r="AZ4893" s="49"/>
    </row>
    <row r="4894" spans="50:52" x14ac:dyDescent="0.25">
      <c r="AX4894" t="s">
        <v>8413</v>
      </c>
      <c r="AZ4894" s="49"/>
    </row>
    <row r="4895" spans="50:52" x14ac:dyDescent="0.25">
      <c r="AX4895" t="s">
        <v>8414</v>
      </c>
      <c r="AZ4895" s="49"/>
    </row>
    <row r="4896" spans="50:52" x14ac:dyDescent="0.25">
      <c r="AX4896" t="s">
        <v>8415</v>
      </c>
      <c r="AZ4896" s="49"/>
    </row>
    <row r="4897" spans="50:52" x14ac:dyDescent="0.25">
      <c r="AX4897" t="s">
        <v>8416</v>
      </c>
      <c r="AZ4897" s="49"/>
    </row>
    <row r="4898" spans="50:52" x14ac:dyDescent="0.25">
      <c r="AX4898" t="s">
        <v>8417</v>
      </c>
      <c r="AZ4898" s="49"/>
    </row>
    <row r="4899" spans="50:52" x14ac:dyDescent="0.25">
      <c r="AX4899" t="s">
        <v>8418</v>
      </c>
      <c r="AZ4899" s="49"/>
    </row>
    <row r="4900" spans="50:52" x14ac:dyDescent="0.25">
      <c r="AX4900" t="s">
        <v>8419</v>
      </c>
      <c r="AZ4900" s="49"/>
    </row>
    <row r="4901" spans="50:52" x14ac:dyDescent="0.25">
      <c r="AX4901" t="s">
        <v>8420</v>
      </c>
      <c r="AZ4901" s="49"/>
    </row>
    <row r="4902" spans="50:52" x14ac:dyDescent="0.25">
      <c r="AX4902" t="s">
        <v>8421</v>
      </c>
      <c r="AZ4902" s="49"/>
    </row>
    <row r="4903" spans="50:52" x14ac:dyDescent="0.25">
      <c r="AX4903" t="s">
        <v>8422</v>
      </c>
      <c r="AZ4903" s="49"/>
    </row>
    <row r="4904" spans="50:52" x14ac:dyDescent="0.25">
      <c r="AX4904" t="s">
        <v>8423</v>
      </c>
      <c r="AZ4904" s="49"/>
    </row>
    <row r="4905" spans="50:52" x14ac:dyDescent="0.25">
      <c r="AX4905" t="s">
        <v>8424</v>
      </c>
      <c r="AZ4905" s="49"/>
    </row>
    <row r="4906" spans="50:52" x14ac:dyDescent="0.25">
      <c r="AX4906" t="s">
        <v>8425</v>
      </c>
      <c r="AZ4906" s="49"/>
    </row>
    <row r="4907" spans="50:52" x14ac:dyDescent="0.25">
      <c r="AX4907" t="s">
        <v>8426</v>
      </c>
      <c r="AZ4907" s="49"/>
    </row>
    <row r="4908" spans="50:52" x14ac:dyDescent="0.25">
      <c r="AX4908" t="s">
        <v>8427</v>
      </c>
      <c r="AZ4908" s="49"/>
    </row>
    <row r="4909" spans="50:52" x14ac:dyDescent="0.25">
      <c r="AX4909" t="s">
        <v>8428</v>
      </c>
      <c r="AZ4909" s="49"/>
    </row>
    <row r="4910" spans="50:52" x14ac:dyDescent="0.25">
      <c r="AX4910" t="s">
        <v>8429</v>
      </c>
      <c r="AZ4910" s="49"/>
    </row>
    <row r="4911" spans="50:52" x14ac:dyDescent="0.25">
      <c r="AX4911" t="s">
        <v>8430</v>
      </c>
      <c r="AZ4911" s="49"/>
    </row>
    <row r="4912" spans="50:52" x14ac:dyDescent="0.25">
      <c r="AX4912" t="s">
        <v>8431</v>
      </c>
      <c r="AZ4912" s="49"/>
    </row>
    <row r="4913" spans="50:52" x14ac:dyDescent="0.25">
      <c r="AX4913" t="s">
        <v>8432</v>
      </c>
      <c r="AZ4913" s="49"/>
    </row>
    <row r="4914" spans="50:52" x14ac:dyDescent="0.25">
      <c r="AX4914" t="s">
        <v>8433</v>
      </c>
      <c r="AZ4914" s="49"/>
    </row>
    <row r="4915" spans="50:52" x14ac:dyDescent="0.25">
      <c r="AX4915" t="s">
        <v>8434</v>
      </c>
      <c r="AZ4915" s="49"/>
    </row>
    <row r="4916" spans="50:52" x14ac:dyDescent="0.25">
      <c r="AX4916" t="s">
        <v>8435</v>
      </c>
      <c r="AZ4916" s="49"/>
    </row>
    <row r="4917" spans="50:52" x14ac:dyDescent="0.25">
      <c r="AX4917" t="s">
        <v>8436</v>
      </c>
      <c r="AZ4917" s="49"/>
    </row>
    <row r="4918" spans="50:52" x14ac:dyDescent="0.25">
      <c r="AX4918" t="s">
        <v>8437</v>
      </c>
      <c r="AZ4918" s="49"/>
    </row>
    <row r="4919" spans="50:52" x14ac:dyDescent="0.25">
      <c r="AX4919" t="s">
        <v>8438</v>
      </c>
      <c r="AZ4919" s="49"/>
    </row>
    <row r="4920" spans="50:52" x14ac:dyDescent="0.25">
      <c r="AX4920" t="s">
        <v>8439</v>
      </c>
      <c r="AZ4920" s="49"/>
    </row>
    <row r="4921" spans="50:52" x14ac:dyDescent="0.25">
      <c r="AX4921" t="s">
        <v>8440</v>
      </c>
      <c r="AZ4921" s="49"/>
    </row>
    <row r="4922" spans="50:52" x14ac:dyDescent="0.25">
      <c r="AX4922" t="s">
        <v>8441</v>
      </c>
      <c r="AZ4922" s="49"/>
    </row>
    <row r="4923" spans="50:52" x14ac:dyDescent="0.25">
      <c r="AX4923" t="s">
        <v>8442</v>
      </c>
      <c r="AZ4923" s="49"/>
    </row>
    <row r="4924" spans="50:52" x14ac:dyDescent="0.25">
      <c r="AX4924" t="s">
        <v>8443</v>
      </c>
      <c r="AZ4924" s="49"/>
    </row>
    <row r="4925" spans="50:52" x14ac:dyDescent="0.25">
      <c r="AX4925" t="s">
        <v>8444</v>
      </c>
      <c r="AZ4925" s="49"/>
    </row>
    <row r="4926" spans="50:52" x14ac:dyDescent="0.25">
      <c r="AX4926" t="s">
        <v>8445</v>
      </c>
      <c r="AZ4926" s="49"/>
    </row>
    <row r="4927" spans="50:52" x14ac:dyDescent="0.25">
      <c r="AX4927" t="s">
        <v>8446</v>
      </c>
      <c r="AZ4927" s="49"/>
    </row>
    <row r="4928" spans="50:52" x14ac:dyDescent="0.25">
      <c r="AX4928" t="s">
        <v>8447</v>
      </c>
      <c r="AZ4928" s="49"/>
    </row>
    <row r="4929" spans="50:52" x14ac:dyDescent="0.25">
      <c r="AX4929" t="s">
        <v>8448</v>
      </c>
      <c r="AZ4929" s="49"/>
    </row>
    <row r="4930" spans="50:52" x14ac:dyDescent="0.25">
      <c r="AX4930" t="s">
        <v>8449</v>
      </c>
      <c r="AZ4930" s="49"/>
    </row>
    <row r="4931" spans="50:52" x14ac:dyDescent="0.25">
      <c r="AX4931" t="s">
        <v>8450</v>
      </c>
      <c r="AZ4931" s="49"/>
    </row>
    <row r="4932" spans="50:52" x14ac:dyDescent="0.25">
      <c r="AX4932" t="s">
        <v>8451</v>
      </c>
      <c r="AZ4932" s="49"/>
    </row>
    <row r="4933" spans="50:52" x14ac:dyDescent="0.25">
      <c r="AX4933" t="s">
        <v>8452</v>
      </c>
      <c r="AZ4933" s="49"/>
    </row>
    <row r="4934" spans="50:52" x14ac:dyDescent="0.25">
      <c r="AX4934" t="s">
        <v>8453</v>
      </c>
      <c r="AZ4934" s="49"/>
    </row>
    <row r="4935" spans="50:52" x14ac:dyDescent="0.25">
      <c r="AX4935" t="s">
        <v>8454</v>
      </c>
      <c r="AZ4935" s="49"/>
    </row>
    <row r="4936" spans="50:52" x14ac:dyDescent="0.25">
      <c r="AX4936" t="s">
        <v>8455</v>
      </c>
      <c r="AZ4936" s="49"/>
    </row>
    <row r="4937" spans="50:52" x14ac:dyDescent="0.25">
      <c r="AX4937" t="s">
        <v>8456</v>
      </c>
      <c r="AZ4937" s="49"/>
    </row>
    <row r="4938" spans="50:52" x14ac:dyDescent="0.25">
      <c r="AX4938" t="s">
        <v>8457</v>
      </c>
      <c r="AZ4938" s="49"/>
    </row>
    <row r="4939" spans="50:52" x14ac:dyDescent="0.25">
      <c r="AX4939" t="s">
        <v>8458</v>
      </c>
      <c r="AZ4939" s="49"/>
    </row>
    <row r="4940" spans="50:52" x14ac:dyDescent="0.25">
      <c r="AX4940" t="s">
        <v>8459</v>
      </c>
      <c r="AZ4940" s="49"/>
    </row>
    <row r="4941" spans="50:52" x14ac:dyDescent="0.25">
      <c r="AX4941" t="s">
        <v>8460</v>
      </c>
      <c r="AZ4941" s="49"/>
    </row>
    <row r="4942" spans="50:52" x14ac:dyDescent="0.25">
      <c r="AX4942" t="s">
        <v>8461</v>
      </c>
      <c r="AZ4942" s="49"/>
    </row>
    <row r="4943" spans="50:52" x14ac:dyDescent="0.25">
      <c r="AX4943" t="s">
        <v>8462</v>
      </c>
      <c r="AZ4943" s="49"/>
    </row>
    <row r="4944" spans="50:52" x14ac:dyDescent="0.25">
      <c r="AX4944" t="s">
        <v>8463</v>
      </c>
      <c r="AZ4944" s="49"/>
    </row>
    <row r="4945" spans="50:52" x14ac:dyDescent="0.25">
      <c r="AX4945" t="s">
        <v>8464</v>
      </c>
      <c r="AZ4945" s="49"/>
    </row>
    <row r="4946" spans="50:52" x14ac:dyDescent="0.25">
      <c r="AX4946" t="s">
        <v>8465</v>
      </c>
      <c r="AZ4946" s="49"/>
    </row>
    <row r="4947" spans="50:52" x14ac:dyDescent="0.25">
      <c r="AX4947" t="s">
        <v>8466</v>
      </c>
      <c r="AZ4947" s="49"/>
    </row>
    <row r="4948" spans="50:52" x14ac:dyDescent="0.25">
      <c r="AX4948" t="s">
        <v>8467</v>
      </c>
      <c r="AZ4948" s="49"/>
    </row>
    <row r="4949" spans="50:52" x14ac:dyDescent="0.25">
      <c r="AX4949" t="s">
        <v>8468</v>
      </c>
      <c r="AZ4949" s="49"/>
    </row>
    <row r="4950" spans="50:52" x14ac:dyDescent="0.25">
      <c r="AX4950" t="s">
        <v>8469</v>
      </c>
      <c r="AZ4950" s="49"/>
    </row>
    <row r="4951" spans="50:52" x14ac:dyDescent="0.25">
      <c r="AX4951" t="s">
        <v>8470</v>
      </c>
      <c r="AZ4951" s="49"/>
    </row>
    <row r="4952" spans="50:52" x14ac:dyDescent="0.25">
      <c r="AX4952" t="s">
        <v>8471</v>
      </c>
      <c r="AZ4952" s="49"/>
    </row>
    <row r="4953" spans="50:52" x14ac:dyDescent="0.25">
      <c r="AX4953" t="s">
        <v>8472</v>
      </c>
      <c r="AZ4953" s="49"/>
    </row>
    <row r="4954" spans="50:52" x14ac:dyDescent="0.25">
      <c r="AX4954" t="s">
        <v>8473</v>
      </c>
      <c r="AZ4954" s="49"/>
    </row>
    <row r="4955" spans="50:52" x14ac:dyDescent="0.25">
      <c r="AX4955" t="s">
        <v>8474</v>
      </c>
      <c r="AZ4955" s="49"/>
    </row>
    <row r="4956" spans="50:52" x14ac:dyDescent="0.25">
      <c r="AX4956" t="s">
        <v>8475</v>
      </c>
      <c r="AZ4956" s="49"/>
    </row>
    <row r="4957" spans="50:52" x14ac:dyDescent="0.25">
      <c r="AX4957" t="s">
        <v>8476</v>
      </c>
      <c r="AZ4957" s="49"/>
    </row>
    <row r="4958" spans="50:52" x14ac:dyDescent="0.25">
      <c r="AX4958" t="s">
        <v>8477</v>
      </c>
      <c r="AZ4958" s="49"/>
    </row>
    <row r="4959" spans="50:52" x14ac:dyDescent="0.25">
      <c r="AX4959" t="s">
        <v>8478</v>
      </c>
      <c r="AZ4959" s="49"/>
    </row>
    <row r="4960" spans="50:52" x14ac:dyDescent="0.25">
      <c r="AX4960" t="s">
        <v>8479</v>
      </c>
      <c r="AZ4960" s="49"/>
    </row>
    <row r="4961" spans="50:52" x14ac:dyDescent="0.25">
      <c r="AX4961" t="s">
        <v>8480</v>
      </c>
      <c r="AZ4961" s="49"/>
    </row>
    <row r="4962" spans="50:52" x14ac:dyDescent="0.25">
      <c r="AX4962" t="s">
        <v>8481</v>
      </c>
      <c r="AZ4962" s="49"/>
    </row>
    <row r="4963" spans="50:52" x14ac:dyDescent="0.25">
      <c r="AX4963" t="s">
        <v>8482</v>
      </c>
      <c r="AZ4963" s="49"/>
    </row>
    <row r="4964" spans="50:52" x14ac:dyDescent="0.25">
      <c r="AX4964" t="s">
        <v>8483</v>
      </c>
      <c r="AZ4964" s="49"/>
    </row>
    <row r="4965" spans="50:52" x14ac:dyDescent="0.25">
      <c r="AX4965" t="s">
        <v>8484</v>
      </c>
      <c r="AZ4965" s="49"/>
    </row>
    <row r="4966" spans="50:52" x14ac:dyDescent="0.25">
      <c r="AX4966" t="s">
        <v>8485</v>
      </c>
      <c r="AZ4966" s="49"/>
    </row>
    <row r="4967" spans="50:52" x14ac:dyDescent="0.25">
      <c r="AX4967" t="s">
        <v>8486</v>
      </c>
      <c r="AZ4967" s="49"/>
    </row>
    <row r="4968" spans="50:52" x14ac:dyDescent="0.25">
      <c r="AX4968" t="s">
        <v>8487</v>
      </c>
      <c r="AZ4968" s="49"/>
    </row>
    <row r="4969" spans="50:52" x14ac:dyDescent="0.25">
      <c r="AX4969" t="s">
        <v>8488</v>
      </c>
      <c r="AZ4969" s="49"/>
    </row>
    <row r="4970" spans="50:52" x14ac:dyDescent="0.25">
      <c r="AX4970" t="s">
        <v>8489</v>
      </c>
      <c r="AZ4970" s="49"/>
    </row>
    <row r="4971" spans="50:52" x14ac:dyDescent="0.25">
      <c r="AX4971" t="s">
        <v>8490</v>
      </c>
      <c r="AZ4971" s="49"/>
    </row>
    <row r="4972" spans="50:52" x14ac:dyDescent="0.25">
      <c r="AX4972" t="s">
        <v>8491</v>
      </c>
      <c r="AZ4972" s="49"/>
    </row>
    <row r="4973" spans="50:52" x14ac:dyDescent="0.25">
      <c r="AX4973" t="s">
        <v>8492</v>
      </c>
      <c r="AZ4973" s="49"/>
    </row>
    <row r="4974" spans="50:52" x14ac:dyDescent="0.25">
      <c r="AX4974" t="s">
        <v>8493</v>
      </c>
      <c r="AZ4974" s="49"/>
    </row>
    <row r="4975" spans="50:52" x14ac:dyDescent="0.25">
      <c r="AX4975" t="s">
        <v>8494</v>
      </c>
      <c r="AZ4975" s="49"/>
    </row>
    <row r="4976" spans="50:52" x14ac:dyDescent="0.25">
      <c r="AX4976" t="s">
        <v>8495</v>
      </c>
      <c r="AZ4976" s="49"/>
    </row>
    <row r="4977" spans="50:52" x14ac:dyDescent="0.25">
      <c r="AX4977" t="s">
        <v>8496</v>
      </c>
      <c r="AZ4977" s="49"/>
    </row>
    <row r="4978" spans="50:52" x14ac:dyDescent="0.25">
      <c r="AX4978" t="s">
        <v>8497</v>
      </c>
      <c r="AZ4978" s="49"/>
    </row>
    <row r="4979" spans="50:52" x14ac:dyDescent="0.25">
      <c r="AX4979" t="s">
        <v>8498</v>
      </c>
      <c r="AZ4979" s="49"/>
    </row>
    <row r="4980" spans="50:52" x14ac:dyDescent="0.25">
      <c r="AX4980" t="s">
        <v>8499</v>
      </c>
      <c r="AZ4980" s="49"/>
    </row>
    <row r="4981" spans="50:52" x14ac:dyDescent="0.25">
      <c r="AX4981" t="s">
        <v>8500</v>
      </c>
      <c r="AZ4981" s="49"/>
    </row>
    <row r="4982" spans="50:52" x14ac:dyDescent="0.25">
      <c r="AX4982" t="s">
        <v>8501</v>
      </c>
      <c r="AZ4982" s="49"/>
    </row>
    <row r="4983" spans="50:52" x14ac:dyDescent="0.25">
      <c r="AX4983" t="s">
        <v>8502</v>
      </c>
      <c r="AZ4983" s="49"/>
    </row>
    <row r="4984" spans="50:52" x14ac:dyDescent="0.25">
      <c r="AX4984" t="s">
        <v>8503</v>
      </c>
      <c r="AZ4984" s="49"/>
    </row>
    <row r="4985" spans="50:52" x14ac:dyDescent="0.25">
      <c r="AX4985" t="s">
        <v>8504</v>
      </c>
      <c r="AZ4985" s="49"/>
    </row>
    <row r="4986" spans="50:52" x14ac:dyDescent="0.25">
      <c r="AX4986" t="s">
        <v>8505</v>
      </c>
      <c r="AZ4986" s="49"/>
    </row>
    <row r="4987" spans="50:52" x14ac:dyDescent="0.25">
      <c r="AX4987" t="s">
        <v>8506</v>
      </c>
      <c r="AZ4987" s="49"/>
    </row>
    <row r="4988" spans="50:52" x14ac:dyDescent="0.25">
      <c r="AX4988" t="s">
        <v>8507</v>
      </c>
      <c r="AZ4988" s="49"/>
    </row>
    <row r="4989" spans="50:52" x14ac:dyDescent="0.25">
      <c r="AX4989" t="s">
        <v>8508</v>
      </c>
      <c r="AZ4989" s="49"/>
    </row>
    <row r="4990" spans="50:52" x14ac:dyDescent="0.25">
      <c r="AX4990" t="s">
        <v>8509</v>
      </c>
      <c r="AZ4990" s="49"/>
    </row>
    <row r="4991" spans="50:52" x14ac:dyDescent="0.25">
      <c r="AX4991" t="s">
        <v>8510</v>
      </c>
      <c r="AZ4991" s="49"/>
    </row>
    <row r="4992" spans="50:52" x14ac:dyDescent="0.25">
      <c r="AX4992" t="s">
        <v>8511</v>
      </c>
      <c r="AZ4992" s="49"/>
    </row>
    <row r="4993" spans="50:52" x14ac:dyDescent="0.25">
      <c r="AX4993" t="s">
        <v>8512</v>
      </c>
      <c r="AZ4993" s="49"/>
    </row>
    <row r="4994" spans="50:52" x14ac:dyDescent="0.25">
      <c r="AX4994" t="s">
        <v>8513</v>
      </c>
      <c r="AZ4994" s="49"/>
    </row>
    <row r="4995" spans="50:52" x14ac:dyDescent="0.25">
      <c r="AX4995" t="s">
        <v>8514</v>
      </c>
      <c r="AZ4995" s="49"/>
    </row>
    <row r="4996" spans="50:52" x14ac:dyDescent="0.25">
      <c r="AX4996" t="s">
        <v>8515</v>
      </c>
      <c r="AZ4996" s="49"/>
    </row>
    <row r="4997" spans="50:52" x14ac:dyDescent="0.25">
      <c r="AX4997" t="s">
        <v>8516</v>
      </c>
      <c r="AZ4997" s="49"/>
    </row>
    <row r="4998" spans="50:52" x14ac:dyDescent="0.25">
      <c r="AX4998" t="s">
        <v>8517</v>
      </c>
      <c r="AZ4998" s="49"/>
    </row>
    <row r="4999" spans="50:52" x14ac:dyDescent="0.25">
      <c r="AX4999" t="s">
        <v>8518</v>
      </c>
      <c r="AZ4999" s="49"/>
    </row>
    <row r="5000" spans="50:52" x14ac:dyDescent="0.25">
      <c r="AX5000" t="s">
        <v>8519</v>
      </c>
      <c r="AZ5000" s="49"/>
    </row>
    <row r="5001" spans="50:52" x14ac:dyDescent="0.25">
      <c r="AX5001" t="s">
        <v>8520</v>
      </c>
      <c r="AZ5001" s="49"/>
    </row>
    <row r="5002" spans="50:52" x14ac:dyDescent="0.25">
      <c r="AX5002" t="s">
        <v>8521</v>
      </c>
      <c r="AZ5002" s="49"/>
    </row>
    <row r="5003" spans="50:52" x14ac:dyDescent="0.25">
      <c r="AX5003" t="s">
        <v>8522</v>
      </c>
      <c r="AZ5003" s="49"/>
    </row>
    <row r="5004" spans="50:52" x14ac:dyDescent="0.25">
      <c r="AX5004" t="s">
        <v>8523</v>
      </c>
      <c r="AZ5004" s="49"/>
    </row>
    <row r="5005" spans="50:52" x14ac:dyDescent="0.25">
      <c r="AX5005" t="s">
        <v>8524</v>
      </c>
      <c r="AZ5005" s="49"/>
    </row>
    <row r="5006" spans="50:52" x14ac:dyDescent="0.25">
      <c r="AX5006" t="s">
        <v>8525</v>
      </c>
      <c r="AZ5006" s="49"/>
    </row>
    <row r="5007" spans="50:52" x14ac:dyDescent="0.25">
      <c r="AX5007" t="s">
        <v>8526</v>
      </c>
      <c r="AZ5007" s="49"/>
    </row>
    <row r="5008" spans="50:52" x14ac:dyDescent="0.25">
      <c r="AX5008" t="s">
        <v>8527</v>
      </c>
      <c r="AZ5008" s="49"/>
    </row>
    <row r="5009" spans="50:52" x14ac:dyDescent="0.25">
      <c r="AX5009" t="s">
        <v>8528</v>
      </c>
      <c r="AZ5009" s="49"/>
    </row>
    <row r="5010" spans="50:52" x14ac:dyDescent="0.25">
      <c r="AX5010" t="s">
        <v>8529</v>
      </c>
      <c r="AZ5010" s="49"/>
    </row>
    <row r="5011" spans="50:52" x14ac:dyDescent="0.25">
      <c r="AX5011" t="s">
        <v>8530</v>
      </c>
      <c r="AZ5011" s="49"/>
    </row>
    <row r="5012" spans="50:52" x14ac:dyDescent="0.25">
      <c r="AX5012" t="s">
        <v>8531</v>
      </c>
      <c r="AZ5012" s="49"/>
    </row>
    <row r="5013" spans="50:52" x14ac:dyDescent="0.25">
      <c r="AX5013" t="s">
        <v>8532</v>
      </c>
      <c r="AZ5013" s="49"/>
    </row>
    <row r="5014" spans="50:52" x14ac:dyDescent="0.25">
      <c r="AX5014" t="s">
        <v>8533</v>
      </c>
      <c r="AZ5014" s="49"/>
    </row>
    <row r="5015" spans="50:52" x14ac:dyDescent="0.25">
      <c r="AX5015" t="s">
        <v>8534</v>
      </c>
      <c r="AZ5015" s="49"/>
    </row>
    <row r="5016" spans="50:52" x14ac:dyDescent="0.25">
      <c r="AX5016" t="s">
        <v>8535</v>
      </c>
      <c r="AZ5016" s="49"/>
    </row>
    <row r="5017" spans="50:52" x14ac:dyDescent="0.25">
      <c r="AX5017" t="s">
        <v>8536</v>
      </c>
      <c r="AZ5017" s="49"/>
    </row>
    <row r="5018" spans="50:52" x14ac:dyDescent="0.25">
      <c r="AX5018" t="s">
        <v>8537</v>
      </c>
      <c r="AZ5018" s="49"/>
    </row>
    <row r="5019" spans="50:52" x14ac:dyDescent="0.25">
      <c r="AX5019" t="s">
        <v>8538</v>
      </c>
      <c r="AZ5019" s="49"/>
    </row>
    <row r="5020" spans="50:52" x14ac:dyDescent="0.25">
      <c r="AX5020" t="s">
        <v>8539</v>
      </c>
      <c r="AZ5020" s="49"/>
    </row>
    <row r="5021" spans="50:52" x14ac:dyDescent="0.25">
      <c r="AX5021" t="s">
        <v>8540</v>
      </c>
      <c r="AZ5021" s="49"/>
    </row>
    <row r="5022" spans="50:52" x14ac:dyDescent="0.25">
      <c r="AX5022" t="s">
        <v>8541</v>
      </c>
      <c r="AZ5022" s="49"/>
    </row>
    <row r="5023" spans="50:52" x14ac:dyDescent="0.25">
      <c r="AX5023" t="s">
        <v>8542</v>
      </c>
      <c r="AZ5023" s="49"/>
    </row>
    <row r="5024" spans="50:52" x14ac:dyDescent="0.25">
      <c r="AX5024" t="s">
        <v>8543</v>
      </c>
      <c r="AZ5024" s="49"/>
    </row>
    <row r="5025" spans="50:52" x14ac:dyDescent="0.25">
      <c r="AX5025" t="s">
        <v>8544</v>
      </c>
      <c r="AZ5025" s="49"/>
    </row>
    <row r="5026" spans="50:52" x14ac:dyDescent="0.25">
      <c r="AX5026" t="s">
        <v>8545</v>
      </c>
      <c r="AZ5026" s="49"/>
    </row>
    <row r="5027" spans="50:52" x14ac:dyDescent="0.25">
      <c r="AX5027" t="s">
        <v>8546</v>
      </c>
      <c r="AZ5027" s="49"/>
    </row>
    <row r="5028" spans="50:52" x14ac:dyDescent="0.25">
      <c r="AX5028" t="s">
        <v>8547</v>
      </c>
      <c r="AZ5028" s="49"/>
    </row>
    <row r="5029" spans="50:52" x14ac:dyDescent="0.25">
      <c r="AX5029" t="s">
        <v>8548</v>
      </c>
      <c r="AZ5029" s="49"/>
    </row>
    <row r="5030" spans="50:52" x14ac:dyDescent="0.25">
      <c r="AX5030" t="s">
        <v>8549</v>
      </c>
      <c r="AZ5030" s="49"/>
    </row>
    <row r="5031" spans="50:52" x14ac:dyDescent="0.25">
      <c r="AX5031" t="s">
        <v>8550</v>
      </c>
      <c r="AZ5031" s="49"/>
    </row>
    <row r="5032" spans="50:52" x14ac:dyDescent="0.25">
      <c r="AX5032" t="s">
        <v>8551</v>
      </c>
      <c r="AZ5032" s="49"/>
    </row>
    <row r="5033" spans="50:52" x14ac:dyDescent="0.25">
      <c r="AX5033" t="s">
        <v>8552</v>
      </c>
      <c r="AZ5033" s="49"/>
    </row>
    <row r="5034" spans="50:52" x14ac:dyDescent="0.25">
      <c r="AX5034" t="s">
        <v>8553</v>
      </c>
      <c r="AZ5034" s="49"/>
    </row>
    <row r="5035" spans="50:52" x14ac:dyDescent="0.25">
      <c r="AX5035" t="s">
        <v>8554</v>
      </c>
      <c r="AZ5035" s="49"/>
    </row>
    <row r="5036" spans="50:52" x14ac:dyDescent="0.25">
      <c r="AX5036" t="s">
        <v>8555</v>
      </c>
      <c r="AZ5036" s="49"/>
    </row>
    <row r="5037" spans="50:52" x14ac:dyDescent="0.25">
      <c r="AX5037" t="s">
        <v>8556</v>
      </c>
      <c r="AZ5037" s="49"/>
    </row>
    <row r="5038" spans="50:52" x14ac:dyDescent="0.25">
      <c r="AX5038" t="s">
        <v>8557</v>
      </c>
      <c r="AZ5038" s="49"/>
    </row>
    <row r="5039" spans="50:52" x14ac:dyDescent="0.25">
      <c r="AX5039" t="s">
        <v>8558</v>
      </c>
      <c r="AZ5039" s="49"/>
    </row>
    <row r="5040" spans="50:52" x14ac:dyDescent="0.25">
      <c r="AX5040" t="s">
        <v>8559</v>
      </c>
      <c r="AZ5040" s="49"/>
    </row>
    <row r="5041" spans="50:52" x14ac:dyDescent="0.25">
      <c r="AX5041" t="s">
        <v>8560</v>
      </c>
      <c r="AZ5041" s="49"/>
    </row>
    <row r="5042" spans="50:52" x14ac:dyDescent="0.25">
      <c r="AX5042" t="s">
        <v>8561</v>
      </c>
      <c r="AZ5042" s="49"/>
    </row>
    <row r="5043" spans="50:52" x14ac:dyDescent="0.25">
      <c r="AX5043" t="s">
        <v>8562</v>
      </c>
      <c r="AZ5043" s="49"/>
    </row>
    <row r="5044" spans="50:52" x14ac:dyDescent="0.25">
      <c r="AX5044" t="s">
        <v>8563</v>
      </c>
      <c r="AZ5044" s="49"/>
    </row>
    <row r="5045" spans="50:52" x14ac:dyDescent="0.25">
      <c r="AX5045" t="s">
        <v>8564</v>
      </c>
      <c r="AZ5045" s="49"/>
    </row>
    <row r="5046" spans="50:52" x14ac:dyDescent="0.25">
      <c r="AX5046" t="s">
        <v>8565</v>
      </c>
      <c r="AZ5046" s="49"/>
    </row>
    <row r="5047" spans="50:52" x14ac:dyDescent="0.25">
      <c r="AX5047" t="s">
        <v>8566</v>
      </c>
      <c r="AZ5047" s="49"/>
    </row>
    <row r="5048" spans="50:52" x14ac:dyDescent="0.25">
      <c r="AX5048" t="s">
        <v>8567</v>
      </c>
      <c r="AZ5048" s="49"/>
    </row>
    <row r="5049" spans="50:52" x14ac:dyDescent="0.25">
      <c r="AX5049" t="s">
        <v>8568</v>
      </c>
      <c r="AZ5049" s="49"/>
    </row>
    <row r="5050" spans="50:52" x14ac:dyDescent="0.25">
      <c r="AX5050" t="s">
        <v>8569</v>
      </c>
      <c r="AZ5050" s="49"/>
    </row>
    <row r="5051" spans="50:52" x14ac:dyDescent="0.25">
      <c r="AX5051" t="s">
        <v>8570</v>
      </c>
      <c r="AZ5051" s="49"/>
    </row>
    <row r="5052" spans="50:52" x14ac:dyDescent="0.25">
      <c r="AX5052" t="s">
        <v>8571</v>
      </c>
      <c r="AZ5052" s="49"/>
    </row>
    <row r="5053" spans="50:52" x14ac:dyDescent="0.25">
      <c r="AX5053" t="s">
        <v>8572</v>
      </c>
      <c r="AZ5053" s="49"/>
    </row>
    <row r="5054" spans="50:52" x14ac:dyDescent="0.25">
      <c r="AX5054" t="s">
        <v>8573</v>
      </c>
      <c r="AZ5054" s="49"/>
    </row>
    <row r="5055" spans="50:52" x14ac:dyDescent="0.25">
      <c r="AX5055" t="s">
        <v>8574</v>
      </c>
      <c r="AZ5055" s="49"/>
    </row>
    <row r="5056" spans="50:52" x14ac:dyDescent="0.25">
      <c r="AX5056" t="s">
        <v>8575</v>
      </c>
      <c r="AZ5056" s="49"/>
    </row>
    <row r="5057" spans="50:52" x14ac:dyDescent="0.25">
      <c r="AX5057" t="s">
        <v>8576</v>
      </c>
      <c r="AZ5057" s="49"/>
    </row>
    <row r="5058" spans="50:52" x14ac:dyDescent="0.25">
      <c r="AX5058" t="s">
        <v>8577</v>
      </c>
      <c r="AZ5058" s="49"/>
    </row>
    <row r="5059" spans="50:52" x14ac:dyDescent="0.25">
      <c r="AX5059" t="s">
        <v>8578</v>
      </c>
      <c r="AZ5059" s="49"/>
    </row>
    <row r="5060" spans="50:52" x14ac:dyDescent="0.25">
      <c r="AX5060" t="s">
        <v>8579</v>
      </c>
      <c r="AZ5060" s="49"/>
    </row>
    <row r="5061" spans="50:52" x14ac:dyDescent="0.25">
      <c r="AX5061" t="s">
        <v>8580</v>
      </c>
      <c r="AZ5061" s="49"/>
    </row>
    <row r="5062" spans="50:52" x14ac:dyDescent="0.25">
      <c r="AX5062" t="s">
        <v>8581</v>
      </c>
      <c r="AZ5062" s="49"/>
    </row>
    <row r="5063" spans="50:52" x14ac:dyDescent="0.25">
      <c r="AX5063" t="s">
        <v>8582</v>
      </c>
      <c r="AZ5063" s="49"/>
    </row>
    <row r="5064" spans="50:52" x14ac:dyDescent="0.25">
      <c r="AX5064" t="s">
        <v>8583</v>
      </c>
      <c r="AZ5064" s="49"/>
    </row>
    <row r="5065" spans="50:52" x14ac:dyDescent="0.25">
      <c r="AX5065" t="s">
        <v>8584</v>
      </c>
      <c r="AZ5065" s="49"/>
    </row>
    <row r="5066" spans="50:52" x14ac:dyDescent="0.25">
      <c r="AX5066" t="s">
        <v>8585</v>
      </c>
      <c r="AZ5066" s="49"/>
    </row>
    <row r="5067" spans="50:52" x14ac:dyDescent="0.25">
      <c r="AX5067" t="s">
        <v>8586</v>
      </c>
      <c r="AZ5067" s="49"/>
    </row>
    <row r="5068" spans="50:52" x14ac:dyDescent="0.25">
      <c r="AX5068" t="s">
        <v>8587</v>
      </c>
      <c r="AZ5068" s="49"/>
    </row>
    <row r="5069" spans="50:52" x14ac:dyDescent="0.25">
      <c r="AX5069" t="s">
        <v>8588</v>
      </c>
      <c r="AZ5069" s="49"/>
    </row>
    <row r="5070" spans="50:52" x14ac:dyDescent="0.25">
      <c r="AX5070" t="s">
        <v>8589</v>
      </c>
      <c r="AZ5070" s="49"/>
    </row>
    <row r="5071" spans="50:52" x14ac:dyDescent="0.25">
      <c r="AX5071" t="s">
        <v>8590</v>
      </c>
      <c r="AZ5071" s="49"/>
    </row>
    <row r="5072" spans="50:52" x14ac:dyDescent="0.25">
      <c r="AX5072" t="s">
        <v>8591</v>
      </c>
      <c r="AZ5072" s="49"/>
    </row>
    <row r="5073" spans="50:52" x14ac:dyDescent="0.25">
      <c r="AX5073" t="s">
        <v>8592</v>
      </c>
      <c r="AZ5073" s="49"/>
    </row>
    <row r="5074" spans="50:52" x14ac:dyDescent="0.25">
      <c r="AX5074" t="s">
        <v>8593</v>
      </c>
      <c r="AZ5074" s="49"/>
    </row>
    <row r="5075" spans="50:52" x14ac:dyDescent="0.25">
      <c r="AX5075" t="s">
        <v>8594</v>
      </c>
      <c r="AZ5075" s="49"/>
    </row>
    <row r="5076" spans="50:52" x14ac:dyDescent="0.25">
      <c r="AX5076" t="s">
        <v>8595</v>
      </c>
      <c r="AZ5076" s="49"/>
    </row>
    <row r="5077" spans="50:52" x14ac:dyDescent="0.25">
      <c r="AX5077" t="s">
        <v>8596</v>
      </c>
      <c r="AZ5077" s="49"/>
    </row>
    <row r="5078" spans="50:52" x14ac:dyDescent="0.25">
      <c r="AX5078" t="s">
        <v>8597</v>
      </c>
      <c r="AZ5078" s="49"/>
    </row>
    <row r="5079" spans="50:52" x14ac:dyDescent="0.25">
      <c r="AX5079" t="s">
        <v>8598</v>
      </c>
      <c r="AZ5079" s="49"/>
    </row>
    <row r="5080" spans="50:52" x14ac:dyDescent="0.25">
      <c r="AX5080" t="s">
        <v>8599</v>
      </c>
      <c r="AZ5080" s="49"/>
    </row>
    <row r="5081" spans="50:52" x14ac:dyDescent="0.25">
      <c r="AX5081" t="s">
        <v>8600</v>
      </c>
      <c r="AZ5081" s="49"/>
    </row>
    <row r="5082" spans="50:52" x14ac:dyDescent="0.25">
      <c r="AX5082" t="s">
        <v>8601</v>
      </c>
      <c r="AZ5082" s="49"/>
    </row>
    <row r="5083" spans="50:52" x14ac:dyDescent="0.25">
      <c r="AX5083" t="s">
        <v>8602</v>
      </c>
      <c r="AZ5083" s="49"/>
    </row>
    <row r="5084" spans="50:52" x14ac:dyDescent="0.25">
      <c r="AX5084" t="s">
        <v>8603</v>
      </c>
      <c r="AZ5084" s="49"/>
    </row>
    <row r="5085" spans="50:52" x14ac:dyDescent="0.25">
      <c r="AX5085" t="s">
        <v>8604</v>
      </c>
      <c r="AZ5085" s="49"/>
    </row>
    <row r="5086" spans="50:52" x14ac:dyDescent="0.25">
      <c r="AX5086" t="s">
        <v>8605</v>
      </c>
      <c r="AZ5086" s="49"/>
    </row>
    <row r="5087" spans="50:52" x14ac:dyDescent="0.25">
      <c r="AX5087" t="s">
        <v>8606</v>
      </c>
      <c r="AZ5087" s="49"/>
    </row>
    <row r="5088" spans="50:52" x14ac:dyDescent="0.25">
      <c r="AX5088" t="s">
        <v>8607</v>
      </c>
      <c r="AZ5088" s="49"/>
    </row>
    <row r="5089" spans="50:52" x14ac:dyDescent="0.25">
      <c r="AX5089" t="s">
        <v>8608</v>
      </c>
      <c r="AZ5089" s="49"/>
    </row>
    <row r="5090" spans="50:52" x14ac:dyDescent="0.25">
      <c r="AX5090" t="s">
        <v>8609</v>
      </c>
      <c r="AZ5090" s="49"/>
    </row>
    <row r="5091" spans="50:52" x14ac:dyDescent="0.25">
      <c r="AX5091" t="s">
        <v>8610</v>
      </c>
      <c r="AZ5091" s="49"/>
    </row>
    <row r="5092" spans="50:52" x14ac:dyDescent="0.25">
      <c r="AX5092" t="s">
        <v>8611</v>
      </c>
      <c r="AZ5092" s="49"/>
    </row>
    <row r="5093" spans="50:52" x14ac:dyDescent="0.25">
      <c r="AX5093" t="s">
        <v>8612</v>
      </c>
      <c r="AZ5093" s="49"/>
    </row>
    <row r="5094" spans="50:52" x14ac:dyDescent="0.25">
      <c r="AX5094" t="s">
        <v>8613</v>
      </c>
      <c r="AZ5094" s="49"/>
    </row>
    <row r="5095" spans="50:52" x14ac:dyDescent="0.25">
      <c r="AX5095" t="s">
        <v>8614</v>
      </c>
      <c r="AZ5095" s="49"/>
    </row>
    <row r="5096" spans="50:52" x14ac:dyDescent="0.25">
      <c r="AX5096" t="s">
        <v>8615</v>
      </c>
      <c r="AZ5096" s="49"/>
    </row>
    <row r="5097" spans="50:52" x14ac:dyDescent="0.25">
      <c r="AX5097" t="s">
        <v>8616</v>
      </c>
      <c r="AZ5097" s="49"/>
    </row>
    <row r="5098" spans="50:52" x14ac:dyDescent="0.25">
      <c r="AX5098" t="s">
        <v>8617</v>
      </c>
      <c r="AZ5098" s="49"/>
    </row>
    <row r="5099" spans="50:52" x14ac:dyDescent="0.25">
      <c r="AX5099" t="s">
        <v>8618</v>
      </c>
      <c r="AZ5099" s="49"/>
    </row>
    <row r="5100" spans="50:52" x14ac:dyDescent="0.25">
      <c r="AX5100" t="s">
        <v>8619</v>
      </c>
      <c r="AZ5100" s="49"/>
    </row>
    <row r="5101" spans="50:52" x14ac:dyDescent="0.25">
      <c r="AX5101" t="s">
        <v>8620</v>
      </c>
      <c r="AZ5101" s="49"/>
    </row>
    <row r="5102" spans="50:52" x14ac:dyDescent="0.25">
      <c r="AX5102" t="s">
        <v>8621</v>
      </c>
      <c r="AZ5102" s="49"/>
    </row>
    <row r="5103" spans="50:52" x14ac:dyDescent="0.25">
      <c r="AX5103" t="s">
        <v>8622</v>
      </c>
      <c r="AZ5103" s="49"/>
    </row>
    <row r="5104" spans="50:52" x14ac:dyDescent="0.25">
      <c r="AX5104" t="s">
        <v>8623</v>
      </c>
      <c r="AZ5104" s="49"/>
    </row>
    <row r="5105" spans="50:52" x14ac:dyDescent="0.25">
      <c r="AX5105" t="s">
        <v>8624</v>
      </c>
      <c r="AZ5105" s="49"/>
    </row>
    <row r="5106" spans="50:52" x14ac:dyDescent="0.25">
      <c r="AX5106" t="s">
        <v>8625</v>
      </c>
      <c r="AZ5106" s="49"/>
    </row>
    <row r="5107" spans="50:52" x14ac:dyDescent="0.25">
      <c r="AX5107" t="s">
        <v>8626</v>
      </c>
      <c r="AZ5107" s="49"/>
    </row>
    <row r="5108" spans="50:52" x14ac:dyDescent="0.25">
      <c r="AX5108" t="s">
        <v>8627</v>
      </c>
      <c r="AZ5108" s="49"/>
    </row>
    <row r="5109" spans="50:52" x14ac:dyDescent="0.25">
      <c r="AX5109" t="s">
        <v>8628</v>
      </c>
      <c r="AZ5109" s="49"/>
    </row>
    <row r="5110" spans="50:52" x14ac:dyDescent="0.25">
      <c r="AX5110" t="s">
        <v>8629</v>
      </c>
      <c r="AZ5110" s="49"/>
    </row>
    <row r="5111" spans="50:52" x14ac:dyDescent="0.25">
      <c r="AX5111" t="s">
        <v>8630</v>
      </c>
      <c r="AZ5111" s="49"/>
    </row>
    <row r="5112" spans="50:52" x14ac:dyDescent="0.25">
      <c r="AX5112" t="s">
        <v>8631</v>
      </c>
      <c r="AZ5112" s="49"/>
    </row>
    <row r="5113" spans="50:52" x14ac:dyDescent="0.25">
      <c r="AX5113" t="s">
        <v>8632</v>
      </c>
      <c r="AZ5113" s="49"/>
    </row>
    <row r="5114" spans="50:52" x14ac:dyDescent="0.25">
      <c r="AX5114" t="s">
        <v>8633</v>
      </c>
      <c r="AZ5114" s="49"/>
    </row>
    <row r="5115" spans="50:52" x14ac:dyDescent="0.25">
      <c r="AX5115" t="s">
        <v>8634</v>
      </c>
      <c r="AZ5115" s="49"/>
    </row>
    <row r="5116" spans="50:52" x14ac:dyDescent="0.25">
      <c r="AX5116" t="s">
        <v>8635</v>
      </c>
      <c r="AZ5116" s="49"/>
    </row>
    <row r="5117" spans="50:52" x14ac:dyDescent="0.25">
      <c r="AX5117" t="s">
        <v>8636</v>
      </c>
      <c r="AZ5117" s="49"/>
    </row>
    <row r="5118" spans="50:52" x14ac:dyDescent="0.25">
      <c r="AX5118" t="s">
        <v>8637</v>
      </c>
      <c r="AZ5118" s="49"/>
    </row>
    <row r="5119" spans="50:52" x14ac:dyDescent="0.25">
      <c r="AX5119" t="s">
        <v>8638</v>
      </c>
      <c r="AZ5119" s="49"/>
    </row>
    <row r="5120" spans="50:52" x14ac:dyDescent="0.25">
      <c r="AX5120" t="s">
        <v>8639</v>
      </c>
      <c r="AZ5120" s="49"/>
    </row>
    <row r="5121" spans="50:52" x14ac:dyDescent="0.25">
      <c r="AX5121" t="s">
        <v>8640</v>
      </c>
      <c r="AZ5121" s="49"/>
    </row>
    <row r="5122" spans="50:52" x14ac:dyDescent="0.25">
      <c r="AX5122" t="s">
        <v>8641</v>
      </c>
      <c r="AZ5122" s="49"/>
    </row>
    <row r="5123" spans="50:52" x14ac:dyDescent="0.25">
      <c r="AX5123" t="s">
        <v>8642</v>
      </c>
      <c r="AZ5123" s="49"/>
    </row>
    <row r="5124" spans="50:52" x14ac:dyDescent="0.25">
      <c r="AX5124" t="s">
        <v>8643</v>
      </c>
      <c r="AZ5124" s="49"/>
    </row>
    <row r="5125" spans="50:52" x14ac:dyDescent="0.25">
      <c r="AX5125" t="s">
        <v>8644</v>
      </c>
      <c r="AZ5125" s="49"/>
    </row>
    <row r="5126" spans="50:52" x14ac:dyDescent="0.25">
      <c r="AX5126" t="s">
        <v>8645</v>
      </c>
      <c r="AZ5126" s="49"/>
    </row>
    <row r="5127" spans="50:52" x14ac:dyDescent="0.25">
      <c r="AX5127" t="s">
        <v>8646</v>
      </c>
      <c r="AZ5127" s="49"/>
    </row>
    <row r="5128" spans="50:52" x14ac:dyDescent="0.25">
      <c r="AX5128" t="s">
        <v>8647</v>
      </c>
      <c r="AZ5128" s="49"/>
    </row>
    <row r="5129" spans="50:52" x14ac:dyDescent="0.25">
      <c r="AX5129" t="s">
        <v>8648</v>
      </c>
      <c r="AZ5129" s="49"/>
    </row>
    <row r="5130" spans="50:52" x14ac:dyDescent="0.25">
      <c r="AX5130" t="s">
        <v>8649</v>
      </c>
      <c r="AZ5130" s="49"/>
    </row>
    <row r="5131" spans="50:52" x14ac:dyDescent="0.25">
      <c r="AX5131" t="s">
        <v>8650</v>
      </c>
      <c r="AZ5131" s="49"/>
    </row>
    <row r="5132" spans="50:52" x14ac:dyDescent="0.25">
      <c r="AX5132" t="s">
        <v>8651</v>
      </c>
      <c r="AZ5132" s="49"/>
    </row>
    <row r="5133" spans="50:52" x14ac:dyDescent="0.25">
      <c r="AX5133" t="s">
        <v>8652</v>
      </c>
      <c r="AZ5133" s="49"/>
    </row>
    <row r="5134" spans="50:52" x14ac:dyDescent="0.25">
      <c r="AX5134" t="s">
        <v>8653</v>
      </c>
      <c r="AZ5134" s="49"/>
    </row>
    <row r="5135" spans="50:52" x14ac:dyDescent="0.25">
      <c r="AX5135" t="s">
        <v>8654</v>
      </c>
      <c r="AZ5135" s="49"/>
    </row>
    <row r="5136" spans="50:52" x14ac:dyDescent="0.25">
      <c r="AX5136" t="s">
        <v>8655</v>
      </c>
      <c r="AZ5136" s="49"/>
    </row>
    <row r="5137" spans="50:52" x14ac:dyDescent="0.25">
      <c r="AX5137" t="s">
        <v>8656</v>
      </c>
      <c r="AZ5137" s="49"/>
    </row>
    <row r="5138" spans="50:52" x14ac:dyDescent="0.25">
      <c r="AX5138" t="s">
        <v>8657</v>
      </c>
      <c r="AZ5138" s="49"/>
    </row>
    <row r="5139" spans="50:52" x14ac:dyDescent="0.25">
      <c r="AX5139" t="s">
        <v>8658</v>
      </c>
      <c r="AZ5139" s="49"/>
    </row>
    <row r="5140" spans="50:52" x14ac:dyDescent="0.25">
      <c r="AX5140" t="s">
        <v>8659</v>
      </c>
      <c r="AZ5140" s="49"/>
    </row>
    <row r="5141" spans="50:52" x14ac:dyDescent="0.25">
      <c r="AX5141" t="s">
        <v>8660</v>
      </c>
      <c r="AZ5141" s="49"/>
    </row>
    <row r="5142" spans="50:52" x14ac:dyDescent="0.25">
      <c r="AX5142" t="s">
        <v>8661</v>
      </c>
      <c r="AZ5142" s="49"/>
    </row>
    <row r="5143" spans="50:52" x14ac:dyDescent="0.25">
      <c r="AX5143" t="s">
        <v>8662</v>
      </c>
      <c r="AZ5143" s="49"/>
    </row>
    <row r="5144" spans="50:52" x14ac:dyDescent="0.25">
      <c r="AX5144" t="s">
        <v>8663</v>
      </c>
      <c r="AZ5144" s="49"/>
    </row>
    <row r="5145" spans="50:52" x14ac:dyDescent="0.25">
      <c r="AX5145" t="s">
        <v>8664</v>
      </c>
      <c r="AZ5145" s="49"/>
    </row>
    <row r="5146" spans="50:52" x14ac:dyDescent="0.25">
      <c r="AX5146" t="s">
        <v>8665</v>
      </c>
      <c r="AZ5146" s="49"/>
    </row>
    <row r="5147" spans="50:52" x14ac:dyDescent="0.25">
      <c r="AX5147" t="s">
        <v>8666</v>
      </c>
      <c r="AZ5147" s="49"/>
    </row>
    <row r="5148" spans="50:52" x14ac:dyDescent="0.25">
      <c r="AX5148" t="s">
        <v>8667</v>
      </c>
      <c r="AZ5148" s="49"/>
    </row>
    <row r="5149" spans="50:52" x14ac:dyDescent="0.25">
      <c r="AX5149" t="s">
        <v>8668</v>
      </c>
      <c r="AZ5149" s="49"/>
    </row>
    <row r="5150" spans="50:52" x14ac:dyDescent="0.25">
      <c r="AX5150" t="s">
        <v>8669</v>
      </c>
      <c r="AZ5150" s="49"/>
    </row>
    <row r="5151" spans="50:52" x14ac:dyDescent="0.25">
      <c r="AX5151" t="s">
        <v>8670</v>
      </c>
      <c r="AZ5151" s="49"/>
    </row>
    <row r="5152" spans="50:52" x14ac:dyDescent="0.25">
      <c r="AX5152" t="s">
        <v>8671</v>
      </c>
      <c r="AZ5152" s="49"/>
    </row>
    <row r="5153" spans="50:52" x14ac:dyDescent="0.25">
      <c r="AX5153" t="s">
        <v>8672</v>
      </c>
      <c r="AZ5153" s="49"/>
    </row>
    <row r="5154" spans="50:52" x14ac:dyDescent="0.25">
      <c r="AX5154" t="s">
        <v>8673</v>
      </c>
      <c r="AZ5154" s="49"/>
    </row>
    <row r="5155" spans="50:52" x14ac:dyDescent="0.25">
      <c r="AX5155" t="s">
        <v>8674</v>
      </c>
      <c r="AZ5155" s="49"/>
    </row>
    <row r="5156" spans="50:52" x14ac:dyDescent="0.25">
      <c r="AX5156" t="s">
        <v>8675</v>
      </c>
      <c r="AZ5156" s="49"/>
    </row>
    <row r="5157" spans="50:52" x14ac:dyDescent="0.25">
      <c r="AX5157" t="s">
        <v>8676</v>
      </c>
      <c r="AZ5157" s="49"/>
    </row>
    <row r="5158" spans="50:52" x14ac:dyDescent="0.25">
      <c r="AX5158" t="s">
        <v>8677</v>
      </c>
      <c r="AZ5158" s="49"/>
    </row>
    <row r="5159" spans="50:52" x14ac:dyDescent="0.25">
      <c r="AX5159" t="s">
        <v>8678</v>
      </c>
      <c r="AZ5159" s="49"/>
    </row>
    <row r="5160" spans="50:52" x14ac:dyDescent="0.25">
      <c r="AX5160" t="s">
        <v>8679</v>
      </c>
      <c r="AZ5160" s="49"/>
    </row>
    <row r="5161" spans="50:52" x14ac:dyDescent="0.25">
      <c r="AX5161" t="s">
        <v>8680</v>
      </c>
      <c r="AZ5161" s="49"/>
    </row>
    <row r="5162" spans="50:52" x14ac:dyDescent="0.25">
      <c r="AX5162" t="s">
        <v>8681</v>
      </c>
      <c r="AZ5162" s="49"/>
    </row>
    <row r="5163" spans="50:52" x14ac:dyDescent="0.25">
      <c r="AX5163" t="s">
        <v>8682</v>
      </c>
      <c r="AZ5163" s="49"/>
    </row>
    <row r="5164" spans="50:52" x14ac:dyDescent="0.25">
      <c r="AX5164" t="s">
        <v>8683</v>
      </c>
      <c r="AZ5164" s="49"/>
    </row>
    <row r="5165" spans="50:52" x14ac:dyDescent="0.25">
      <c r="AX5165" t="s">
        <v>8684</v>
      </c>
      <c r="AZ5165" s="49"/>
    </row>
    <row r="5166" spans="50:52" x14ac:dyDescent="0.25">
      <c r="AX5166" t="s">
        <v>8685</v>
      </c>
      <c r="AZ5166" s="49"/>
    </row>
    <row r="5167" spans="50:52" x14ac:dyDescent="0.25">
      <c r="AX5167" t="s">
        <v>8686</v>
      </c>
      <c r="AZ5167" s="49"/>
    </row>
    <row r="5168" spans="50:52" x14ac:dyDescent="0.25">
      <c r="AX5168" t="s">
        <v>8687</v>
      </c>
      <c r="AZ5168" s="49"/>
    </row>
    <row r="5169" spans="50:52" x14ac:dyDescent="0.25">
      <c r="AX5169" t="s">
        <v>8688</v>
      </c>
      <c r="AZ5169" s="49"/>
    </row>
    <row r="5170" spans="50:52" x14ac:dyDescent="0.25">
      <c r="AX5170" t="s">
        <v>8689</v>
      </c>
      <c r="AZ5170" s="49"/>
    </row>
    <row r="5171" spans="50:52" x14ac:dyDescent="0.25">
      <c r="AX5171" t="s">
        <v>8690</v>
      </c>
      <c r="AZ5171" s="49"/>
    </row>
    <row r="5172" spans="50:52" x14ac:dyDescent="0.25">
      <c r="AX5172" t="s">
        <v>8691</v>
      </c>
      <c r="AZ5172" s="49"/>
    </row>
    <row r="5173" spans="50:52" x14ac:dyDescent="0.25">
      <c r="AX5173" t="s">
        <v>8692</v>
      </c>
      <c r="AZ5173" s="49"/>
    </row>
    <row r="5174" spans="50:52" x14ac:dyDescent="0.25">
      <c r="AX5174" t="s">
        <v>8693</v>
      </c>
      <c r="AZ5174" s="49"/>
    </row>
    <row r="5175" spans="50:52" x14ac:dyDescent="0.25">
      <c r="AX5175" t="s">
        <v>8694</v>
      </c>
      <c r="AZ5175" s="49"/>
    </row>
    <row r="5176" spans="50:52" x14ac:dyDescent="0.25">
      <c r="AX5176" t="s">
        <v>8695</v>
      </c>
      <c r="AZ5176" s="49"/>
    </row>
    <row r="5177" spans="50:52" x14ac:dyDescent="0.25">
      <c r="AX5177" t="s">
        <v>8696</v>
      </c>
      <c r="AZ5177" s="49"/>
    </row>
    <row r="5178" spans="50:52" x14ac:dyDescent="0.25">
      <c r="AX5178" t="s">
        <v>8697</v>
      </c>
      <c r="AZ5178" s="49"/>
    </row>
    <row r="5179" spans="50:52" x14ac:dyDescent="0.25">
      <c r="AX5179" t="s">
        <v>8698</v>
      </c>
      <c r="AZ5179" s="49"/>
    </row>
    <row r="5180" spans="50:52" x14ac:dyDescent="0.25">
      <c r="AX5180" t="s">
        <v>8699</v>
      </c>
      <c r="AZ5180" s="49"/>
    </row>
    <row r="5181" spans="50:52" x14ac:dyDescent="0.25">
      <c r="AX5181" t="s">
        <v>8700</v>
      </c>
      <c r="AZ5181" s="49"/>
    </row>
    <row r="5182" spans="50:52" x14ac:dyDescent="0.25">
      <c r="AX5182" t="s">
        <v>8701</v>
      </c>
      <c r="AZ5182" s="49"/>
    </row>
    <row r="5183" spans="50:52" x14ac:dyDescent="0.25">
      <c r="AX5183" t="s">
        <v>8702</v>
      </c>
      <c r="AZ5183" s="49"/>
    </row>
    <row r="5184" spans="50:52" x14ac:dyDescent="0.25">
      <c r="AX5184" t="s">
        <v>8703</v>
      </c>
      <c r="AZ5184" s="49"/>
    </row>
    <row r="5185" spans="50:52" x14ac:dyDescent="0.25">
      <c r="AX5185" t="s">
        <v>8704</v>
      </c>
      <c r="AZ5185" s="49"/>
    </row>
    <row r="5186" spans="50:52" x14ac:dyDescent="0.25">
      <c r="AX5186" t="s">
        <v>8705</v>
      </c>
      <c r="AZ5186" s="49"/>
    </row>
    <row r="5187" spans="50:52" x14ac:dyDescent="0.25">
      <c r="AX5187" t="s">
        <v>8706</v>
      </c>
      <c r="AZ5187" s="49"/>
    </row>
    <row r="5188" spans="50:52" x14ac:dyDescent="0.25">
      <c r="AX5188" t="s">
        <v>8707</v>
      </c>
      <c r="AZ5188" s="49"/>
    </row>
    <row r="5189" spans="50:52" x14ac:dyDescent="0.25">
      <c r="AX5189" t="s">
        <v>8708</v>
      </c>
      <c r="AZ5189" s="49"/>
    </row>
    <row r="5190" spans="50:52" x14ac:dyDescent="0.25">
      <c r="AX5190" t="s">
        <v>8709</v>
      </c>
      <c r="AZ5190" s="49"/>
    </row>
    <row r="5191" spans="50:52" x14ac:dyDescent="0.25">
      <c r="AX5191" t="s">
        <v>8710</v>
      </c>
      <c r="AZ5191" s="49"/>
    </row>
    <row r="5192" spans="50:52" x14ac:dyDescent="0.25">
      <c r="AX5192" t="s">
        <v>8711</v>
      </c>
      <c r="AZ5192" s="49"/>
    </row>
    <row r="5193" spans="50:52" x14ac:dyDescent="0.25">
      <c r="AX5193" t="s">
        <v>8712</v>
      </c>
      <c r="AZ5193" s="49"/>
    </row>
    <row r="5194" spans="50:52" x14ac:dyDescent="0.25">
      <c r="AX5194" t="s">
        <v>8713</v>
      </c>
      <c r="AZ5194" s="49"/>
    </row>
    <row r="5195" spans="50:52" x14ac:dyDescent="0.25">
      <c r="AX5195" t="s">
        <v>8714</v>
      </c>
      <c r="AZ5195" s="49"/>
    </row>
    <row r="5196" spans="50:52" x14ac:dyDescent="0.25">
      <c r="AX5196" t="s">
        <v>8715</v>
      </c>
      <c r="AZ5196" s="49"/>
    </row>
    <row r="5197" spans="50:52" x14ac:dyDescent="0.25">
      <c r="AX5197" t="s">
        <v>8716</v>
      </c>
      <c r="AZ5197" s="49"/>
    </row>
    <row r="5198" spans="50:52" x14ac:dyDescent="0.25">
      <c r="AX5198" t="s">
        <v>8717</v>
      </c>
      <c r="AZ5198" s="49"/>
    </row>
    <row r="5199" spans="50:52" x14ac:dyDescent="0.25">
      <c r="AX5199" t="s">
        <v>8718</v>
      </c>
      <c r="AZ5199" s="49"/>
    </row>
    <row r="5200" spans="50:52" x14ac:dyDescent="0.25">
      <c r="AX5200" t="s">
        <v>8719</v>
      </c>
      <c r="AZ5200" s="49"/>
    </row>
    <row r="5201" spans="50:52" x14ac:dyDescent="0.25">
      <c r="AX5201" t="s">
        <v>8720</v>
      </c>
      <c r="AZ5201" s="49"/>
    </row>
    <row r="5202" spans="50:52" x14ac:dyDescent="0.25">
      <c r="AX5202" t="s">
        <v>8721</v>
      </c>
      <c r="AZ5202" s="49"/>
    </row>
    <row r="5203" spans="50:52" x14ac:dyDescent="0.25">
      <c r="AX5203" t="s">
        <v>8722</v>
      </c>
      <c r="AZ5203" s="49"/>
    </row>
    <row r="5204" spans="50:52" x14ac:dyDescent="0.25">
      <c r="AX5204" t="s">
        <v>8723</v>
      </c>
      <c r="AZ5204" s="49"/>
    </row>
    <row r="5205" spans="50:52" x14ac:dyDescent="0.25">
      <c r="AX5205" t="s">
        <v>8724</v>
      </c>
      <c r="AZ5205" s="49"/>
    </row>
    <row r="5206" spans="50:52" x14ac:dyDescent="0.25">
      <c r="AX5206" t="s">
        <v>8725</v>
      </c>
      <c r="AZ5206" s="49"/>
    </row>
    <row r="5207" spans="50:52" x14ac:dyDescent="0.25">
      <c r="AX5207" t="s">
        <v>8726</v>
      </c>
      <c r="AZ5207" s="49"/>
    </row>
    <row r="5208" spans="50:52" x14ac:dyDescent="0.25">
      <c r="AX5208" t="s">
        <v>8727</v>
      </c>
      <c r="AZ5208" s="49"/>
    </row>
    <row r="5209" spans="50:52" x14ac:dyDescent="0.25">
      <c r="AX5209" t="s">
        <v>8728</v>
      </c>
      <c r="AZ5209" s="49"/>
    </row>
    <row r="5210" spans="50:52" x14ac:dyDescent="0.25">
      <c r="AX5210" t="s">
        <v>8729</v>
      </c>
      <c r="AZ5210" s="49"/>
    </row>
    <row r="5211" spans="50:52" x14ac:dyDescent="0.25">
      <c r="AX5211" t="s">
        <v>8730</v>
      </c>
      <c r="AZ5211" s="49"/>
    </row>
    <row r="5212" spans="50:52" x14ac:dyDescent="0.25">
      <c r="AX5212" t="s">
        <v>8731</v>
      </c>
      <c r="AZ5212" s="49"/>
    </row>
    <row r="5213" spans="50:52" x14ac:dyDescent="0.25">
      <c r="AX5213" t="s">
        <v>8732</v>
      </c>
      <c r="AZ5213" s="49"/>
    </row>
    <row r="5214" spans="50:52" x14ac:dyDescent="0.25">
      <c r="AX5214" t="s">
        <v>8733</v>
      </c>
      <c r="AZ5214" s="49"/>
    </row>
    <row r="5215" spans="50:52" x14ac:dyDescent="0.25">
      <c r="AX5215" t="s">
        <v>8734</v>
      </c>
      <c r="AZ5215" s="49"/>
    </row>
    <row r="5216" spans="50:52" x14ac:dyDescent="0.25">
      <c r="AX5216" t="s">
        <v>8735</v>
      </c>
      <c r="AZ5216" s="49"/>
    </row>
    <row r="5217" spans="50:52" x14ac:dyDescent="0.25">
      <c r="AX5217" t="s">
        <v>8736</v>
      </c>
      <c r="AZ5217" s="49"/>
    </row>
    <row r="5218" spans="50:52" x14ac:dyDescent="0.25">
      <c r="AX5218" t="s">
        <v>8737</v>
      </c>
      <c r="AZ5218" s="49"/>
    </row>
    <row r="5219" spans="50:52" x14ac:dyDescent="0.25">
      <c r="AX5219" t="s">
        <v>8738</v>
      </c>
      <c r="AZ5219" s="49"/>
    </row>
    <row r="5220" spans="50:52" x14ac:dyDescent="0.25">
      <c r="AX5220" t="s">
        <v>8739</v>
      </c>
      <c r="AZ5220" s="49"/>
    </row>
    <row r="5221" spans="50:52" x14ac:dyDescent="0.25">
      <c r="AX5221" t="s">
        <v>8740</v>
      </c>
      <c r="AZ5221" s="49"/>
    </row>
    <row r="5222" spans="50:52" x14ac:dyDescent="0.25">
      <c r="AX5222" t="s">
        <v>8741</v>
      </c>
      <c r="AZ5222" s="49"/>
    </row>
    <row r="5223" spans="50:52" x14ac:dyDescent="0.25">
      <c r="AX5223" t="s">
        <v>8742</v>
      </c>
      <c r="AZ5223" s="49"/>
    </row>
    <row r="5224" spans="50:52" x14ac:dyDescent="0.25">
      <c r="AX5224" t="s">
        <v>8743</v>
      </c>
      <c r="AZ5224" s="49"/>
    </row>
    <row r="5225" spans="50:52" x14ac:dyDescent="0.25">
      <c r="AX5225" t="s">
        <v>8744</v>
      </c>
      <c r="AZ5225" s="49"/>
    </row>
    <row r="5226" spans="50:52" x14ac:dyDescent="0.25">
      <c r="AX5226" t="s">
        <v>8745</v>
      </c>
      <c r="AZ5226" s="49"/>
    </row>
    <row r="5227" spans="50:52" x14ac:dyDescent="0.25">
      <c r="AX5227" t="s">
        <v>8746</v>
      </c>
      <c r="AZ5227" s="49"/>
    </row>
    <row r="5228" spans="50:52" x14ac:dyDescent="0.25">
      <c r="AX5228" t="s">
        <v>8747</v>
      </c>
      <c r="AZ5228" s="49"/>
    </row>
    <row r="5229" spans="50:52" x14ac:dyDescent="0.25">
      <c r="AX5229" t="s">
        <v>8748</v>
      </c>
      <c r="AZ5229" s="49"/>
    </row>
    <row r="5230" spans="50:52" x14ac:dyDescent="0.25">
      <c r="AX5230" t="s">
        <v>8749</v>
      </c>
      <c r="AZ5230" s="49"/>
    </row>
    <row r="5231" spans="50:52" x14ac:dyDescent="0.25">
      <c r="AX5231" t="s">
        <v>8750</v>
      </c>
      <c r="AZ5231" s="49"/>
    </row>
    <row r="5232" spans="50:52" x14ac:dyDescent="0.25">
      <c r="AX5232" t="s">
        <v>8751</v>
      </c>
      <c r="AZ5232" s="49"/>
    </row>
    <row r="5233" spans="50:52" x14ac:dyDescent="0.25">
      <c r="AX5233" t="s">
        <v>8752</v>
      </c>
      <c r="AZ5233" s="49"/>
    </row>
    <row r="5234" spans="50:52" x14ac:dyDescent="0.25">
      <c r="AX5234" t="s">
        <v>8753</v>
      </c>
      <c r="AZ5234" s="49"/>
    </row>
    <row r="5235" spans="50:52" x14ac:dyDescent="0.25">
      <c r="AX5235" t="s">
        <v>8754</v>
      </c>
      <c r="AZ5235" s="49"/>
    </row>
    <row r="5236" spans="50:52" x14ac:dyDescent="0.25">
      <c r="AX5236" t="s">
        <v>8755</v>
      </c>
      <c r="AZ5236" s="49"/>
    </row>
    <row r="5237" spans="50:52" x14ac:dyDescent="0.25">
      <c r="AX5237" t="s">
        <v>8756</v>
      </c>
      <c r="AZ5237" s="49"/>
    </row>
    <row r="5238" spans="50:52" x14ac:dyDescent="0.25">
      <c r="AX5238" t="s">
        <v>8757</v>
      </c>
      <c r="AZ5238" s="49"/>
    </row>
    <row r="5239" spans="50:52" x14ac:dyDescent="0.25">
      <c r="AX5239" t="s">
        <v>8758</v>
      </c>
      <c r="AZ5239" s="49"/>
    </row>
    <row r="5240" spans="50:52" x14ac:dyDescent="0.25">
      <c r="AX5240" t="s">
        <v>8759</v>
      </c>
      <c r="AZ5240" s="49"/>
    </row>
    <row r="5241" spans="50:52" x14ac:dyDescent="0.25">
      <c r="AX5241" t="s">
        <v>8760</v>
      </c>
      <c r="AZ5241" s="49"/>
    </row>
    <row r="5242" spans="50:52" x14ac:dyDescent="0.25">
      <c r="AX5242" t="s">
        <v>8761</v>
      </c>
      <c r="AZ5242" s="49"/>
    </row>
    <row r="5243" spans="50:52" x14ac:dyDescent="0.25">
      <c r="AX5243" t="s">
        <v>8762</v>
      </c>
      <c r="AZ5243" s="49"/>
    </row>
    <row r="5244" spans="50:52" x14ac:dyDescent="0.25">
      <c r="AX5244" t="s">
        <v>8763</v>
      </c>
      <c r="AZ5244" s="49"/>
    </row>
    <row r="5245" spans="50:52" x14ac:dyDescent="0.25">
      <c r="AX5245" t="s">
        <v>8764</v>
      </c>
      <c r="AZ5245" s="49"/>
    </row>
    <row r="5246" spans="50:52" x14ac:dyDescent="0.25">
      <c r="AX5246" t="s">
        <v>8765</v>
      </c>
      <c r="AZ5246" s="49"/>
    </row>
    <row r="5247" spans="50:52" x14ac:dyDescent="0.25">
      <c r="AX5247" t="s">
        <v>8766</v>
      </c>
      <c r="AZ5247" s="49"/>
    </row>
    <row r="5248" spans="50:52" x14ac:dyDescent="0.25">
      <c r="AX5248" t="s">
        <v>8767</v>
      </c>
      <c r="AZ5248" s="49"/>
    </row>
    <row r="5249" spans="50:52" x14ac:dyDescent="0.25">
      <c r="AX5249" t="s">
        <v>8768</v>
      </c>
      <c r="AZ5249" s="49"/>
    </row>
    <row r="5250" spans="50:52" x14ac:dyDescent="0.25">
      <c r="AX5250" t="s">
        <v>8769</v>
      </c>
      <c r="AZ5250" s="49"/>
    </row>
    <row r="5251" spans="50:52" x14ac:dyDescent="0.25">
      <c r="AX5251" t="s">
        <v>8770</v>
      </c>
      <c r="AZ5251" s="49"/>
    </row>
    <row r="5252" spans="50:52" x14ac:dyDescent="0.25">
      <c r="AX5252" t="s">
        <v>8771</v>
      </c>
      <c r="AZ5252" s="49"/>
    </row>
    <row r="5253" spans="50:52" x14ac:dyDescent="0.25">
      <c r="AX5253" t="s">
        <v>8772</v>
      </c>
      <c r="AZ5253" s="49"/>
    </row>
    <row r="5254" spans="50:52" x14ac:dyDescent="0.25">
      <c r="AX5254" t="s">
        <v>8773</v>
      </c>
      <c r="AZ5254" s="49"/>
    </row>
    <row r="5255" spans="50:52" x14ac:dyDescent="0.25">
      <c r="AX5255" t="s">
        <v>8774</v>
      </c>
      <c r="AZ5255" s="49"/>
    </row>
    <row r="5256" spans="50:52" x14ac:dyDescent="0.25">
      <c r="AX5256" t="s">
        <v>8775</v>
      </c>
      <c r="AZ5256" s="49"/>
    </row>
    <row r="5257" spans="50:52" x14ac:dyDescent="0.25">
      <c r="AX5257" t="s">
        <v>8776</v>
      </c>
      <c r="AZ5257" s="49"/>
    </row>
    <row r="5258" spans="50:52" x14ac:dyDescent="0.25">
      <c r="AX5258" t="s">
        <v>8777</v>
      </c>
      <c r="AZ5258" s="49"/>
    </row>
    <row r="5259" spans="50:52" x14ac:dyDescent="0.25">
      <c r="AX5259" t="s">
        <v>8778</v>
      </c>
      <c r="AZ5259" s="49"/>
    </row>
    <row r="5260" spans="50:52" x14ac:dyDescent="0.25">
      <c r="AX5260" t="s">
        <v>8779</v>
      </c>
      <c r="AZ5260" s="49"/>
    </row>
    <row r="5261" spans="50:52" x14ac:dyDescent="0.25">
      <c r="AX5261" t="s">
        <v>8780</v>
      </c>
      <c r="AZ5261" s="49"/>
    </row>
    <row r="5262" spans="50:52" x14ac:dyDescent="0.25">
      <c r="AX5262" t="s">
        <v>8781</v>
      </c>
      <c r="AZ5262" s="49"/>
    </row>
    <row r="5263" spans="50:52" x14ac:dyDescent="0.25">
      <c r="AX5263" t="s">
        <v>8782</v>
      </c>
      <c r="AZ5263" s="49"/>
    </row>
    <row r="5264" spans="50:52" x14ac:dyDescent="0.25">
      <c r="AX5264" t="s">
        <v>8783</v>
      </c>
      <c r="AZ5264" s="49"/>
    </row>
    <row r="5265" spans="50:52" x14ac:dyDescent="0.25">
      <c r="AX5265" t="s">
        <v>8784</v>
      </c>
      <c r="AZ5265" s="49"/>
    </row>
    <row r="5266" spans="50:52" x14ac:dyDescent="0.25">
      <c r="AX5266" t="s">
        <v>8785</v>
      </c>
      <c r="AZ5266" s="49"/>
    </row>
    <row r="5267" spans="50:52" x14ac:dyDescent="0.25">
      <c r="AX5267" t="s">
        <v>8786</v>
      </c>
      <c r="AZ5267" s="49"/>
    </row>
    <row r="5268" spans="50:52" x14ac:dyDescent="0.25">
      <c r="AX5268" t="s">
        <v>8787</v>
      </c>
      <c r="AZ5268" s="49"/>
    </row>
    <row r="5269" spans="50:52" x14ac:dyDescent="0.25">
      <c r="AX5269" t="s">
        <v>8788</v>
      </c>
      <c r="AZ5269" s="49"/>
    </row>
    <row r="5270" spans="50:52" x14ac:dyDescent="0.25">
      <c r="AX5270" t="s">
        <v>8789</v>
      </c>
      <c r="AZ5270" s="49"/>
    </row>
    <row r="5271" spans="50:52" x14ac:dyDescent="0.25">
      <c r="AX5271" t="s">
        <v>8790</v>
      </c>
      <c r="AZ5271" s="49"/>
    </row>
    <row r="5272" spans="50:52" x14ac:dyDescent="0.25">
      <c r="AX5272" t="s">
        <v>8791</v>
      </c>
      <c r="AZ5272" s="49"/>
    </row>
    <row r="5273" spans="50:52" x14ac:dyDescent="0.25">
      <c r="AX5273" t="s">
        <v>8792</v>
      </c>
      <c r="AZ5273" s="49"/>
    </row>
    <row r="5274" spans="50:52" x14ac:dyDescent="0.25">
      <c r="AX5274" t="s">
        <v>8793</v>
      </c>
      <c r="AZ5274" s="49"/>
    </row>
    <row r="5275" spans="50:52" x14ac:dyDescent="0.25">
      <c r="AX5275" t="s">
        <v>8794</v>
      </c>
      <c r="AZ5275" s="49"/>
    </row>
    <row r="5276" spans="50:52" x14ac:dyDescent="0.25">
      <c r="AX5276" t="s">
        <v>8795</v>
      </c>
      <c r="AZ5276" s="49"/>
    </row>
    <row r="5277" spans="50:52" x14ac:dyDescent="0.25">
      <c r="AX5277" t="s">
        <v>8796</v>
      </c>
      <c r="AZ5277" s="49"/>
    </row>
    <row r="5278" spans="50:52" x14ac:dyDescent="0.25">
      <c r="AX5278" t="s">
        <v>8797</v>
      </c>
      <c r="AZ5278" s="49"/>
    </row>
    <row r="5279" spans="50:52" x14ac:dyDescent="0.25">
      <c r="AX5279" t="s">
        <v>8798</v>
      </c>
      <c r="AZ5279" s="49"/>
    </row>
    <row r="5280" spans="50:52" x14ac:dyDescent="0.25">
      <c r="AX5280" t="s">
        <v>8799</v>
      </c>
      <c r="AZ5280" s="49"/>
    </row>
    <row r="5281" spans="50:52" x14ac:dyDescent="0.25">
      <c r="AX5281" t="s">
        <v>8800</v>
      </c>
      <c r="AZ5281" s="49"/>
    </row>
    <row r="5282" spans="50:52" x14ac:dyDescent="0.25">
      <c r="AX5282" t="s">
        <v>8801</v>
      </c>
      <c r="AZ5282" s="49"/>
    </row>
    <row r="5283" spans="50:52" x14ac:dyDescent="0.25">
      <c r="AX5283" t="s">
        <v>8802</v>
      </c>
      <c r="AZ5283" s="49"/>
    </row>
    <row r="5284" spans="50:52" x14ac:dyDescent="0.25">
      <c r="AX5284" t="s">
        <v>8803</v>
      </c>
      <c r="AZ5284" s="49"/>
    </row>
    <row r="5285" spans="50:52" x14ac:dyDescent="0.25">
      <c r="AX5285" t="s">
        <v>8804</v>
      </c>
      <c r="AZ5285" s="49"/>
    </row>
    <row r="5286" spans="50:52" x14ac:dyDescent="0.25">
      <c r="AX5286" t="s">
        <v>8805</v>
      </c>
      <c r="AZ5286" s="49"/>
    </row>
    <row r="5287" spans="50:52" x14ac:dyDescent="0.25">
      <c r="AX5287" t="s">
        <v>8806</v>
      </c>
      <c r="AZ5287" s="49"/>
    </row>
    <row r="5288" spans="50:52" x14ac:dyDescent="0.25">
      <c r="AX5288" t="s">
        <v>8807</v>
      </c>
      <c r="AZ5288" s="49"/>
    </row>
    <row r="5289" spans="50:52" x14ac:dyDescent="0.25">
      <c r="AX5289" t="s">
        <v>8808</v>
      </c>
      <c r="AZ5289" s="49"/>
    </row>
    <row r="5290" spans="50:52" x14ac:dyDescent="0.25">
      <c r="AX5290" t="s">
        <v>8809</v>
      </c>
      <c r="AZ5290" s="49"/>
    </row>
    <row r="5291" spans="50:52" x14ac:dyDescent="0.25">
      <c r="AX5291" t="s">
        <v>8810</v>
      </c>
      <c r="AZ5291" s="49"/>
    </row>
    <row r="5292" spans="50:52" x14ac:dyDescent="0.25">
      <c r="AX5292" t="s">
        <v>8811</v>
      </c>
      <c r="AZ5292" s="49"/>
    </row>
    <row r="5293" spans="50:52" x14ac:dyDescent="0.25">
      <c r="AX5293" t="s">
        <v>8812</v>
      </c>
      <c r="AZ5293" s="49"/>
    </row>
    <row r="5294" spans="50:52" x14ac:dyDescent="0.25">
      <c r="AX5294" t="s">
        <v>8813</v>
      </c>
      <c r="AZ5294" s="49"/>
    </row>
    <row r="5295" spans="50:52" x14ac:dyDescent="0.25">
      <c r="AX5295" t="s">
        <v>8814</v>
      </c>
      <c r="AZ5295" s="49"/>
    </row>
    <row r="5296" spans="50:52" x14ac:dyDescent="0.25">
      <c r="AX5296" t="s">
        <v>8815</v>
      </c>
      <c r="AZ5296" s="49"/>
    </row>
    <row r="5297" spans="50:52" x14ac:dyDescent="0.25">
      <c r="AX5297" t="s">
        <v>8816</v>
      </c>
      <c r="AZ5297" s="49"/>
    </row>
    <row r="5298" spans="50:52" x14ac:dyDescent="0.25">
      <c r="AX5298" t="s">
        <v>8817</v>
      </c>
      <c r="AZ5298" s="49"/>
    </row>
    <row r="5299" spans="50:52" x14ac:dyDescent="0.25">
      <c r="AX5299" t="s">
        <v>8818</v>
      </c>
      <c r="AZ5299" s="49"/>
    </row>
    <row r="5300" spans="50:52" x14ac:dyDescent="0.25">
      <c r="AX5300" t="s">
        <v>8819</v>
      </c>
      <c r="AZ5300" s="49"/>
    </row>
    <row r="5301" spans="50:52" x14ac:dyDescent="0.25">
      <c r="AX5301" t="s">
        <v>8820</v>
      </c>
      <c r="AZ5301" s="49"/>
    </row>
    <row r="5302" spans="50:52" x14ac:dyDescent="0.25">
      <c r="AX5302" t="s">
        <v>8821</v>
      </c>
      <c r="AZ5302" s="49"/>
    </row>
    <row r="5303" spans="50:52" x14ac:dyDescent="0.25">
      <c r="AX5303" t="s">
        <v>8822</v>
      </c>
      <c r="AZ5303" s="49"/>
    </row>
    <row r="5304" spans="50:52" x14ac:dyDescent="0.25">
      <c r="AX5304" t="s">
        <v>8823</v>
      </c>
      <c r="AZ5304" s="49"/>
    </row>
    <row r="5305" spans="50:52" x14ac:dyDescent="0.25">
      <c r="AX5305" t="s">
        <v>8824</v>
      </c>
      <c r="AZ5305" s="49"/>
    </row>
    <row r="5306" spans="50:52" x14ac:dyDescent="0.25">
      <c r="AX5306" t="s">
        <v>8825</v>
      </c>
      <c r="AZ5306" s="49"/>
    </row>
    <row r="5307" spans="50:52" x14ac:dyDescent="0.25">
      <c r="AX5307" t="s">
        <v>8826</v>
      </c>
      <c r="AZ5307" s="49"/>
    </row>
    <row r="5308" spans="50:52" x14ac:dyDescent="0.25">
      <c r="AX5308" t="s">
        <v>8827</v>
      </c>
      <c r="AZ5308" s="49"/>
    </row>
    <row r="5309" spans="50:52" x14ac:dyDescent="0.25">
      <c r="AX5309" t="s">
        <v>8828</v>
      </c>
      <c r="AZ5309" s="49"/>
    </row>
    <row r="5310" spans="50:52" x14ac:dyDescent="0.25">
      <c r="AX5310" t="s">
        <v>8829</v>
      </c>
      <c r="AZ5310" s="49"/>
    </row>
    <row r="5311" spans="50:52" x14ac:dyDescent="0.25">
      <c r="AX5311" t="s">
        <v>8830</v>
      </c>
      <c r="AZ5311" s="49"/>
    </row>
    <row r="5312" spans="50:52" x14ac:dyDescent="0.25">
      <c r="AX5312" t="s">
        <v>8831</v>
      </c>
      <c r="AZ5312" s="49"/>
    </row>
    <row r="5313" spans="50:52" x14ac:dyDescent="0.25">
      <c r="AX5313" t="s">
        <v>8832</v>
      </c>
      <c r="AZ5313" s="49"/>
    </row>
    <row r="5314" spans="50:52" x14ac:dyDescent="0.25">
      <c r="AX5314" t="s">
        <v>8833</v>
      </c>
      <c r="AZ5314" s="49"/>
    </row>
    <row r="5315" spans="50:52" x14ac:dyDescent="0.25">
      <c r="AX5315" t="s">
        <v>8834</v>
      </c>
      <c r="AZ5315" s="49"/>
    </row>
    <row r="5316" spans="50:52" x14ac:dyDescent="0.25">
      <c r="AX5316" t="s">
        <v>8835</v>
      </c>
      <c r="AZ5316" s="49"/>
    </row>
    <row r="5317" spans="50:52" x14ac:dyDescent="0.25">
      <c r="AX5317" t="s">
        <v>8836</v>
      </c>
      <c r="AZ5317" s="49"/>
    </row>
    <row r="5318" spans="50:52" x14ac:dyDescent="0.25">
      <c r="AX5318" t="s">
        <v>8837</v>
      </c>
      <c r="AZ5318" s="49"/>
    </row>
    <row r="5319" spans="50:52" x14ac:dyDescent="0.25">
      <c r="AX5319" t="s">
        <v>8838</v>
      </c>
      <c r="AZ5319" s="49"/>
    </row>
    <row r="5320" spans="50:52" x14ac:dyDescent="0.25">
      <c r="AX5320" t="s">
        <v>8839</v>
      </c>
      <c r="AZ5320" s="49"/>
    </row>
    <row r="5321" spans="50:52" x14ac:dyDescent="0.25">
      <c r="AX5321" t="s">
        <v>8840</v>
      </c>
      <c r="AZ5321" s="49"/>
    </row>
    <row r="5322" spans="50:52" x14ac:dyDescent="0.25">
      <c r="AX5322" t="s">
        <v>8841</v>
      </c>
      <c r="AZ5322" s="49"/>
    </row>
    <row r="5323" spans="50:52" x14ac:dyDescent="0.25">
      <c r="AX5323" t="s">
        <v>8842</v>
      </c>
      <c r="AZ5323" s="49"/>
    </row>
    <row r="5324" spans="50:52" x14ac:dyDescent="0.25">
      <c r="AX5324" t="s">
        <v>8843</v>
      </c>
      <c r="AZ5324" s="49"/>
    </row>
    <row r="5325" spans="50:52" x14ac:dyDescent="0.25">
      <c r="AX5325" t="s">
        <v>8844</v>
      </c>
      <c r="AZ5325" s="49"/>
    </row>
    <row r="5326" spans="50:52" x14ac:dyDescent="0.25">
      <c r="AX5326" t="s">
        <v>8845</v>
      </c>
      <c r="AZ5326" s="49"/>
    </row>
    <row r="5327" spans="50:52" x14ac:dyDescent="0.25">
      <c r="AX5327" t="s">
        <v>8846</v>
      </c>
      <c r="AZ5327" s="49"/>
    </row>
    <row r="5328" spans="50:52" x14ac:dyDescent="0.25">
      <c r="AX5328" t="s">
        <v>8847</v>
      </c>
      <c r="AZ5328" s="49"/>
    </row>
    <row r="5329" spans="50:52" x14ac:dyDescent="0.25">
      <c r="AX5329" t="s">
        <v>8848</v>
      </c>
      <c r="AZ5329" s="49"/>
    </row>
    <row r="5330" spans="50:52" x14ac:dyDescent="0.25">
      <c r="AX5330" t="s">
        <v>8849</v>
      </c>
      <c r="AZ5330" s="49"/>
    </row>
    <row r="5331" spans="50:52" x14ac:dyDescent="0.25">
      <c r="AX5331" t="s">
        <v>8850</v>
      </c>
      <c r="AZ5331" s="49"/>
    </row>
    <row r="5332" spans="50:52" x14ac:dyDescent="0.25">
      <c r="AX5332" t="s">
        <v>8851</v>
      </c>
      <c r="AZ5332" s="49"/>
    </row>
    <row r="5333" spans="50:52" x14ac:dyDescent="0.25">
      <c r="AX5333" t="s">
        <v>8852</v>
      </c>
      <c r="AZ5333" s="49"/>
    </row>
    <row r="5334" spans="50:52" x14ac:dyDescent="0.25">
      <c r="AX5334" t="s">
        <v>8853</v>
      </c>
      <c r="AZ5334" s="49"/>
    </row>
    <row r="5335" spans="50:52" x14ac:dyDescent="0.25">
      <c r="AX5335" t="s">
        <v>8854</v>
      </c>
      <c r="AZ5335" s="49"/>
    </row>
    <row r="5336" spans="50:52" x14ac:dyDescent="0.25">
      <c r="AX5336" t="s">
        <v>8855</v>
      </c>
      <c r="AZ5336" s="49"/>
    </row>
    <row r="5337" spans="50:52" x14ac:dyDescent="0.25">
      <c r="AX5337" t="s">
        <v>8856</v>
      </c>
      <c r="AZ5337" s="49"/>
    </row>
    <row r="5338" spans="50:52" x14ac:dyDescent="0.25">
      <c r="AX5338" t="s">
        <v>8857</v>
      </c>
      <c r="AZ5338" s="49"/>
    </row>
    <row r="5339" spans="50:52" x14ac:dyDescent="0.25">
      <c r="AX5339" t="s">
        <v>8858</v>
      </c>
      <c r="AZ5339" s="49"/>
    </row>
    <row r="5340" spans="50:52" x14ac:dyDescent="0.25">
      <c r="AX5340" t="s">
        <v>8859</v>
      </c>
      <c r="AZ5340" s="49"/>
    </row>
    <row r="5341" spans="50:52" x14ac:dyDescent="0.25">
      <c r="AX5341" t="s">
        <v>8860</v>
      </c>
      <c r="AZ5341" s="49"/>
    </row>
    <row r="5342" spans="50:52" x14ac:dyDescent="0.25">
      <c r="AX5342" t="s">
        <v>8861</v>
      </c>
      <c r="AZ5342" s="49"/>
    </row>
    <row r="5343" spans="50:52" x14ac:dyDescent="0.25">
      <c r="AX5343" t="s">
        <v>8862</v>
      </c>
      <c r="AZ5343" s="49"/>
    </row>
    <row r="5344" spans="50:52" x14ac:dyDescent="0.25">
      <c r="AX5344" t="s">
        <v>8863</v>
      </c>
      <c r="AZ5344" s="49"/>
    </row>
    <row r="5345" spans="50:52" x14ac:dyDescent="0.25">
      <c r="AX5345" t="s">
        <v>8864</v>
      </c>
      <c r="AZ5345" s="49"/>
    </row>
    <row r="5346" spans="50:52" x14ac:dyDescent="0.25">
      <c r="AX5346" t="s">
        <v>8865</v>
      </c>
      <c r="AZ5346" s="49"/>
    </row>
    <row r="5347" spans="50:52" x14ac:dyDescent="0.25">
      <c r="AX5347" t="s">
        <v>8866</v>
      </c>
      <c r="AZ5347" s="49"/>
    </row>
    <row r="5348" spans="50:52" x14ac:dyDescent="0.25">
      <c r="AX5348" t="s">
        <v>8867</v>
      </c>
      <c r="AZ5348" s="49"/>
    </row>
    <row r="5349" spans="50:52" x14ac:dyDescent="0.25">
      <c r="AX5349" t="s">
        <v>8868</v>
      </c>
      <c r="AZ5349" s="49"/>
    </row>
    <row r="5350" spans="50:52" x14ac:dyDescent="0.25">
      <c r="AX5350" t="s">
        <v>8869</v>
      </c>
      <c r="AZ5350" s="49"/>
    </row>
    <row r="5351" spans="50:52" x14ac:dyDescent="0.25">
      <c r="AX5351" t="s">
        <v>8870</v>
      </c>
      <c r="AZ5351" s="49"/>
    </row>
    <row r="5352" spans="50:52" x14ac:dyDescent="0.25">
      <c r="AX5352" t="s">
        <v>8871</v>
      </c>
      <c r="AZ5352" s="49"/>
    </row>
    <row r="5353" spans="50:52" x14ac:dyDescent="0.25">
      <c r="AX5353" t="s">
        <v>8872</v>
      </c>
      <c r="AZ5353" s="49"/>
    </row>
    <row r="5354" spans="50:52" x14ac:dyDescent="0.25">
      <c r="AX5354" t="s">
        <v>8873</v>
      </c>
      <c r="AZ5354" s="49"/>
    </row>
    <row r="5355" spans="50:52" x14ac:dyDescent="0.25">
      <c r="AX5355" t="s">
        <v>8874</v>
      </c>
      <c r="AZ5355" s="49"/>
    </row>
    <row r="5356" spans="50:52" x14ac:dyDescent="0.25">
      <c r="AX5356" t="s">
        <v>8875</v>
      </c>
      <c r="AZ5356" s="49"/>
    </row>
    <row r="5357" spans="50:52" x14ac:dyDescent="0.25">
      <c r="AX5357" t="s">
        <v>8876</v>
      </c>
      <c r="AZ5357" s="49"/>
    </row>
    <row r="5358" spans="50:52" x14ac:dyDescent="0.25">
      <c r="AX5358" t="s">
        <v>8877</v>
      </c>
      <c r="AZ5358" s="49"/>
    </row>
    <row r="5359" spans="50:52" x14ac:dyDescent="0.25">
      <c r="AX5359" t="s">
        <v>8878</v>
      </c>
      <c r="AZ5359" s="49"/>
    </row>
    <row r="5360" spans="50:52" x14ac:dyDescent="0.25">
      <c r="AX5360" t="s">
        <v>8879</v>
      </c>
      <c r="AZ5360" s="49"/>
    </row>
    <row r="5361" spans="50:52" x14ac:dyDescent="0.25">
      <c r="AX5361" t="s">
        <v>8880</v>
      </c>
      <c r="AZ5361" s="49"/>
    </row>
    <row r="5362" spans="50:52" x14ac:dyDescent="0.25">
      <c r="AX5362" t="s">
        <v>8881</v>
      </c>
      <c r="AZ5362" s="49"/>
    </row>
    <row r="5363" spans="50:52" x14ac:dyDescent="0.25">
      <c r="AX5363" t="s">
        <v>8882</v>
      </c>
      <c r="AZ5363" s="49"/>
    </row>
    <row r="5364" spans="50:52" x14ac:dyDescent="0.25">
      <c r="AX5364" t="s">
        <v>8883</v>
      </c>
      <c r="AZ5364" s="49"/>
    </row>
    <row r="5365" spans="50:52" x14ac:dyDescent="0.25">
      <c r="AX5365" t="s">
        <v>8884</v>
      </c>
      <c r="AZ5365" s="49"/>
    </row>
    <row r="5366" spans="50:52" x14ac:dyDescent="0.25">
      <c r="AX5366" t="s">
        <v>8885</v>
      </c>
      <c r="AZ5366" s="49"/>
    </row>
    <row r="5367" spans="50:52" x14ac:dyDescent="0.25">
      <c r="AX5367" t="s">
        <v>8886</v>
      </c>
      <c r="AZ5367" s="49"/>
    </row>
    <row r="5368" spans="50:52" x14ac:dyDescent="0.25">
      <c r="AX5368" t="s">
        <v>8887</v>
      </c>
      <c r="AZ5368" s="49"/>
    </row>
    <row r="5369" spans="50:52" x14ac:dyDescent="0.25">
      <c r="AX5369" t="s">
        <v>8888</v>
      </c>
      <c r="AZ5369" s="49"/>
    </row>
    <row r="5370" spans="50:52" x14ac:dyDescent="0.25">
      <c r="AX5370" t="s">
        <v>8889</v>
      </c>
      <c r="AZ5370" s="49"/>
    </row>
    <row r="5371" spans="50:52" x14ac:dyDescent="0.25">
      <c r="AX5371" t="s">
        <v>8890</v>
      </c>
      <c r="AZ5371" s="49"/>
    </row>
    <row r="5372" spans="50:52" x14ac:dyDescent="0.25">
      <c r="AX5372" t="s">
        <v>8891</v>
      </c>
      <c r="AZ5372" s="49"/>
    </row>
    <row r="5373" spans="50:52" x14ac:dyDescent="0.25">
      <c r="AX5373" t="s">
        <v>8892</v>
      </c>
      <c r="AZ5373" s="49"/>
    </row>
    <row r="5374" spans="50:52" x14ac:dyDescent="0.25">
      <c r="AX5374" t="s">
        <v>8893</v>
      </c>
      <c r="AZ5374" s="49"/>
    </row>
    <row r="5375" spans="50:52" x14ac:dyDescent="0.25">
      <c r="AX5375" t="s">
        <v>8894</v>
      </c>
      <c r="AZ5375" s="49"/>
    </row>
    <row r="5376" spans="50:52" x14ac:dyDescent="0.25">
      <c r="AX5376" t="s">
        <v>8895</v>
      </c>
      <c r="AZ5376" s="49"/>
    </row>
    <row r="5377" spans="50:52" x14ac:dyDescent="0.25">
      <c r="AX5377" t="s">
        <v>8896</v>
      </c>
      <c r="AZ5377" s="49"/>
    </row>
    <row r="5378" spans="50:52" x14ac:dyDescent="0.25">
      <c r="AX5378" t="s">
        <v>8897</v>
      </c>
      <c r="AZ5378" s="49"/>
    </row>
    <row r="5379" spans="50:52" x14ac:dyDescent="0.25">
      <c r="AX5379" t="s">
        <v>8898</v>
      </c>
      <c r="AZ5379" s="49"/>
    </row>
    <row r="5380" spans="50:52" x14ac:dyDescent="0.25">
      <c r="AX5380" t="s">
        <v>8899</v>
      </c>
      <c r="AZ5380" s="49"/>
    </row>
    <row r="5381" spans="50:52" x14ac:dyDescent="0.25">
      <c r="AX5381" t="s">
        <v>8900</v>
      </c>
      <c r="AZ5381" s="49"/>
    </row>
    <row r="5382" spans="50:52" x14ac:dyDescent="0.25">
      <c r="AX5382" t="s">
        <v>8901</v>
      </c>
      <c r="AZ5382" s="49"/>
    </row>
    <row r="5383" spans="50:52" x14ac:dyDescent="0.25">
      <c r="AX5383" t="s">
        <v>8902</v>
      </c>
      <c r="AZ5383" s="49"/>
    </row>
    <row r="5384" spans="50:52" x14ac:dyDescent="0.25">
      <c r="AX5384" t="s">
        <v>8903</v>
      </c>
      <c r="AZ5384" s="49"/>
    </row>
    <row r="5385" spans="50:52" x14ac:dyDescent="0.25">
      <c r="AX5385" t="s">
        <v>8904</v>
      </c>
      <c r="AZ5385" s="49"/>
    </row>
    <row r="5386" spans="50:52" x14ac:dyDescent="0.25">
      <c r="AX5386" t="s">
        <v>8905</v>
      </c>
      <c r="AZ5386" s="49"/>
    </row>
    <row r="5387" spans="50:52" x14ac:dyDescent="0.25">
      <c r="AX5387" t="s">
        <v>8906</v>
      </c>
      <c r="AZ5387" s="49"/>
    </row>
    <row r="5388" spans="50:52" x14ac:dyDescent="0.25">
      <c r="AX5388" t="s">
        <v>8907</v>
      </c>
      <c r="AZ5388" s="49"/>
    </row>
    <row r="5389" spans="50:52" x14ac:dyDescent="0.25">
      <c r="AX5389" t="s">
        <v>8908</v>
      </c>
      <c r="AZ5389" s="49"/>
    </row>
    <row r="5390" spans="50:52" x14ac:dyDescent="0.25">
      <c r="AX5390" t="s">
        <v>8909</v>
      </c>
      <c r="AZ5390" s="49"/>
    </row>
    <row r="5391" spans="50:52" x14ac:dyDescent="0.25">
      <c r="AX5391" t="s">
        <v>8910</v>
      </c>
      <c r="AZ5391" s="49"/>
    </row>
    <row r="5392" spans="50:52" x14ac:dyDescent="0.25">
      <c r="AX5392" t="s">
        <v>8911</v>
      </c>
      <c r="AZ5392" s="49"/>
    </row>
    <row r="5393" spans="50:52" x14ac:dyDescent="0.25">
      <c r="AX5393" t="s">
        <v>8912</v>
      </c>
      <c r="AZ5393" s="49"/>
    </row>
    <row r="5394" spans="50:52" x14ac:dyDescent="0.25">
      <c r="AX5394" t="s">
        <v>8913</v>
      </c>
      <c r="AZ5394" s="49"/>
    </row>
    <row r="5395" spans="50:52" x14ac:dyDescent="0.25">
      <c r="AX5395" t="s">
        <v>8914</v>
      </c>
      <c r="AZ5395" s="49"/>
    </row>
    <row r="5396" spans="50:52" x14ac:dyDescent="0.25">
      <c r="AX5396" t="s">
        <v>8915</v>
      </c>
      <c r="AZ5396" s="49"/>
    </row>
    <row r="5397" spans="50:52" x14ac:dyDescent="0.25">
      <c r="AX5397" t="s">
        <v>8916</v>
      </c>
      <c r="AZ5397" s="49"/>
    </row>
    <row r="5398" spans="50:52" x14ac:dyDescent="0.25">
      <c r="AX5398" t="s">
        <v>8917</v>
      </c>
      <c r="AZ5398" s="49"/>
    </row>
    <row r="5399" spans="50:52" x14ac:dyDescent="0.25">
      <c r="AX5399" t="s">
        <v>8918</v>
      </c>
      <c r="AZ5399" s="49"/>
    </row>
    <row r="5400" spans="50:52" x14ac:dyDescent="0.25">
      <c r="AX5400" t="s">
        <v>8919</v>
      </c>
      <c r="AZ5400" s="49"/>
    </row>
    <row r="5401" spans="50:52" x14ac:dyDescent="0.25">
      <c r="AX5401" t="s">
        <v>8920</v>
      </c>
      <c r="AZ5401" s="49"/>
    </row>
    <row r="5402" spans="50:52" x14ac:dyDescent="0.25">
      <c r="AX5402" t="s">
        <v>8921</v>
      </c>
      <c r="AZ5402" s="49"/>
    </row>
    <row r="5403" spans="50:52" x14ac:dyDescent="0.25">
      <c r="AX5403" t="s">
        <v>8922</v>
      </c>
      <c r="AZ5403" s="49"/>
    </row>
    <row r="5404" spans="50:52" x14ac:dyDescent="0.25">
      <c r="AX5404" t="s">
        <v>8923</v>
      </c>
      <c r="AZ5404" s="49"/>
    </row>
    <row r="5405" spans="50:52" x14ac:dyDescent="0.25">
      <c r="AX5405" t="s">
        <v>8924</v>
      </c>
      <c r="AZ5405" s="49"/>
    </row>
    <row r="5406" spans="50:52" x14ac:dyDescent="0.25">
      <c r="AX5406" t="s">
        <v>8925</v>
      </c>
      <c r="AZ5406" s="49"/>
    </row>
    <row r="5407" spans="50:52" x14ac:dyDescent="0.25">
      <c r="AX5407" t="s">
        <v>8926</v>
      </c>
      <c r="AZ5407" s="49"/>
    </row>
    <row r="5408" spans="50:52" x14ac:dyDescent="0.25">
      <c r="AX5408" t="s">
        <v>8927</v>
      </c>
      <c r="AZ5408" s="49"/>
    </row>
    <row r="5409" spans="50:52" x14ac:dyDescent="0.25">
      <c r="AX5409" t="s">
        <v>8928</v>
      </c>
      <c r="AZ5409" s="49"/>
    </row>
    <row r="5410" spans="50:52" x14ac:dyDescent="0.25">
      <c r="AX5410" t="s">
        <v>8929</v>
      </c>
      <c r="AZ5410" s="49"/>
    </row>
    <row r="5411" spans="50:52" x14ac:dyDescent="0.25">
      <c r="AX5411" t="s">
        <v>8930</v>
      </c>
      <c r="AZ5411" s="49"/>
    </row>
    <row r="5412" spans="50:52" x14ac:dyDescent="0.25">
      <c r="AX5412" t="s">
        <v>8931</v>
      </c>
      <c r="AZ5412" s="49"/>
    </row>
    <row r="5413" spans="50:52" x14ac:dyDescent="0.25">
      <c r="AX5413" t="s">
        <v>8932</v>
      </c>
      <c r="AZ5413" s="49"/>
    </row>
    <row r="5414" spans="50:52" x14ac:dyDescent="0.25">
      <c r="AX5414" t="s">
        <v>8933</v>
      </c>
      <c r="AZ5414" s="49"/>
    </row>
    <row r="5415" spans="50:52" x14ac:dyDescent="0.25">
      <c r="AX5415" t="s">
        <v>8934</v>
      </c>
      <c r="AZ5415" s="49"/>
    </row>
    <row r="5416" spans="50:52" x14ac:dyDescent="0.25">
      <c r="AX5416" t="s">
        <v>8935</v>
      </c>
      <c r="AZ5416" s="49"/>
    </row>
    <row r="5417" spans="50:52" x14ac:dyDescent="0.25">
      <c r="AX5417" t="s">
        <v>8936</v>
      </c>
      <c r="AZ5417" s="49"/>
    </row>
    <row r="5418" spans="50:52" x14ac:dyDescent="0.25">
      <c r="AX5418" t="s">
        <v>8937</v>
      </c>
      <c r="AZ5418" s="49"/>
    </row>
    <row r="5419" spans="50:52" x14ac:dyDescent="0.25">
      <c r="AX5419" t="s">
        <v>8938</v>
      </c>
      <c r="AZ5419" s="49"/>
    </row>
    <row r="5420" spans="50:52" x14ac:dyDescent="0.25">
      <c r="AX5420" t="s">
        <v>8939</v>
      </c>
      <c r="AZ5420" s="49"/>
    </row>
    <row r="5421" spans="50:52" x14ac:dyDescent="0.25">
      <c r="AX5421" t="s">
        <v>8940</v>
      </c>
      <c r="AZ5421" s="49"/>
    </row>
    <row r="5422" spans="50:52" x14ac:dyDescent="0.25">
      <c r="AX5422" t="s">
        <v>8941</v>
      </c>
      <c r="AZ5422" s="49"/>
    </row>
    <row r="5423" spans="50:52" x14ac:dyDescent="0.25">
      <c r="AX5423" t="s">
        <v>8942</v>
      </c>
      <c r="AZ5423" s="49"/>
    </row>
    <row r="5424" spans="50:52" x14ac:dyDescent="0.25">
      <c r="AX5424" t="s">
        <v>8943</v>
      </c>
      <c r="AZ5424" s="49"/>
    </row>
    <row r="5425" spans="50:52" x14ac:dyDescent="0.25">
      <c r="AX5425" t="s">
        <v>8944</v>
      </c>
      <c r="AZ5425" s="49"/>
    </row>
    <row r="5426" spans="50:52" x14ac:dyDescent="0.25">
      <c r="AX5426" t="s">
        <v>8945</v>
      </c>
      <c r="AZ5426" s="49"/>
    </row>
    <row r="5427" spans="50:52" x14ac:dyDescent="0.25">
      <c r="AX5427" t="s">
        <v>8946</v>
      </c>
      <c r="AZ5427" s="49"/>
    </row>
    <row r="5428" spans="50:52" x14ac:dyDescent="0.25">
      <c r="AX5428" t="s">
        <v>8947</v>
      </c>
      <c r="AZ5428" s="49"/>
    </row>
    <row r="5429" spans="50:52" x14ac:dyDescent="0.25">
      <c r="AX5429" t="s">
        <v>8948</v>
      </c>
      <c r="AZ5429" s="49"/>
    </row>
    <row r="5430" spans="50:52" x14ac:dyDescent="0.25">
      <c r="AX5430" t="s">
        <v>8949</v>
      </c>
      <c r="AZ5430" s="49"/>
    </row>
    <row r="5431" spans="50:52" x14ac:dyDescent="0.25">
      <c r="AX5431" t="s">
        <v>8950</v>
      </c>
      <c r="AZ5431" s="49"/>
    </row>
    <row r="5432" spans="50:52" x14ac:dyDescent="0.25">
      <c r="AX5432" t="s">
        <v>8951</v>
      </c>
      <c r="AZ5432" s="49"/>
    </row>
    <row r="5433" spans="50:52" x14ac:dyDescent="0.25">
      <c r="AX5433" t="s">
        <v>8952</v>
      </c>
      <c r="AZ5433" s="49"/>
    </row>
    <row r="5434" spans="50:52" x14ac:dyDescent="0.25">
      <c r="AX5434" t="s">
        <v>8953</v>
      </c>
      <c r="AZ5434" s="49"/>
    </row>
    <row r="5435" spans="50:52" x14ac:dyDescent="0.25">
      <c r="AX5435" t="s">
        <v>8954</v>
      </c>
      <c r="AZ5435" s="49"/>
    </row>
    <row r="5436" spans="50:52" x14ac:dyDescent="0.25">
      <c r="AX5436" t="s">
        <v>8955</v>
      </c>
      <c r="AZ5436" s="49"/>
    </row>
    <row r="5437" spans="50:52" x14ac:dyDescent="0.25">
      <c r="AX5437" t="s">
        <v>8956</v>
      </c>
      <c r="AZ5437" s="49"/>
    </row>
    <row r="5438" spans="50:52" x14ac:dyDescent="0.25">
      <c r="AX5438" t="s">
        <v>8957</v>
      </c>
      <c r="AZ5438" s="49"/>
    </row>
    <row r="5439" spans="50:52" x14ac:dyDescent="0.25">
      <c r="AX5439" t="s">
        <v>8958</v>
      </c>
      <c r="AZ5439" s="49"/>
    </row>
    <row r="5440" spans="50:52" x14ac:dyDescent="0.25">
      <c r="AX5440" t="s">
        <v>8959</v>
      </c>
      <c r="AZ5440" s="49"/>
    </row>
    <row r="5441" spans="50:52" x14ac:dyDescent="0.25">
      <c r="AX5441" t="s">
        <v>8960</v>
      </c>
      <c r="AZ5441" s="49"/>
    </row>
    <row r="5442" spans="50:52" x14ac:dyDescent="0.25">
      <c r="AX5442" t="s">
        <v>8961</v>
      </c>
      <c r="AZ5442" s="49"/>
    </row>
    <row r="5443" spans="50:52" x14ac:dyDescent="0.25">
      <c r="AX5443" t="s">
        <v>8962</v>
      </c>
      <c r="AZ5443" s="49"/>
    </row>
    <row r="5444" spans="50:52" x14ac:dyDescent="0.25">
      <c r="AX5444" t="s">
        <v>8963</v>
      </c>
      <c r="AZ5444" s="49"/>
    </row>
    <row r="5445" spans="50:52" x14ac:dyDescent="0.25">
      <c r="AX5445" t="s">
        <v>8964</v>
      </c>
      <c r="AZ5445" s="49"/>
    </row>
    <row r="5446" spans="50:52" x14ac:dyDescent="0.25">
      <c r="AX5446" t="s">
        <v>8965</v>
      </c>
      <c r="AZ5446" s="49"/>
    </row>
    <row r="5447" spans="50:52" x14ac:dyDescent="0.25">
      <c r="AX5447" t="s">
        <v>8966</v>
      </c>
      <c r="AZ5447" s="49"/>
    </row>
    <row r="5448" spans="50:52" x14ac:dyDescent="0.25">
      <c r="AX5448" t="s">
        <v>8967</v>
      </c>
      <c r="AZ5448" s="49"/>
    </row>
    <row r="5449" spans="50:52" x14ac:dyDescent="0.25">
      <c r="AX5449" t="s">
        <v>8968</v>
      </c>
      <c r="AZ5449" s="49"/>
    </row>
    <row r="5450" spans="50:52" x14ac:dyDescent="0.25">
      <c r="AX5450" t="s">
        <v>8969</v>
      </c>
      <c r="AZ5450" s="49"/>
    </row>
    <row r="5451" spans="50:52" x14ac:dyDescent="0.25">
      <c r="AX5451" t="s">
        <v>8970</v>
      </c>
      <c r="AZ5451" s="49"/>
    </row>
    <row r="5452" spans="50:52" x14ac:dyDescent="0.25">
      <c r="AX5452" t="s">
        <v>8971</v>
      </c>
      <c r="AZ5452" s="49"/>
    </row>
    <row r="5453" spans="50:52" x14ac:dyDescent="0.25">
      <c r="AX5453" t="s">
        <v>8972</v>
      </c>
      <c r="AZ5453" s="49"/>
    </row>
    <row r="5454" spans="50:52" x14ac:dyDescent="0.25">
      <c r="AX5454" t="s">
        <v>8973</v>
      </c>
      <c r="AZ5454" s="49"/>
    </row>
    <row r="5455" spans="50:52" x14ac:dyDescent="0.25">
      <c r="AX5455" t="s">
        <v>8974</v>
      </c>
      <c r="AZ5455" s="49"/>
    </row>
    <row r="5456" spans="50:52" x14ac:dyDescent="0.25">
      <c r="AX5456" t="s">
        <v>8975</v>
      </c>
      <c r="AZ5456" s="49"/>
    </row>
    <row r="5457" spans="50:52" x14ac:dyDescent="0.25">
      <c r="AX5457" t="s">
        <v>8976</v>
      </c>
      <c r="AZ5457" s="49"/>
    </row>
    <row r="5458" spans="50:52" x14ac:dyDescent="0.25">
      <c r="AX5458" t="s">
        <v>8977</v>
      </c>
      <c r="AZ5458" s="49"/>
    </row>
    <row r="5459" spans="50:52" x14ac:dyDescent="0.25">
      <c r="AX5459" t="s">
        <v>8978</v>
      </c>
      <c r="AZ5459" s="49"/>
    </row>
    <row r="5460" spans="50:52" x14ac:dyDescent="0.25">
      <c r="AX5460" t="s">
        <v>8979</v>
      </c>
      <c r="AZ5460" s="49"/>
    </row>
    <row r="5461" spans="50:52" x14ac:dyDescent="0.25">
      <c r="AX5461" t="s">
        <v>8980</v>
      </c>
      <c r="AZ5461" s="49"/>
    </row>
    <row r="5462" spans="50:52" x14ac:dyDescent="0.25">
      <c r="AX5462" t="s">
        <v>8981</v>
      </c>
      <c r="AZ5462" s="49"/>
    </row>
    <row r="5463" spans="50:52" x14ac:dyDescent="0.25">
      <c r="AX5463" t="s">
        <v>8982</v>
      </c>
      <c r="AZ5463" s="49"/>
    </row>
    <row r="5464" spans="50:52" x14ac:dyDescent="0.25">
      <c r="AX5464" t="s">
        <v>8983</v>
      </c>
      <c r="AZ5464" s="49"/>
    </row>
    <row r="5465" spans="50:52" x14ac:dyDescent="0.25">
      <c r="AX5465" t="s">
        <v>8984</v>
      </c>
      <c r="AZ5465" s="49"/>
    </row>
    <row r="5466" spans="50:52" x14ac:dyDescent="0.25">
      <c r="AX5466" t="s">
        <v>8985</v>
      </c>
      <c r="AZ5466" s="49"/>
    </row>
    <row r="5467" spans="50:52" x14ac:dyDescent="0.25">
      <c r="AX5467" t="s">
        <v>8986</v>
      </c>
      <c r="AZ5467" s="49"/>
    </row>
    <row r="5468" spans="50:52" x14ac:dyDescent="0.25">
      <c r="AX5468" t="s">
        <v>8987</v>
      </c>
      <c r="AZ5468" s="49"/>
    </row>
    <row r="5469" spans="50:52" x14ac:dyDescent="0.25">
      <c r="AX5469" t="s">
        <v>8988</v>
      </c>
      <c r="AZ5469" s="49"/>
    </row>
    <row r="5470" spans="50:52" x14ac:dyDescent="0.25">
      <c r="AX5470" t="s">
        <v>8989</v>
      </c>
      <c r="AZ5470" s="49"/>
    </row>
    <row r="5471" spans="50:52" x14ac:dyDescent="0.25">
      <c r="AX5471" t="s">
        <v>8990</v>
      </c>
      <c r="AZ5471" s="49"/>
    </row>
    <row r="5472" spans="50:52" x14ac:dyDescent="0.25">
      <c r="AX5472" t="s">
        <v>8991</v>
      </c>
      <c r="AZ5472" s="49"/>
    </row>
    <row r="5473" spans="50:52" x14ac:dyDescent="0.25">
      <c r="AX5473" t="s">
        <v>8992</v>
      </c>
      <c r="AZ5473" s="49"/>
    </row>
    <row r="5474" spans="50:52" x14ac:dyDescent="0.25">
      <c r="AX5474" t="s">
        <v>8993</v>
      </c>
      <c r="AZ5474" s="49"/>
    </row>
    <row r="5475" spans="50:52" x14ac:dyDescent="0.25">
      <c r="AX5475" t="s">
        <v>8994</v>
      </c>
      <c r="AZ5475" s="49"/>
    </row>
    <row r="5476" spans="50:52" x14ac:dyDescent="0.25">
      <c r="AX5476" t="s">
        <v>8995</v>
      </c>
      <c r="AZ5476" s="49"/>
    </row>
    <row r="5477" spans="50:52" x14ac:dyDescent="0.25">
      <c r="AX5477" t="s">
        <v>8996</v>
      </c>
      <c r="AZ5477" s="49"/>
    </row>
    <row r="5478" spans="50:52" x14ac:dyDescent="0.25">
      <c r="AX5478" t="s">
        <v>8997</v>
      </c>
      <c r="AZ5478" s="49"/>
    </row>
    <row r="5479" spans="50:52" x14ac:dyDescent="0.25">
      <c r="AX5479" t="s">
        <v>8998</v>
      </c>
      <c r="AZ5479" s="49"/>
    </row>
    <row r="5480" spans="50:52" x14ac:dyDescent="0.25">
      <c r="AX5480" t="s">
        <v>8999</v>
      </c>
      <c r="AZ5480" s="49"/>
    </row>
    <row r="5481" spans="50:52" x14ac:dyDescent="0.25">
      <c r="AX5481" t="s">
        <v>9000</v>
      </c>
      <c r="AZ5481" s="49"/>
    </row>
    <row r="5482" spans="50:52" x14ac:dyDescent="0.25">
      <c r="AX5482" t="s">
        <v>9001</v>
      </c>
      <c r="AZ5482" s="49"/>
    </row>
    <row r="5483" spans="50:52" x14ac:dyDescent="0.25">
      <c r="AX5483" t="s">
        <v>9002</v>
      </c>
      <c r="AZ5483" s="49"/>
    </row>
    <row r="5484" spans="50:52" x14ac:dyDescent="0.25">
      <c r="AX5484" t="s">
        <v>9003</v>
      </c>
      <c r="AZ5484" s="49"/>
    </row>
    <row r="5485" spans="50:52" x14ac:dyDescent="0.25">
      <c r="AX5485" t="s">
        <v>9004</v>
      </c>
      <c r="AZ5485" s="49"/>
    </row>
    <row r="5486" spans="50:52" x14ac:dyDescent="0.25">
      <c r="AX5486" t="s">
        <v>9005</v>
      </c>
      <c r="AZ5486" s="49"/>
    </row>
    <row r="5487" spans="50:52" x14ac:dyDescent="0.25">
      <c r="AX5487" t="s">
        <v>9006</v>
      </c>
      <c r="AZ5487" s="49"/>
    </row>
    <row r="5488" spans="50:52" x14ac:dyDescent="0.25">
      <c r="AX5488" t="s">
        <v>9007</v>
      </c>
      <c r="AZ5488" s="49"/>
    </row>
    <row r="5489" spans="50:52" x14ac:dyDescent="0.25">
      <c r="AX5489" t="s">
        <v>9008</v>
      </c>
      <c r="AZ5489" s="49"/>
    </row>
    <row r="5490" spans="50:52" x14ac:dyDescent="0.25">
      <c r="AX5490" t="s">
        <v>9009</v>
      </c>
      <c r="AZ5490" s="49"/>
    </row>
    <row r="5491" spans="50:52" x14ac:dyDescent="0.25">
      <c r="AX5491" t="s">
        <v>9010</v>
      </c>
      <c r="AZ5491" s="49"/>
    </row>
    <row r="5492" spans="50:52" x14ac:dyDescent="0.25">
      <c r="AX5492" t="s">
        <v>9011</v>
      </c>
      <c r="AZ5492" s="49"/>
    </row>
    <row r="5493" spans="50:52" x14ac:dyDescent="0.25">
      <c r="AX5493" t="s">
        <v>9012</v>
      </c>
      <c r="AZ5493" s="49"/>
    </row>
    <row r="5494" spans="50:52" x14ac:dyDescent="0.25">
      <c r="AX5494" t="s">
        <v>9013</v>
      </c>
      <c r="AZ5494" s="49"/>
    </row>
    <row r="5495" spans="50:52" x14ac:dyDescent="0.25">
      <c r="AX5495" t="s">
        <v>9014</v>
      </c>
      <c r="AZ5495" s="49"/>
    </row>
    <row r="5496" spans="50:52" x14ac:dyDescent="0.25">
      <c r="AX5496" t="s">
        <v>9015</v>
      </c>
      <c r="AZ5496" s="49"/>
    </row>
    <row r="5497" spans="50:52" x14ac:dyDescent="0.25">
      <c r="AX5497" t="s">
        <v>9016</v>
      </c>
      <c r="AZ5497" s="49"/>
    </row>
    <row r="5498" spans="50:52" x14ac:dyDescent="0.25">
      <c r="AX5498" t="s">
        <v>9017</v>
      </c>
      <c r="AZ5498" s="49"/>
    </row>
    <row r="5499" spans="50:52" x14ac:dyDescent="0.25">
      <c r="AX5499" t="s">
        <v>9018</v>
      </c>
      <c r="AZ5499" s="49"/>
    </row>
    <row r="5500" spans="50:52" x14ac:dyDescent="0.25">
      <c r="AX5500" t="s">
        <v>9019</v>
      </c>
      <c r="AZ5500" s="49"/>
    </row>
    <row r="5501" spans="50:52" x14ac:dyDescent="0.25">
      <c r="AX5501" t="s">
        <v>9020</v>
      </c>
      <c r="AZ5501" s="49"/>
    </row>
    <row r="5502" spans="50:52" x14ac:dyDescent="0.25">
      <c r="AX5502" t="s">
        <v>9021</v>
      </c>
      <c r="AZ5502" s="49"/>
    </row>
    <row r="5503" spans="50:52" x14ac:dyDescent="0.25">
      <c r="AX5503" t="s">
        <v>9022</v>
      </c>
      <c r="AZ5503" s="49"/>
    </row>
    <row r="5504" spans="50:52" x14ac:dyDescent="0.25">
      <c r="AX5504" t="s">
        <v>9023</v>
      </c>
      <c r="AZ5504" s="49"/>
    </row>
    <row r="5505" spans="50:52" x14ac:dyDescent="0.25">
      <c r="AX5505" t="s">
        <v>9024</v>
      </c>
      <c r="AZ5505" s="49"/>
    </row>
    <row r="5506" spans="50:52" x14ac:dyDescent="0.25">
      <c r="AX5506" t="s">
        <v>9025</v>
      </c>
      <c r="AZ5506" s="49"/>
    </row>
    <row r="5507" spans="50:52" x14ac:dyDescent="0.25">
      <c r="AX5507" t="s">
        <v>9026</v>
      </c>
      <c r="AZ5507" s="49"/>
    </row>
    <row r="5508" spans="50:52" x14ac:dyDescent="0.25">
      <c r="AX5508" t="s">
        <v>9027</v>
      </c>
      <c r="AZ5508" s="49"/>
    </row>
    <row r="5509" spans="50:52" x14ac:dyDescent="0.25">
      <c r="AX5509" t="s">
        <v>9028</v>
      </c>
      <c r="AZ5509" s="49"/>
    </row>
    <row r="5510" spans="50:52" x14ac:dyDescent="0.25">
      <c r="AX5510" t="s">
        <v>9029</v>
      </c>
      <c r="AZ5510" s="49"/>
    </row>
    <row r="5511" spans="50:52" x14ac:dyDescent="0.25">
      <c r="AX5511" t="s">
        <v>9030</v>
      </c>
      <c r="AZ5511" s="49"/>
    </row>
    <row r="5512" spans="50:52" x14ac:dyDescent="0.25">
      <c r="AX5512" t="s">
        <v>9031</v>
      </c>
      <c r="AZ5512" s="49"/>
    </row>
    <row r="5513" spans="50:52" x14ac:dyDescent="0.25">
      <c r="AX5513" t="s">
        <v>9032</v>
      </c>
      <c r="AZ5513" s="49"/>
    </row>
    <row r="5514" spans="50:52" x14ac:dyDescent="0.25">
      <c r="AX5514" t="s">
        <v>9033</v>
      </c>
      <c r="AZ5514" s="49"/>
    </row>
    <row r="5515" spans="50:52" x14ac:dyDescent="0.25">
      <c r="AX5515" t="s">
        <v>9034</v>
      </c>
      <c r="AZ5515" s="49"/>
    </row>
    <row r="5516" spans="50:52" x14ac:dyDescent="0.25">
      <c r="AX5516" t="s">
        <v>9035</v>
      </c>
      <c r="AZ5516" s="49"/>
    </row>
    <row r="5517" spans="50:52" x14ac:dyDescent="0.25">
      <c r="AX5517" t="s">
        <v>9036</v>
      </c>
      <c r="AZ5517" s="49"/>
    </row>
    <row r="5518" spans="50:52" x14ac:dyDescent="0.25">
      <c r="AX5518" t="s">
        <v>9037</v>
      </c>
      <c r="AZ5518" s="49"/>
    </row>
    <row r="5519" spans="50:52" x14ac:dyDescent="0.25">
      <c r="AX5519" t="s">
        <v>9038</v>
      </c>
      <c r="AZ5519" s="49"/>
    </row>
    <row r="5520" spans="50:52" x14ac:dyDescent="0.25">
      <c r="AX5520" t="s">
        <v>9039</v>
      </c>
      <c r="AZ5520" s="49"/>
    </row>
    <row r="5521" spans="50:52" x14ac:dyDescent="0.25">
      <c r="AX5521" t="s">
        <v>9040</v>
      </c>
      <c r="AZ5521" s="49"/>
    </row>
    <row r="5522" spans="50:52" x14ac:dyDescent="0.25">
      <c r="AX5522" t="s">
        <v>9041</v>
      </c>
      <c r="AZ5522" s="49"/>
    </row>
    <row r="5523" spans="50:52" x14ac:dyDescent="0.25">
      <c r="AX5523" t="s">
        <v>9042</v>
      </c>
      <c r="AZ5523" s="49"/>
    </row>
    <row r="5524" spans="50:52" x14ac:dyDescent="0.25">
      <c r="AX5524" t="s">
        <v>9043</v>
      </c>
      <c r="AZ5524" s="49"/>
    </row>
    <row r="5525" spans="50:52" x14ac:dyDescent="0.25">
      <c r="AX5525" t="s">
        <v>9044</v>
      </c>
      <c r="AZ5525" s="49"/>
    </row>
    <row r="5526" spans="50:52" x14ac:dyDescent="0.25">
      <c r="AX5526" t="s">
        <v>9045</v>
      </c>
      <c r="AZ5526" s="49"/>
    </row>
    <row r="5527" spans="50:52" x14ac:dyDescent="0.25">
      <c r="AX5527" t="s">
        <v>9046</v>
      </c>
      <c r="AZ5527" s="49"/>
    </row>
    <row r="5528" spans="50:52" x14ac:dyDescent="0.25">
      <c r="AX5528" t="s">
        <v>9047</v>
      </c>
      <c r="AZ5528" s="49"/>
    </row>
    <row r="5529" spans="50:52" x14ac:dyDescent="0.25">
      <c r="AX5529" t="s">
        <v>9048</v>
      </c>
      <c r="AZ5529" s="49"/>
    </row>
    <row r="5530" spans="50:52" x14ac:dyDescent="0.25">
      <c r="AX5530" t="s">
        <v>9049</v>
      </c>
      <c r="AZ5530" s="49"/>
    </row>
    <row r="5531" spans="50:52" x14ac:dyDescent="0.25">
      <c r="AX5531" t="s">
        <v>9050</v>
      </c>
      <c r="AZ5531" s="49"/>
    </row>
    <row r="5532" spans="50:52" x14ac:dyDescent="0.25">
      <c r="AX5532" t="s">
        <v>9051</v>
      </c>
      <c r="AZ5532" s="49"/>
    </row>
    <row r="5533" spans="50:52" x14ac:dyDescent="0.25">
      <c r="AX5533" t="s">
        <v>9052</v>
      </c>
      <c r="AZ5533" s="49"/>
    </row>
    <row r="5534" spans="50:52" x14ac:dyDescent="0.25">
      <c r="AX5534" t="s">
        <v>9053</v>
      </c>
      <c r="AZ5534" s="49"/>
    </row>
    <row r="5535" spans="50:52" x14ac:dyDescent="0.25">
      <c r="AX5535" t="s">
        <v>9054</v>
      </c>
      <c r="AZ5535" s="49"/>
    </row>
    <row r="5536" spans="50:52" x14ac:dyDescent="0.25">
      <c r="AX5536" t="s">
        <v>9055</v>
      </c>
      <c r="AZ5536" s="49"/>
    </row>
    <row r="5537" spans="50:52" x14ac:dyDescent="0.25">
      <c r="AX5537" t="s">
        <v>9056</v>
      </c>
      <c r="AZ5537" s="49"/>
    </row>
    <row r="5538" spans="50:52" x14ac:dyDescent="0.25">
      <c r="AX5538" t="s">
        <v>9057</v>
      </c>
      <c r="AZ5538" s="49"/>
    </row>
    <row r="5539" spans="50:52" x14ac:dyDescent="0.25">
      <c r="AX5539" t="s">
        <v>9058</v>
      </c>
      <c r="AZ5539" s="49"/>
    </row>
    <row r="5540" spans="50:52" x14ac:dyDescent="0.25">
      <c r="AX5540" t="s">
        <v>9059</v>
      </c>
      <c r="AZ5540" s="49"/>
    </row>
    <row r="5541" spans="50:52" x14ac:dyDescent="0.25">
      <c r="AX5541" t="s">
        <v>9060</v>
      </c>
      <c r="AZ5541" s="49"/>
    </row>
    <row r="5542" spans="50:52" x14ac:dyDescent="0.25">
      <c r="AX5542" t="s">
        <v>9061</v>
      </c>
      <c r="AZ5542" s="49"/>
    </row>
    <row r="5543" spans="50:52" x14ac:dyDescent="0.25">
      <c r="AX5543" t="s">
        <v>9062</v>
      </c>
      <c r="AZ5543" s="49"/>
    </row>
    <row r="5544" spans="50:52" x14ac:dyDescent="0.25">
      <c r="AX5544" t="s">
        <v>9063</v>
      </c>
      <c r="AZ5544" s="49"/>
    </row>
    <row r="5545" spans="50:52" x14ac:dyDescent="0.25">
      <c r="AX5545" t="s">
        <v>9064</v>
      </c>
      <c r="AZ5545" s="49"/>
    </row>
    <row r="5546" spans="50:52" x14ac:dyDescent="0.25">
      <c r="AX5546" t="s">
        <v>9065</v>
      </c>
      <c r="AZ5546" s="49"/>
    </row>
    <row r="5547" spans="50:52" x14ac:dyDescent="0.25">
      <c r="AX5547" t="s">
        <v>9066</v>
      </c>
      <c r="AZ5547" s="49"/>
    </row>
    <row r="5548" spans="50:52" x14ac:dyDescent="0.25">
      <c r="AX5548" t="s">
        <v>9067</v>
      </c>
      <c r="AZ5548" s="49"/>
    </row>
    <row r="5549" spans="50:52" x14ac:dyDescent="0.25">
      <c r="AX5549" t="s">
        <v>9068</v>
      </c>
      <c r="AZ5549" s="49"/>
    </row>
    <row r="5550" spans="50:52" x14ac:dyDescent="0.25">
      <c r="AX5550" t="s">
        <v>9069</v>
      </c>
      <c r="AZ5550" s="49"/>
    </row>
    <row r="5551" spans="50:52" x14ac:dyDescent="0.25">
      <c r="AX5551" t="s">
        <v>9070</v>
      </c>
      <c r="AZ5551" s="49"/>
    </row>
    <row r="5552" spans="50:52" x14ac:dyDescent="0.25">
      <c r="AX5552" t="s">
        <v>9071</v>
      </c>
      <c r="AZ5552" s="49"/>
    </row>
    <row r="5553" spans="50:52" x14ac:dyDescent="0.25">
      <c r="AX5553" t="s">
        <v>9072</v>
      </c>
      <c r="AZ5553" s="49"/>
    </row>
    <row r="5554" spans="50:52" x14ac:dyDescent="0.25">
      <c r="AX5554" t="s">
        <v>9073</v>
      </c>
      <c r="AZ5554" s="49"/>
    </row>
    <row r="5555" spans="50:52" x14ac:dyDescent="0.25">
      <c r="AX5555" t="s">
        <v>9074</v>
      </c>
      <c r="AZ5555" s="49"/>
    </row>
    <row r="5556" spans="50:52" x14ac:dyDescent="0.25">
      <c r="AX5556" t="s">
        <v>9075</v>
      </c>
      <c r="AZ5556" s="49"/>
    </row>
    <row r="5557" spans="50:52" x14ac:dyDescent="0.25">
      <c r="AX5557" t="s">
        <v>9076</v>
      </c>
      <c r="AZ5557" s="49"/>
    </row>
    <row r="5558" spans="50:52" x14ac:dyDescent="0.25">
      <c r="AX5558" t="s">
        <v>9077</v>
      </c>
      <c r="AZ5558" s="49"/>
    </row>
    <row r="5559" spans="50:52" x14ac:dyDescent="0.25">
      <c r="AX5559" t="s">
        <v>9078</v>
      </c>
      <c r="AZ5559" s="49"/>
    </row>
    <row r="5560" spans="50:52" x14ac:dyDescent="0.25">
      <c r="AX5560" t="s">
        <v>9079</v>
      </c>
      <c r="AZ5560" s="49"/>
    </row>
    <row r="5561" spans="50:52" x14ac:dyDescent="0.25">
      <c r="AX5561" t="s">
        <v>9080</v>
      </c>
      <c r="AZ5561" s="49"/>
    </row>
    <row r="5562" spans="50:52" x14ac:dyDescent="0.25">
      <c r="AX5562" t="s">
        <v>9081</v>
      </c>
      <c r="AZ5562" s="49"/>
    </row>
    <row r="5563" spans="50:52" x14ac:dyDescent="0.25">
      <c r="AX5563" t="s">
        <v>9082</v>
      </c>
      <c r="AZ5563" s="49"/>
    </row>
    <row r="5564" spans="50:52" x14ac:dyDescent="0.25">
      <c r="AX5564" t="s">
        <v>9083</v>
      </c>
      <c r="AZ5564" s="49"/>
    </row>
    <row r="5565" spans="50:52" x14ac:dyDescent="0.25">
      <c r="AX5565" t="s">
        <v>9084</v>
      </c>
      <c r="AZ5565" s="49"/>
    </row>
    <row r="5566" spans="50:52" x14ac:dyDescent="0.25">
      <c r="AX5566" t="s">
        <v>9085</v>
      </c>
      <c r="AZ5566" s="49"/>
    </row>
    <row r="5567" spans="50:52" x14ac:dyDescent="0.25">
      <c r="AX5567" t="s">
        <v>9086</v>
      </c>
      <c r="AZ5567" s="49"/>
    </row>
    <row r="5568" spans="50:52" x14ac:dyDescent="0.25">
      <c r="AX5568" t="s">
        <v>9087</v>
      </c>
      <c r="AZ5568" s="49"/>
    </row>
    <row r="5569" spans="50:52" x14ac:dyDescent="0.25">
      <c r="AX5569" t="s">
        <v>9088</v>
      </c>
      <c r="AZ5569" s="49"/>
    </row>
    <row r="5570" spans="50:52" x14ac:dyDescent="0.25">
      <c r="AX5570" t="s">
        <v>9089</v>
      </c>
      <c r="AZ5570" s="49"/>
    </row>
    <row r="5571" spans="50:52" x14ac:dyDescent="0.25">
      <c r="AX5571" t="s">
        <v>9090</v>
      </c>
      <c r="AZ5571" s="49"/>
    </row>
    <row r="5572" spans="50:52" x14ac:dyDescent="0.25">
      <c r="AX5572" t="s">
        <v>9091</v>
      </c>
      <c r="AZ5572" s="49"/>
    </row>
    <row r="5573" spans="50:52" x14ac:dyDescent="0.25">
      <c r="AX5573" t="s">
        <v>9092</v>
      </c>
      <c r="AZ5573" s="49"/>
    </row>
    <row r="5574" spans="50:52" x14ac:dyDescent="0.25">
      <c r="AX5574" t="s">
        <v>9093</v>
      </c>
      <c r="AZ5574" s="49"/>
    </row>
    <row r="5575" spans="50:52" x14ac:dyDescent="0.25">
      <c r="AX5575" t="s">
        <v>9094</v>
      </c>
      <c r="AZ5575" s="49"/>
    </row>
    <row r="5576" spans="50:52" x14ac:dyDescent="0.25">
      <c r="AX5576" t="s">
        <v>9095</v>
      </c>
      <c r="AZ5576" s="49"/>
    </row>
    <row r="5577" spans="50:52" x14ac:dyDescent="0.25">
      <c r="AX5577" t="s">
        <v>9096</v>
      </c>
      <c r="AZ5577" s="49"/>
    </row>
    <row r="5578" spans="50:52" x14ac:dyDescent="0.25">
      <c r="AX5578" t="s">
        <v>9097</v>
      </c>
      <c r="AZ5578" s="49"/>
    </row>
    <row r="5579" spans="50:52" x14ac:dyDescent="0.25">
      <c r="AX5579" t="s">
        <v>9098</v>
      </c>
      <c r="AZ5579" s="49"/>
    </row>
    <row r="5580" spans="50:52" x14ac:dyDescent="0.25">
      <c r="AX5580" t="s">
        <v>9099</v>
      </c>
      <c r="AZ5580" s="49"/>
    </row>
    <row r="5581" spans="50:52" x14ac:dyDescent="0.25">
      <c r="AX5581" t="s">
        <v>9100</v>
      </c>
      <c r="AZ5581" s="49"/>
    </row>
    <row r="5582" spans="50:52" x14ac:dyDescent="0.25">
      <c r="AX5582" t="s">
        <v>9101</v>
      </c>
      <c r="AZ5582" s="49"/>
    </row>
    <row r="5583" spans="50:52" x14ac:dyDescent="0.25">
      <c r="AX5583" t="s">
        <v>9102</v>
      </c>
      <c r="AZ5583" s="49"/>
    </row>
    <row r="5584" spans="50:52" x14ac:dyDescent="0.25">
      <c r="AX5584" t="s">
        <v>9103</v>
      </c>
      <c r="AZ5584" s="49"/>
    </row>
    <row r="5585" spans="50:52" x14ac:dyDescent="0.25">
      <c r="AX5585" t="s">
        <v>9104</v>
      </c>
      <c r="AZ5585" s="49"/>
    </row>
    <row r="5586" spans="50:52" x14ac:dyDescent="0.25">
      <c r="AX5586" t="s">
        <v>9105</v>
      </c>
      <c r="AZ5586" s="49"/>
    </row>
    <row r="5587" spans="50:52" x14ac:dyDescent="0.25">
      <c r="AX5587" t="s">
        <v>9106</v>
      </c>
      <c r="AZ5587" s="49"/>
    </row>
    <row r="5588" spans="50:52" x14ac:dyDescent="0.25">
      <c r="AX5588" t="s">
        <v>9107</v>
      </c>
      <c r="AZ5588" s="49"/>
    </row>
    <row r="5589" spans="50:52" x14ac:dyDescent="0.25">
      <c r="AX5589" t="s">
        <v>9108</v>
      </c>
      <c r="AZ5589" s="49"/>
    </row>
    <row r="5590" spans="50:52" x14ac:dyDescent="0.25">
      <c r="AX5590" t="s">
        <v>9109</v>
      </c>
      <c r="AZ5590" s="49"/>
    </row>
    <row r="5591" spans="50:52" x14ac:dyDescent="0.25">
      <c r="AX5591" t="s">
        <v>9110</v>
      </c>
      <c r="AZ5591" s="49"/>
    </row>
    <row r="5592" spans="50:52" x14ac:dyDescent="0.25">
      <c r="AX5592" t="s">
        <v>9111</v>
      </c>
      <c r="AZ5592" s="49"/>
    </row>
    <row r="5593" spans="50:52" x14ac:dyDescent="0.25">
      <c r="AX5593" t="s">
        <v>9112</v>
      </c>
      <c r="AZ5593" s="49"/>
    </row>
    <row r="5594" spans="50:52" x14ac:dyDescent="0.25">
      <c r="AX5594" t="s">
        <v>9113</v>
      </c>
      <c r="AZ5594" s="49"/>
    </row>
    <row r="5595" spans="50:52" x14ac:dyDescent="0.25">
      <c r="AX5595" t="s">
        <v>9114</v>
      </c>
      <c r="AZ5595" s="49"/>
    </row>
    <row r="5596" spans="50:52" x14ac:dyDescent="0.25">
      <c r="AX5596" t="s">
        <v>9115</v>
      </c>
      <c r="AZ5596" s="49"/>
    </row>
    <row r="5597" spans="50:52" x14ac:dyDescent="0.25">
      <c r="AX5597" t="s">
        <v>9116</v>
      </c>
      <c r="AZ5597" s="49"/>
    </row>
    <row r="5598" spans="50:52" x14ac:dyDescent="0.25">
      <c r="AX5598" t="s">
        <v>9117</v>
      </c>
      <c r="AZ5598" s="49"/>
    </row>
    <row r="5599" spans="50:52" x14ac:dyDescent="0.25">
      <c r="AX5599" t="s">
        <v>9118</v>
      </c>
      <c r="AZ5599" s="49"/>
    </row>
    <row r="5600" spans="50:52" x14ac:dyDescent="0.25">
      <c r="AX5600" t="s">
        <v>9119</v>
      </c>
      <c r="AZ5600" s="49"/>
    </row>
    <row r="5601" spans="50:52" x14ac:dyDescent="0.25">
      <c r="AX5601" t="s">
        <v>9120</v>
      </c>
      <c r="AZ5601" s="49"/>
    </row>
    <row r="5602" spans="50:52" x14ac:dyDescent="0.25">
      <c r="AX5602" t="s">
        <v>9121</v>
      </c>
      <c r="AZ5602" s="49"/>
    </row>
    <row r="5603" spans="50:52" x14ac:dyDescent="0.25">
      <c r="AX5603" t="s">
        <v>9122</v>
      </c>
      <c r="AZ5603" s="49"/>
    </row>
    <row r="5604" spans="50:52" x14ac:dyDescent="0.25">
      <c r="AX5604" t="s">
        <v>9123</v>
      </c>
      <c r="AZ5604" s="49"/>
    </row>
    <row r="5605" spans="50:52" x14ac:dyDescent="0.25">
      <c r="AX5605" t="s">
        <v>9124</v>
      </c>
      <c r="AZ5605" s="49"/>
    </row>
    <row r="5606" spans="50:52" x14ac:dyDescent="0.25">
      <c r="AX5606" t="s">
        <v>9125</v>
      </c>
      <c r="AZ5606" s="49"/>
    </row>
    <row r="5607" spans="50:52" x14ac:dyDescent="0.25">
      <c r="AX5607" t="s">
        <v>9126</v>
      </c>
      <c r="AZ5607" s="49"/>
    </row>
    <row r="5608" spans="50:52" x14ac:dyDescent="0.25">
      <c r="AX5608" t="s">
        <v>9127</v>
      </c>
      <c r="AZ5608" s="49"/>
    </row>
    <row r="5609" spans="50:52" x14ac:dyDescent="0.25">
      <c r="AX5609" t="s">
        <v>9128</v>
      </c>
      <c r="AZ5609" s="49"/>
    </row>
    <row r="5610" spans="50:52" x14ac:dyDescent="0.25">
      <c r="AX5610" t="s">
        <v>9129</v>
      </c>
      <c r="AZ5610" s="49"/>
    </row>
    <row r="5611" spans="50:52" x14ac:dyDescent="0.25">
      <c r="AX5611" t="s">
        <v>9130</v>
      </c>
      <c r="AZ5611" s="49"/>
    </row>
    <row r="5612" spans="50:52" x14ac:dyDescent="0.25">
      <c r="AX5612" t="s">
        <v>9131</v>
      </c>
      <c r="AZ5612" s="49"/>
    </row>
    <row r="5613" spans="50:52" x14ac:dyDescent="0.25">
      <c r="AX5613" t="s">
        <v>9132</v>
      </c>
      <c r="AZ5613" s="49"/>
    </row>
    <row r="5614" spans="50:52" x14ac:dyDescent="0.25">
      <c r="AX5614" t="s">
        <v>9133</v>
      </c>
      <c r="AZ5614" s="49"/>
    </row>
    <row r="5615" spans="50:52" x14ac:dyDescent="0.25">
      <c r="AX5615" t="s">
        <v>9134</v>
      </c>
      <c r="AZ5615" s="49"/>
    </row>
    <row r="5616" spans="50:52" x14ac:dyDescent="0.25">
      <c r="AX5616" t="s">
        <v>9135</v>
      </c>
      <c r="AZ5616" s="49"/>
    </row>
    <row r="5617" spans="50:52" x14ac:dyDescent="0.25">
      <c r="AX5617" t="s">
        <v>9136</v>
      </c>
      <c r="AZ5617" s="49"/>
    </row>
    <row r="5618" spans="50:52" x14ac:dyDescent="0.25">
      <c r="AX5618" t="s">
        <v>9137</v>
      </c>
      <c r="AZ5618" s="49"/>
    </row>
    <row r="5619" spans="50:52" x14ac:dyDescent="0.25">
      <c r="AX5619" t="s">
        <v>9138</v>
      </c>
      <c r="AZ5619" s="49"/>
    </row>
    <row r="5620" spans="50:52" x14ac:dyDescent="0.25">
      <c r="AX5620" t="s">
        <v>9139</v>
      </c>
      <c r="AZ5620" s="49"/>
    </row>
    <row r="5621" spans="50:52" x14ac:dyDescent="0.25">
      <c r="AX5621" t="s">
        <v>9140</v>
      </c>
      <c r="AZ5621" s="49"/>
    </row>
    <row r="5622" spans="50:52" x14ac:dyDescent="0.25">
      <c r="AX5622" t="s">
        <v>9141</v>
      </c>
      <c r="AZ5622" s="49"/>
    </row>
    <row r="5623" spans="50:52" x14ac:dyDescent="0.25">
      <c r="AX5623" t="s">
        <v>9142</v>
      </c>
      <c r="AZ5623" s="49"/>
    </row>
    <row r="5624" spans="50:52" x14ac:dyDescent="0.25">
      <c r="AX5624" t="s">
        <v>9143</v>
      </c>
      <c r="AZ5624" s="49"/>
    </row>
    <row r="5625" spans="50:52" x14ac:dyDescent="0.25">
      <c r="AX5625" t="s">
        <v>9144</v>
      </c>
      <c r="AZ5625" s="49"/>
    </row>
    <row r="5626" spans="50:52" x14ac:dyDescent="0.25">
      <c r="AX5626" t="s">
        <v>9145</v>
      </c>
      <c r="AZ5626" s="49"/>
    </row>
    <row r="5627" spans="50:52" x14ac:dyDescent="0.25">
      <c r="AX5627" t="s">
        <v>9146</v>
      </c>
      <c r="AZ5627" s="49"/>
    </row>
    <row r="5628" spans="50:52" x14ac:dyDescent="0.25">
      <c r="AX5628" t="s">
        <v>9147</v>
      </c>
      <c r="AZ5628" s="49"/>
    </row>
    <row r="5629" spans="50:52" x14ac:dyDescent="0.25">
      <c r="AX5629" t="s">
        <v>9148</v>
      </c>
      <c r="AZ5629" s="49"/>
    </row>
    <row r="5630" spans="50:52" x14ac:dyDescent="0.25">
      <c r="AX5630" t="s">
        <v>9149</v>
      </c>
      <c r="AZ5630" s="49"/>
    </row>
    <row r="5631" spans="50:52" x14ac:dyDescent="0.25">
      <c r="AX5631" t="s">
        <v>9150</v>
      </c>
      <c r="AZ5631" s="49"/>
    </row>
    <row r="5632" spans="50:52" x14ac:dyDescent="0.25">
      <c r="AX5632" t="s">
        <v>9151</v>
      </c>
      <c r="AZ5632" s="49"/>
    </row>
    <row r="5633" spans="50:52" x14ac:dyDescent="0.25">
      <c r="AX5633" t="s">
        <v>9152</v>
      </c>
      <c r="AZ5633" s="49"/>
    </row>
    <row r="5634" spans="50:52" x14ac:dyDescent="0.25">
      <c r="AX5634" t="s">
        <v>9153</v>
      </c>
      <c r="AZ5634" s="49"/>
    </row>
    <row r="5635" spans="50:52" x14ac:dyDescent="0.25">
      <c r="AX5635" t="s">
        <v>9154</v>
      </c>
      <c r="AZ5635" s="49"/>
    </row>
    <row r="5636" spans="50:52" x14ac:dyDescent="0.25">
      <c r="AX5636" t="s">
        <v>9155</v>
      </c>
      <c r="AZ5636" s="49"/>
    </row>
    <row r="5637" spans="50:52" x14ac:dyDescent="0.25">
      <c r="AX5637" t="s">
        <v>9156</v>
      </c>
      <c r="AZ5637" s="49"/>
    </row>
    <row r="5638" spans="50:52" x14ac:dyDescent="0.25">
      <c r="AX5638" t="s">
        <v>9157</v>
      </c>
      <c r="AZ5638" s="49"/>
    </row>
    <row r="5639" spans="50:52" x14ac:dyDescent="0.25">
      <c r="AX5639" t="s">
        <v>9158</v>
      </c>
      <c r="AZ5639" s="49"/>
    </row>
    <row r="5640" spans="50:52" x14ac:dyDescent="0.25">
      <c r="AX5640" t="s">
        <v>9159</v>
      </c>
      <c r="AZ5640" s="49"/>
    </row>
    <row r="5641" spans="50:52" x14ac:dyDescent="0.25">
      <c r="AX5641" t="s">
        <v>9160</v>
      </c>
      <c r="AZ5641" s="49"/>
    </row>
    <row r="5642" spans="50:52" x14ac:dyDescent="0.25">
      <c r="AX5642" t="s">
        <v>9161</v>
      </c>
      <c r="AZ5642" s="49"/>
    </row>
    <row r="5643" spans="50:52" x14ac:dyDescent="0.25">
      <c r="AX5643" t="s">
        <v>9162</v>
      </c>
      <c r="AZ5643" s="49"/>
    </row>
    <row r="5644" spans="50:52" x14ac:dyDescent="0.25">
      <c r="AX5644" t="s">
        <v>9163</v>
      </c>
      <c r="AZ5644" s="49"/>
    </row>
    <row r="5645" spans="50:52" x14ac:dyDescent="0.25">
      <c r="AX5645" t="s">
        <v>9164</v>
      </c>
      <c r="AZ5645" s="49"/>
    </row>
    <row r="5646" spans="50:52" x14ac:dyDescent="0.25">
      <c r="AX5646" t="s">
        <v>9165</v>
      </c>
      <c r="AZ5646" s="49"/>
    </row>
    <row r="5647" spans="50:52" x14ac:dyDescent="0.25">
      <c r="AX5647" t="s">
        <v>9166</v>
      </c>
      <c r="AZ5647" s="49"/>
    </row>
    <row r="5648" spans="50:52" x14ac:dyDescent="0.25">
      <c r="AX5648" t="s">
        <v>9167</v>
      </c>
      <c r="AZ5648" s="49"/>
    </row>
    <row r="5649" spans="50:52" x14ac:dyDescent="0.25">
      <c r="AX5649" t="s">
        <v>9168</v>
      </c>
      <c r="AZ5649" s="49"/>
    </row>
    <row r="5650" spans="50:52" x14ac:dyDescent="0.25">
      <c r="AX5650" t="s">
        <v>9169</v>
      </c>
      <c r="AZ5650" s="49"/>
    </row>
    <row r="5651" spans="50:52" x14ac:dyDescent="0.25">
      <c r="AX5651" t="s">
        <v>9170</v>
      </c>
      <c r="AZ5651" s="49"/>
    </row>
    <row r="5652" spans="50:52" x14ac:dyDescent="0.25">
      <c r="AX5652" t="s">
        <v>9171</v>
      </c>
      <c r="AZ5652" s="49"/>
    </row>
    <row r="5653" spans="50:52" x14ac:dyDescent="0.25">
      <c r="AX5653" t="s">
        <v>9172</v>
      </c>
      <c r="AZ5653" s="49"/>
    </row>
    <row r="5654" spans="50:52" x14ac:dyDescent="0.25">
      <c r="AX5654" t="s">
        <v>9173</v>
      </c>
      <c r="AZ5654" s="49"/>
    </row>
    <row r="5655" spans="50:52" x14ac:dyDescent="0.25">
      <c r="AX5655" t="s">
        <v>9174</v>
      </c>
      <c r="AZ5655" s="49"/>
    </row>
    <row r="5656" spans="50:52" x14ac:dyDescent="0.25">
      <c r="AX5656" t="s">
        <v>9175</v>
      </c>
      <c r="AZ5656" s="49"/>
    </row>
    <row r="5657" spans="50:52" x14ac:dyDescent="0.25">
      <c r="AX5657" t="s">
        <v>9176</v>
      </c>
      <c r="AZ5657" s="49"/>
    </row>
    <row r="5658" spans="50:52" x14ac:dyDescent="0.25">
      <c r="AX5658" t="s">
        <v>9177</v>
      </c>
      <c r="AZ5658" s="49"/>
    </row>
    <row r="5659" spans="50:52" x14ac:dyDescent="0.25">
      <c r="AX5659" t="s">
        <v>9178</v>
      </c>
      <c r="AZ5659" s="49"/>
    </row>
    <row r="5660" spans="50:52" x14ac:dyDescent="0.25">
      <c r="AX5660" t="s">
        <v>9179</v>
      </c>
      <c r="AZ5660" s="49"/>
    </row>
    <row r="5661" spans="50:52" x14ac:dyDescent="0.25">
      <c r="AX5661" t="s">
        <v>9180</v>
      </c>
      <c r="AZ5661" s="49"/>
    </row>
    <row r="5662" spans="50:52" x14ac:dyDescent="0.25">
      <c r="AX5662" t="s">
        <v>9181</v>
      </c>
      <c r="AZ5662" s="49"/>
    </row>
    <row r="5663" spans="50:52" x14ac:dyDescent="0.25">
      <c r="AX5663" t="s">
        <v>9182</v>
      </c>
      <c r="AZ5663" s="49"/>
    </row>
    <row r="5664" spans="50:52" x14ac:dyDescent="0.25">
      <c r="AX5664" t="s">
        <v>9183</v>
      </c>
      <c r="AZ5664" s="49"/>
    </row>
    <row r="5665" spans="50:52" x14ac:dyDescent="0.25">
      <c r="AX5665" t="s">
        <v>9184</v>
      </c>
      <c r="AZ5665" s="49"/>
    </row>
    <row r="5666" spans="50:52" x14ac:dyDescent="0.25">
      <c r="AX5666" t="s">
        <v>9185</v>
      </c>
      <c r="AZ5666" s="49"/>
    </row>
    <row r="5667" spans="50:52" x14ac:dyDescent="0.25">
      <c r="AX5667" t="s">
        <v>9186</v>
      </c>
      <c r="AZ5667" s="49"/>
    </row>
    <row r="5668" spans="50:52" x14ac:dyDescent="0.25">
      <c r="AX5668" t="s">
        <v>9187</v>
      </c>
      <c r="AZ5668" s="49"/>
    </row>
    <row r="5669" spans="50:52" x14ac:dyDescent="0.25">
      <c r="AX5669" t="s">
        <v>9188</v>
      </c>
      <c r="AZ5669" s="49"/>
    </row>
    <row r="5670" spans="50:52" x14ac:dyDescent="0.25">
      <c r="AX5670" t="s">
        <v>9189</v>
      </c>
      <c r="AZ5670" s="49"/>
    </row>
    <row r="5671" spans="50:52" x14ac:dyDescent="0.25">
      <c r="AX5671" t="s">
        <v>9190</v>
      </c>
      <c r="AZ5671" s="49"/>
    </row>
    <row r="5672" spans="50:52" x14ac:dyDescent="0.25">
      <c r="AX5672" t="s">
        <v>9191</v>
      </c>
      <c r="AZ5672" s="49"/>
    </row>
    <row r="5673" spans="50:52" x14ac:dyDescent="0.25">
      <c r="AX5673" t="s">
        <v>9192</v>
      </c>
      <c r="AZ5673" s="49"/>
    </row>
    <row r="5674" spans="50:52" x14ac:dyDescent="0.25">
      <c r="AX5674" t="s">
        <v>9193</v>
      </c>
      <c r="AZ5674" s="49"/>
    </row>
    <row r="5675" spans="50:52" x14ac:dyDescent="0.25">
      <c r="AX5675" t="s">
        <v>9194</v>
      </c>
      <c r="AZ5675" s="49"/>
    </row>
    <row r="5676" spans="50:52" x14ac:dyDescent="0.25">
      <c r="AX5676" t="s">
        <v>9195</v>
      </c>
      <c r="AZ5676" s="49"/>
    </row>
    <row r="5677" spans="50:52" x14ac:dyDescent="0.25">
      <c r="AX5677" t="s">
        <v>9196</v>
      </c>
      <c r="AZ5677" s="49"/>
    </row>
    <row r="5678" spans="50:52" x14ac:dyDescent="0.25">
      <c r="AX5678" t="s">
        <v>9197</v>
      </c>
      <c r="AZ5678" s="49"/>
    </row>
    <row r="5679" spans="50:52" x14ac:dyDescent="0.25">
      <c r="AX5679" t="s">
        <v>9198</v>
      </c>
      <c r="AZ5679" s="49"/>
    </row>
    <row r="5680" spans="50:52" x14ac:dyDescent="0.25">
      <c r="AX5680" t="s">
        <v>9199</v>
      </c>
      <c r="AZ5680" s="49"/>
    </row>
    <row r="5681" spans="50:52" x14ac:dyDescent="0.25">
      <c r="AX5681" t="s">
        <v>9200</v>
      </c>
      <c r="AZ5681" s="49"/>
    </row>
    <row r="5682" spans="50:52" x14ac:dyDescent="0.25">
      <c r="AX5682" t="s">
        <v>9201</v>
      </c>
      <c r="AZ5682" s="49"/>
    </row>
    <row r="5683" spans="50:52" x14ac:dyDescent="0.25">
      <c r="AX5683" t="s">
        <v>9202</v>
      </c>
      <c r="AZ5683" s="49"/>
    </row>
    <row r="5684" spans="50:52" x14ac:dyDescent="0.25">
      <c r="AX5684" t="s">
        <v>9203</v>
      </c>
      <c r="AZ5684" s="49"/>
    </row>
    <row r="5685" spans="50:52" x14ac:dyDescent="0.25">
      <c r="AX5685" t="s">
        <v>9204</v>
      </c>
      <c r="AZ5685" s="49"/>
    </row>
    <row r="5686" spans="50:52" x14ac:dyDescent="0.25">
      <c r="AX5686" t="s">
        <v>9205</v>
      </c>
      <c r="AZ5686" s="49"/>
    </row>
    <row r="5687" spans="50:52" x14ac:dyDescent="0.25">
      <c r="AX5687" t="s">
        <v>9206</v>
      </c>
      <c r="AZ5687" s="49"/>
    </row>
    <row r="5688" spans="50:52" x14ac:dyDescent="0.25">
      <c r="AX5688" t="s">
        <v>9207</v>
      </c>
      <c r="AZ5688" s="49"/>
    </row>
    <row r="5689" spans="50:52" x14ac:dyDescent="0.25">
      <c r="AX5689" t="s">
        <v>9208</v>
      </c>
      <c r="AZ5689" s="49"/>
    </row>
    <row r="5690" spans="50:52" x14ac:dyDescent="0.25">
      <c r="AX5690" t="s">
        <v>9209</v>
      </c>
      <c r="AZ5690" s="49"/>
    </row>
    <row r="5691" spans="50:52" x14ac:dyDescent="0.25">
      <c r="AX5691" t="s">
        <v>9210</v>
      </c>
      <c r="AZ5691" s="49"/>
    </row>
    <row r="5692" spans="50:52" x14ac:dyDescent="0.25">
      <c r="AX5692" t="s">
        <v>9211</v>
      </c>
      <c r="AZ5692" s="49"/>
    </row>
    <row r="5693" spans="50:52" x14ac:dyDescent="0.25">
      <c r="AX5693" t="s">
        <v>9212</v>
      </c>
      <c r="AZ5693" s="49"/>
    </row>
    <row r="5694" spans="50:52" x14ac:dyDescent="0.25">
      <c r="AX5694" t="s">
        <v>9213</v>
      </c>
      <c r="AZ5694" s="49"/>
    </row>
    <row r="5695" spans="50:52" x14ac:dyDescent="0.25">
      <c r="AX5695" t="s">
        <v>9214</v>
      </c>
      <c r="AZ5695" s="49"/>
    </row>
    <row r="5696" spans="50:52" x14ac:dyDescent="0.25">
      <c r="AX5696" t="s">
        <v>9215</v>
      </c>
      <c r="AZ5696" s="49"/>
    </row>
    <row r="5697" spans="50:52" x14ac:dyDescent="0.25">
      <c r="AX5697" t="s">
        <v>9216</v>
      </c>
      <c r="AZ5697" s="49"/>
    </row>
    <row r="5698" spans="50:52" x14ac:dyDescent="0.25">
      <c r="AX5698" t="s">
        <v>9217</v>
      </c>
      <c r="AZ5698" s="49"/>
    </row>
    <row r="5699" spans="50:52" x14ac:dyDescent="0.25">
      <c r="AX5699" t="s">
        <v>9218</v>
      </c>
      <c r="AZ5699" s="49"/>
    </row>
    <row r="5700" spans="50:52" x14ac:dyDescent="0.25">
      <c r="AX5700" t="s">
        <v>9219</v>
      </c>
      <c r="AZ5700" s="49"/>
    </row>
    <row r="5701" spans="50:52" x14ac:dyDescent="0.25">
      <c r="AX5701" t="s">
        <v>9220</v>
      </c>
      <c r="AZ5701" s="49"/>
    </row>
    <row r="5702" spans="50:52" x14ac:dyDescent="0.25">
      <c r="AX5702" t="s">
        <v>9221</v>
      </c>
      <c r="AZ5702" s="49"/>
    </row>
    <row r="5703" spans="50:52" x14ac:dyDescent="0.25">
      <c r="AX5703" t="s">
        <v>9222</v>
      </c>
      <c r="AZ5703" s="49"/>
    </row>
    <row r="5704" spans="50:52" x14ac:dyDescent="0.25">
      <c r="AX5704" t="s">
        <v>9223</v>
      </c>
      <c r="AZ5704" s="49"/>
    </row>
    <row r="5705" spans="50:52" x14ac:dyDescent="0.25">
      <c r="AX5705" t="s">
        <v>9224</v>
      </c>
      <c r="AZ5705" s="49"/>
    </row>
    <row r="5706" spans="50:52" x14ac:dyDescent="0.25">
      <c r="AX5706" t="s">
        <v>9225</v>
      </c>
      <c r="AZ5706" s="49"/>
    </row>
    <row r="5707" spans="50:52" x14ac:dyDescent="0.25">
      <c r="AX5707" t="s">
        <v>9226</v>
      </c>
      <c r="AZ5707" s="49"/>
    </row>
    <row r="5708" spans="50:52" x14ac:dyDescent="0.25">
      <c r="AX5708" t="s">
        <v>9227</v>
      </c>
      <c r="AZ5708" s="49"/>
    </row>
    <row r="5709" spans="50:52" x14ac:dyDescent="0.25">
      <c r="AX5709" t="s">
        <v>9228</v>
      </c>
      <c r="AZ5709" s="49"/>
    </row>
    <row r="5710" spans="50:52" x14ac:dyDescent="0.25">
      <c r="AX5710" t="s">
        <v>9229</v>
      </c>
      <c r="AZ5710" s="49"/>
    </row>
    <row r="5711" spans="50:52" x14ac:dyDescent="0.25">
      <c r="AX5711" t="s">
        <v>9230</v>
      </c>
      <c r="AZ5711" s="49"/>
    </row>
    <row r="5712" spans="50:52" x14ac:dyDescent="0.25">
      <c r="AX5712" t="s">
        <v>9231</v>
      </c>
      <c r="AZ5712" s="49"/>
    </row>
    <row r="5713" spans="50:52" x14ac:dyDescent="0.25">
      <c r="AX5713" t="s">
        <v>9232</v>
      </c>
      <c r="AZ5713" s="49"/>
    </row>
    <row r="5714" spans="50:52" x14ac:dyDescent="0.25">
      <c r="AX5714" t="s">
        <v>9233</v>
      </c>
      <c r="AZ5714" s="49"/>
    </row>
    <row r="5715" spans="50:52" x14ac:dyDescent="0.25">
      <c r="AX5715" t="s">
        <v>9234</v>
      </c>
      <c r="AZ5715" s="49"/>
    </row>
    <row r="5716" spans="50:52" x14ac:dyDescent="0.25">
      <c r="AX5716" t="s">
        <v>9235</v>
      </c>
      <c r="AZ5716" s="49"/>
    </row>
    <row r="5717" spans="50:52" x14ac:dyDescent="0.25">
      <c r="AX5717" t="s">
        <v>9236</v>
      </c>
      <c r="AZ5717" s="49"/>
    </row>
    <row r="5718" spans="50:52" x14ac:dyDescent="0.25">
      <c r="AX5718" t="s">
        <v>9237</v>
      </c>
      <c r="AZ5718" s="49"/>
    </row>
    <row r="5719" spans="50:52" x14ac:dyDescent="0.25">
      <c r="AX5719" t="s">
        <v>9238</v>
      </c>
      <c r="AZ5719" s="49"/>
    </row>
    <row r="5720" spans="50:52" x14ac:dyDescent="0.25">
      <c r="AX5720" t="s">
        <v>9239</v>
      </c>
      <c r="AZ5720" s="49"/>
    </row>
    <row r="5721" spans="50:52" x14ac:dyDescent="0.25">
      <c r="AX5721" t="s">
        <v>9240</v>
      </c>
      <c r="AZ5721" s="49"/>
    </row>
    <row r="5722" spans="50:52" x14ac:dyDescent="0.25">
      <c r="AX5722" t="s">
        <v>9241</v>
      </c>
      <c r="AZ5722" s="49"/>
    </row>
    <row r="5723" spans="50:52" x14ac:dyDescent="0.25">
      <c r="AX5723" t="s">
        <v>9242</v>
      </c>
      <c r="AZ5723" s="49"/>
    </row>
    <row r="5724" spans="50:52" x14ac:dyDescent="0.25">
      <c r="AX5724" t="s">
        <v>9243</v>
      </c>
      <c r="AZ5724" s="49"/>
    </row>
    <row r="5725" spans="50:52" x14ac:dyDescent="0.25">
      <c r="AX5725" t="s">
        <v>9244</v>
      </c>
      <c r="AZ5725" s="49"/>
    </row>
    <row r="5726" spans="50:52" x14ac:dyDescent="0.25">
      <c r="AX5726" t="s">
        <v>9245</v>
      </c>
      <c r="AZ5726" s="49"/>
    </row>
    <row r="5727" spans="50:52" x14ac:dyDescent="0.25">
      <c r="AX5727" t="s">
        <v>9246</v>
      </c>
      <c r="AZ5727" s="49"/>
    </row>
    <row r="5728" spans="50:52" x14ac:dyDescent="0.25">
      <c r="AX5728" t="s">
        <v>9247</v>
      </c>
      <c r="AZ5728" s="49"/>
    </row>
    <row r="5729" spans="50:52" x14ac:dyDescent="0.25">
      <c r="AX5729" t="s">
        <v>9248</v>
      </c>
      <c r="AZ5729" s="49"/>
    </row>
    <row r="5730" spans="50:52" x14ac:dyDescent="0.25">
      <c r="AX5730" t="s">
        <v>9249</v>
      </c>
      <c r="AZ5730" s="49"/>
    </row>
    <row r="5731" spans="50:52" x14ac:dyDescent="0.25">
      <c r="AX5731" t="s">
        <v>9250</v>
      </c>
      <c r="AZ5731" s="49"/>
    </row>
    <row r="5732" spans="50:52" x14ac:dyDescent="0.25">
      <c r="AX5732" t="s">
        <v>9251</v>
      </c>
      <c r="AZ5732" s="49"/>
    </row>
    <row r="5733" spans="50:52" x14ac:dyDescent="0.25">
      <c r="AX5733" t="s">
        <v>9252</v>
      </c>
      <c r="AZ5733" s="49"/>
    </row>
    <row r="5734" spans="50:52" x14ac:dyDescent="0.25">
      <c r="AX5734" t="s">
        <v>9253</v>
      </c>
      <c r="AZ5734" s="49"/>
    </row>
    <row r="5735" spans="50:52" x14ac:dyDescent="0.25">
      <c r="AX5735" t="s">
        <v>9254</v>
      </c>
      <c r="AZ5735" s="49"/>
    </row>
    <row r="5736" spans="50:52" x14ac:dyDescent="0.25">
      <c r="AX5736" t="s">
        <v>9255</v>
      </c>
      <c r="AZ5736" s="49"/>
    </row>
    <row r="5737" spans="50:52" x14ac:dyDescent="0.25">
      <c r="AX5737" t="s">
        <v>9256</v>
      </c>
      <c r="AZ5737" s="49"/>
    </row>
    <row r="5738" spans="50:52" x14ac:dyDescent="0.25">
      <c r="AX5738" t="s">
        <v>9257</v>
      </c>
      <c r="AZ5738" s="49"/>
    </row>
    <row r="5739" spans="50:52" x14ac:dyDescent="0.25">
      <c r="AX5739" t="s">
        <v>9258</v>
      </c>
      <c r="AZ5739" s="49"/>
    </row>
    <row r="5740" spans="50:52" x14ac:dyDescent="0.25">
      <c r="AX5740" t="s">
        <v>9259</v>
      </c>
      <c r="AZ5740" s="49"/>
    </row>
    <row r="5741" spans="50:52" x14ac:dyDescent="0.25">
      <c r="AX5741" t="s">
        <v>9260</v>
      </c>
      <c r="AZ5741" s="49"/>
    </row>
    <row r="5742" spans="50:52" x14ac:dyDescent="0.25">
      <c r="AX5742" t="s">
        <v>9261</v>
      </c>
      <c r="AZ5742" s="49"/>
    </row>
    <row r="5743" spans="50:52" x14ac:dyDescent="0.25">
      <c r="AX5743" t="s">
        <v>9262</v>
      </c>
      <c r="AZ5743" s="49"/>
    </row>
    <row r="5744" spans="50:52" x14ac:dyDescent="0.25">
      <c r="AX5744" t="s">
        <v>9263</v>
      </c>
      <c r="AZ5744" s="49"/>
    </row>
    <row r="5745" spans="50:52" x14ac:dyDescent="0.25">
      <c r="AX5745" t="s">
        <v>9264</v>
      </c>
      <c r="AZ5745" s="49"/>
    </row>
    <row r="5746" spans="50:52" x14ac:dyDescent="0.25">
      <c r="AX5746" t="s">
        <v>9265</v>
      </c>
      <c r="AZ5746" s="49"/>
    </row>
    <row r="5747" spans="50:52" x14ac:dyDescent="0.25">
      <c r="AX5747" t="s">
        <v>9266</v>
      </c>
      <c r="AZ5747" s="49"/>
    </row>
    <row r="5748" spans="50:52" x14ac:dyDescent="0.25">
      <c r="AX5748" t="s">
        <v>9267</v>
      </c>
      <c r="AZ5748" s="49"/>
    </row>
    <row r="5749" spans="50:52" x14ac:dyDescent="0.25">
      <c r="AX5749" t="s">
        <v>9268</v>
      </c>
      <c r="AZ5749" s="49"/>
    </row>
    <row r="5750" spans="50:52" x14ac:dyDescent="0.25">
      <c r="AX5750" t="s">
        <v>9269</v>
      </c>
      <c r="AZ5750" s="49"/>
    </row>
    <row r="5751" spans="50:52" x14ac:dyDescent="0.25">
      <c r="AX5751" t="s">
        <v>9270</v>
      </c>
      <c r="AZ5751" s="49"/>
    </row>
    <row r="5752" spans="50:52" x14ac:dyDescent="0.25">
      <c r="AX5752" t="s">
        <v>9271</v>
      </c>
      <c r="AZ5752" s="49"/>
    </row>
    <row r="5753" spans="50:52" x14ac:dyDescent="0.25">
      <c r="AX5753" t="s">
        <v>9272</v>
      </c>
      <c r="AZ5753" s="49"/>
    </row>
    <row r="5754" spans="50:52" x14ac:dyDescent="0.25">
      <c r="AX5754" t="s">
        <v>9273</v>
      </c>
      <c r="AZ5754" s="49"/>
    </row>
    <row r="5755" spans="50:52" x14ac:dyDescent="0.25">
      <c r="AX5755" t="s">
        <v>9274</v>
      </c>
      <c r="AZ5755" s="49"/>
    </row>
    <row r="5756" spans="50:52" x14ac:dyDescent="0.25">
      <c r="AX5756" t="s">
        <v>9275</v>
      </c>
      <c r="AZ5756" s="49"/>
    </row>
    <row r="5757" spans="50:52" x14ac:dyDescent="0.25">
      <c r="AX5757" t="s">
        <v>9276</v>
      </c>
      <c r="AZ5757" s="49"/>
    </row>
    <row r="5758" spans="50:52" x14ac:dyDescent="0.25">
      <c r="AX5758" t="s">
        <v>9277</v>
      </c>
      <c r="AZ5758" s="49"/>
    </row>
    <row r="5759" spans="50:52" x14ac:dyDescent="0.25">
      <c r="AX5759" t="s">
        <v>9278</v>
      </c>
      <c r="AZ5759" s="49"/>
    </row>
    <row r="5760" spans="50:52" x14ac:dyDescent="0.25">
      <c r="AX5760" t="s">
        <v>9279</v>
      </c>
      <c r="AZ5760" s="49"/>
    </row>
    <row r="5761" spans="50:52" x14ac:dyDescent="0.25">
      <c r="AX5761" t="s">
        <v>9280</v>
      </c>
      <c r="AZ5761" s="49"/>
    </row>
    <row r="5762" spans="50:52" x14ac:dyDescent="0.25">
      <c r="AX5762" t="s">
        <v>9281</v>
      </c>
      <c r="AZ5762" s="49"/>
    </row>
    <row r="5763" spans="50:52" x14ac:dyDescent="0.25">
      <c r="AX5763" t="s">
        <v>9282</v>
      </c>
      <c r="AZ5763" s="49"/>
    </row>
    <row r="5764" spans="50:52" x14ac:dyDescent="0.25">
      <c r="AX5764" t="s">
        <v>9283</v>
      </c>
      <c r="AZ5764" s="49"/>
    </row>
    <row r="5765" spans="50:52" x14ac:dyDescent="0.25">
      <c r="AX5765" t="s">
        <v>9284</v>
      </c>
      <c r="AZ5765" s="49"/>
    </row>
    <row r="5766" spans="50:52" x14ac:dyDescent="0.25">
      <c r="AX5766" t="s">
        <v>9285</v>
      </c>
      <c r="AZ5766" s="49"/>
    </row>
    <row r="5767" spans="50:52" x14ac:dyDescent="0.25">
      <c r="AX5767" t="s">
        <v>9286</v>
      </c>
      <c r="AZ5767" s="49"/>
    </row>
    <row r="5768" spans="50:52" x14ac:dyDescent="0.25">
      <c r="AX5768" t="s">
        <v>9287</v>
      </c>
      <c r="AZ5768" s="49"/>
    </row>
    <row r="5769" spans="50:52" x14ac:dyDescent="0.25">
      <c r="AX5769" t="s">
        <v>9288</v>
      </c>
      <c r="AZ5769" s="49"/>
    </row>
    <row r="5770" spans="50:52" x14ac:dyDescent="0.25">
      <c r="AX5770" t="s">
        <v>9289</v>
      </c>
      <c r="AZ5770" s="49"/>
    </row>
    <row r="5771" spans="50:52" x14ac:dyDescent="0.25">
      <c r="AX5771" t="s">
        <v>9290</v>
      </c>
      <c r="AZ5771" s="49"/>
    </row>
    <row r="5772" spans="50:52" x14ac:dyDescent="0.25">
      <c r="AX5772" t="s">
        <v>9291</v>
      </c>
      <c r="AZ5772" s="49"/>
    </row>
    <row r="5773" spans="50:52" x14ac:dyDescent="0.25">
      <c r="AX5773" t="s">
        <v>9292</v>
      </c>
      <c r="AZ5773" s="49"/>
    </row>
    <row r="5774" spans="50:52" x14ac:dyDescent="0.25">
      <c r="AX5774" t="s">
        <v>9293</v>
      </c>
      <c r="AZ5774" s="49"/>
    </row>
    <row r="5775" spans="50:52" x14ac:dyDescent="0.25">
      <c r="AX5775" t="s">
        <v>9294</v>
      </c>
      <c r="AZ5775" s="49"/>
    </row>
    <row r="5776" spans="50:52" x14ac:dyDescent="0.25">
      <c r="AX5776" t="s">
        <v>9295</v>
      </c>
      <c r="AZ5776" s="49"/>
    </row>
    <row r="5777" spans="50:52" x14ac:dyDescent="0.25">
      <c r="AX5777" t="s">
        <v>9296</v>
      </c>
      <c r="AZ5777" s="49"/>
    </row>
    <row r="5778" spans="50:52" x14ac:dyDescent="0.25">
      <c r="AX5778" t="s">
        <v>9297</v>
      </c>
      <c r="AZ5778" s="49"/>
    </row>
    <row r="5779" spans="50:52" x14ac:dyDescent="0.25">
      <c r="AX5779" t="s">
        <v>9298</v>
      </c>
      <c r="AZ5779" s="49"/>
    </row>
    <row r="5780" spans="50:52" x14ac:dyDescent="0.25">
      <c r="AX5780" t="s">
        <v>9299</v>
      </c>
      <c r="AZ5780" s="49"/>
    </row>
    <row r="5781" spans="50:52" x14ac:dyDescent="0.25">
      <c r="AX5781" t="s">
        <v>9300</v>
      </c>
      <c r="AZ5781" s="49"/>
    </row>
    <row r="5782" spans="50:52" x14ac:dyDescent="0.25">
      <c r="AX5782" t="s">
        <v>9301</v>
      </c>
      <c r="AZ5782" s="49"/>
    </row>
    <row r="5783" spans="50:52" x14ac:dyDescent="0.25">
      <c r="AX5783" t="s">
        <v>9302</v>
      </c>
      <c r="AZ5783" s="49"/>
    </row>
    <row r="5784" spans="50:52" x14ac:dyDescent="0.25">
      <c r="AX5784" t="s">
        <v>9303</v>
      </c>
      <c r="AZ5784" s="49"/>
    </row>
    <row r="5785" spans="50:52" x14ac:dyDescent="0.25">
      <c r="AX5785" t="s">
        <v>9304</v>
      </c>
      <c r="AZ5785" s="49"/>
    </row>
    <row r="5786" spans="50:52" x14ac:dyDescent="0.25">
      <c r="AX5786" t="s">
        <v>9305</v>
      </c>
      <c r="AZ5786" s="49"/>
    </row>
    <row r="5787" spans="50:52" x14ac:dyDescent="0.25">
      <c r="AX5787" t="s">
        <v>9306</v>
      </c>
      <c r="AZ5787" s="49"/>
    </row>
    <row r="5788" spans="50:52" x14ac:dyDescent="0.25">
      <c r="AX5788" t="s">
        <v>9307</v>
      </c>
      <c r="AZ5788" s="49"/>
    </row>
    <row r="5789" spans="50:52" x14ac:dyDescent="0.25">
      <c r="AX5789" t="s">
        <v>9308</v>
      </c>
      <c r="AZ5789" s="49"/>
    </row>
    <row r="5790" spans="50:52" x14ac:dyDescent="0.25">
      <c r="AX5790" t="s">
        <v>9309</v>
      </c>
      <c r="AZ5790" s="49"/>
    </row>
    <row r="5791" spans="50:52" x14ac:dyDescent="0.25">
      <c r="AX5791" t="s">
        <v>9310</v>
      </c>
      <c r="AZ5791" s="49"/>
    </row>
    <row r="5792" spans="50:52" x14ac:dyDescent="0.25">
      <c r="AX5792" t="s">
        <v>9311</v>
      </c>
      <c r="AZ5792" s="49"/>
    </row>
    <row r="5793" spans="50:52" x14ac:dyDescent="0.25">
      <c r="AX5793" t="s">
        <v>9312</v>
      </c>
      <c r="AZ5793" s="49"/>
    </row>
    <row r="5794" spans="50:52" x14ac:dyDescent="0.25">
      <c r="AX5794" t="s">
        <v>9313</v>
      </c>
      <c r="AZ5794" s="49"/>
    </row>
    <row r="5795" spans="50:52" x14ac:dyDescent="0.25">
      <c r="AX5795" t="s">
        <v>9314</v>
      </c>
      <c r="AZ5795" s="49"/>
    </row>
    <row r="5796" spans="50:52" x14ac:dyDescent="0.25">
      <c r="AX5796" t="s">
        <v>9315</v>
      </c>
      <c r="AZ5796" s="49"/>
    </row>
    <row r="5797" spans="50:52" x14ac:dyDescent="0.25">
      <c r="AX5797" t="s">
        <v>9316</v>
      </c>
      <c r="AZ5797" s="49"/>
    </row>
    <row r="5798" spans="50:52" x14ac:dyDescent="0.25">
      <c r="AX5798" t="s">
        <v>9317</v>
      </c>
      <c r="AZ5798" s="49"/>
    </row>
    <row r="5799" spans="50:52" x14ac:dyDescent="0.25">
      <c r="AX5799" t="s">
        <v>9318</v>
      </c>
      <c r="AZ5799" s="49"/>
    </row>
    <row r="5800" spans="50:52" x14ac:dyDescent="0.25">
      <c r="AX5800" t="s">
        <v>9319</v>
      </c>
      <c r="AZ5800" s="49"/>
    </row>
    <row r="5801" spans="50:52" x14ac:dyDescent="0.25">
      <c r="AX5801" t="s">
        <v>9320</v>
      </c>
      <c r="AZ5801" s="49"/>
    </row>
    <row r="5802" spans="50:52" x14ac:dyDescent="0.25">
      <c r="AX5802" t="s">
        <v>9321</v>
      </c>
      <c r="AZ5802" s="49"/>
    </row>
    <row r="5803" spans="50:52" x14ac:dyDescent="0.25">
      <c r="AX5803" t="s">
        <v>9322</v>
      </c>
      <c r="AZ5803" s="49"/>
    </row>
    <row r="5804" spans="50:52" x14ac:dyDescent="0.25">
      <c r="AX5804" t="s">
        <v>9323</v>
      </c>
      <c r="AZ5804" s="49"/>
    </row>
    <row r="5805" spans="50:52" x14ac:dyDescent="0.25">
      <c r="AX5805" t="s">
        <v>9324</v>
      </c>
      <c r="AZ5805" s="49"/>
    </row>
    <row r="5806" spans="50:52" x14ac:dyDescent="0.25">
      <c r="AX5806" t="s">
        <v>9325</v>
      </c>
      <c r="AZ5806" s="49"/>
    </row>
    <row r="5807" spans="50:52" x14ac:dyDescent="0.25">
      <c r="AX5807" t="s">
        <v>9326</v>
      </c>
      <c r="AZ5807" s="49"/>
    </row>
    <row r="5808" spans="50:52" x14ac:dyDescent="0.25">
      <c r="AX5808" t="s">
        <v>9327</v>
      </c>
      <c r="AZ5808" s="49"/>
    </row>
    <row r="5809" spans="50:52" x14ac:dyDescent="0.25">
      <c r="AX5809" t="s">
        <v>9328</v>
      </c>
      <c r="AZ5809" s="49"/>
    </row>
    <row r="5810" spans="50:52" x14ac:dyDescent="0.25">
      <c r="AX5810" t="s">
        <v>9329</v>
      </c>
      <c r="AZ5810" s="49"/>
    </row>
    <row r="5811" spans="50:52" x14ac:dyDescent="0.25">
      <c r="AX5811" t="s">
        <v>9330</v>
      </c>
      <c r="AZ5811" s="49"/>
    </row>
    <row r="5812" spans="50:52" x14ac:dyDescent="0.25">
      <c r="AX5812" t="s">
        <v>9331</v>
      </c>
      <c r="AZ5812" s="49"/>
    </row>
    <row r="5813" spans="50:52" x14ac:dyDescent="0.25">
      <c r="AX5813" t="s">
        <v>9332</v>
      </c>
      <c r="AZ5813" s="49"/>
    </row>
    <row r="5814" spans="50:52" x14ac:dyDescent="0.25">
      <c r="AX5814" t="s">
        <v>9333</v>
      </c>
      <c r="AZ5814" s="49"/>
    </row>
    <row r="5815" spans="50:52" x14ac:dyDescent="0.25">
      <c r="AX5815" t="s">
        <v>9334</v>
      </c>
      <c r="AZ5815" s="49"/>
    </row>
    <row r="5816" spans="50:52" x14ac:dyDescent="0.25">
      <c r="AX5816" t="s">
        <v>9335</v>
      </c>
      <c r="AZ5816" s="49"/>
    </row>
    <row r="5817" spans="50:52" x14ac:dyDescent="0.25">
      <c r="AX5817" t="s">
        <v>9336</v>
      </c>
      <c r="AZ5817" s="49"/>
    </row>
    <row r="5818" spans="50:52" x14ac:dyDescent="0.25">
      <c r="AX5818" t="s">
        <v>9337</v>
      </c>
      <c r="AZ5818" s="49"/>
    </row>
    <row r="5819" spans="50:52" x14ac:dyDescent="0.25">
      <c r="AX5819" t="s">
        <v>9338</v>
      </c>
      <c r="AZ5819" s="49"/>
    </row>
    <row r="5820" spans="50:52" x14ac:dyDescent="0.25">
      <c r="AX5820" t="s">
        <v>9339</v>
      </c>
      <c r="AZ5820" s="49"/>
    </row>
    <row r="5821" spans="50:52" x14ac:dyDescent="0.25">
      <c r="AX5821" t="s">
        <v>9340</v>
      </c>
      <c r="AZ5821" s="49"/>
    </row>
    <row r="5822" spans="50:52" x14ac:dyDescent="0.25">
      <c r="AX5822" t="s">
        <v>9341</v>
      </c>
      <c r="AZ5822" s="49"/>
    </row>
    <row r="5823" spans="50:52" x14ac:dyDescent="0.25">
      <c r="AX5823" t="s">
        <v>9342</v>
      </c>
      <c r="AZ5823" s="49"/>
    </row>
    <row r="5824" spans="50:52" x14ac:dyDescent="0.25">
      <c r="AX5824" t="s">
        <v>9343</v>
      </c>
      <c r="AZ5824" s="49"/>
    </row>
    <row r="5825" spans="50:52" x14ac:dyDescent="0.25">
      <c r="AX5825" t="s">
        <v>9344</v>
      </c>
      <c r="AZ5825" s="49"/>
    </row>
    <row r="5826" spans="50:52" x14ac:dyDescent="0.25">
      <c r="AX5826" t="s">
        <v>9345</v>
      </c>
      <c r="AZ5826" s="49"/>
    </row>
    <row r="5827" spans="50:52" x14ac:dyDescent="0.25">
      <c r="AX5827" t="s">
        <v>9346</v>
      </c>
      <c r="AZ5827" s="49"/>
    </row>
    <row r="5828" spans="50:52" x14ac:dyDescent="0.25">
      <c r="AX5828" t="s">
        <v>9347</v>
      </c>
      <c r="AZ5828" s="49"/>
    </row>
    <row r="5829" spans="50:52" x14ac:dyDescent="0.25">
      <c r="AX5829" t="s">
        <v>9348</v>
      </c>
      <c r="AZ5829" s="49"/>
    </row>
    <row r="5830" spans="50:52" x14ac:dyDescent="0.25">
      <c r="AX5830" t="s">
        <v>9349</v>
      </c>
      <c r="AZ5830" s="49"/>
    </row>
    <row r="5831" spans="50:52" x14ac:dyDescent="0.25">
      <c r="AX5831" t="s">
        <v>9350</v>
      </c>
      <c r="AZ5831" s="49"/>
    </row>
    <row r="5832" spans="50:52" x14ac:dyDescent="0.25">
      <c r="AX5832" t="s">
        <v>9351</v>
      </c>
      <c r="AZ5832" s="49"/>
    </row>
    <row r="5833" spans="50:52" x14ac:dyDescent="0.25">
      <c r="AX5833" t="s">
        <v>9352</v>
      </c>
      <c r="AZ5833" s="49"/>
    </row>
    <row r="5834" spans="50:52" x14ac:dyDescent="0.25">
      <c r="AX5834" t="s">
        <v>9353</v>
      </c>
      <c r="AZ5834" s="49"/>
    </row>
    <row r="5835" spans="50:52" x14ac:dyDescent="0.25">
      <c r="AX5835" t="s">
        <v>9354</v>
      </c>
      <c r="AZ5835" s="49"/>
    </row>
    <row r="5836" spans="50:52" x14ac:dyDescent="0.25">
      <c r="AX5836" t="s">
        <v>9355</v>
      </c>
      <c r="AZ5836" s="49"/>
    </row>
    <row r="5837" spans="50:52" x14ac:dyDescent="0.25">
      <c r="AX5837" t="s">
        <v>9356</v>
      </c>
      <c r="AZ5837" s="49"/>
    </row>
    <row r="5838" spans="50:52" x14ac:dyDescent="0.25">
      <c r="AX5838" t="s">
        <v>9357</v>
      </c>
      <c r="AZ5838" s="49"/>
    </row>
    <row r="5839" spans="50:52" x14ac:dyDescent="0.25">
      <c r="AX5839" t="s">
        <v>9358</v>
      </c>
      <c r="AZ5839" s="49"/>
    </row>
    <row r="5840" spans="50:52" x14ac:dyDescent="0.25">
      <c r="AX5840" t="s">
        <v>9359</v>
      </c>
      <c r="AZ5840" s="49"/>
    </row>
    <row r="5841" spans="50:52" x14ac:dyDescent="0.25">
      <c r="AX5841" t="s">
        <v>9360</v>
      </c>
      <c r="AZ5841" s="49"/>
    </row>
    <row r="5842" spans="50:52" x14ac:dyDescent="0.25">
      <c r="AX5842" t="s">
        <v>9361</v>
      </c>
      <c r="AZ5842" s="49"/>
    </row>
    <row r="5843" spans="50:52" x14ac:dyDescent="0.25">
      <c r="AX5843" t="s">
        <v>9362</v>
      </c>
      <c r="AZ5843" s="49"/>
    </row>
    <row r="5844" spans="50:52" x14ac:dyDescent="0.25">
      <c r="AX5844" t="s">
        <v>9363</v>
      </c>
      <c r="AZ5844" s="49"/>
    </row>
    <row r="5845" spans="50:52" x14ac:dyDescent="0.25">
      <c r="AX5845" t="s">
        <v>9364</v>
      </c>
      <c r="AZ5845" s="49"/>
    </row>
    <row r="5846" spans="50:52" x14ac:dyDescent="0.25">
      <c r="AX5846" t="s">
        <v>9365</v>
      </c>
      <c r="AZ5846" s="49"/>
    </row>
    <row r="5847" spans="50:52" x14ac:dyDescent="0.25">
      <c r="AX5847" t="s">
        <v>9366</v>
      </c>
      <c r="AZ5847" s="49"/>
    </row>
    <row r="5848" spans="50:52" x14ac:dyDescent="0.25">
      <c r="AX5848" t="s">
        <v>9367</v>
      </c>
      <c r="AZ5848" s="49"/>
    </row>
    <row r="5849" spans="50:52" x14ac:dyDescent="0.25">
      <c r="AX5849" t="s">
        <v>9368</v>
      </c>
      <c r="AZ5849" s="49"/>
    </row>
    <row r="5850" spans="50:52" x14ac:dyDescent="0.25">
      <c r="AX5850" t="s">
        <v>9369</v>
      </c>
      <c r="AZ5850" s="49"/>
    </row>
    <row r="5851" spans="50:52" x14ac:dyDescent="0.25">
      <c r="AX5851" t="s">
        <v>9370</v>
      </c>
      <c r="AZ5851" s="49"/>
    </row>
    <row r="5852" spans="50:52" x14ac:dyDescent="0.25">
      <c r="AX5852" t="s">
        <v>9371</v>
      </c>
      <c r="AZ5852" s="49"/>
    </row>
    <row r="5853" spans="50:52" x14ac:dyDescent="0.25">
      <c r="AX5853" t="s">
        <v>9372</v>
      </c>
      <c r="AZ5853" s="49"/>
    </row>
    <row r="5854" spans="50:52" x14ac:dyDescent="0.25">
      <c r="AX5854" t="s">
        <v>9373</v>
      </c>
      <c r="AZ5854" s="49"/>
    </row>
    <row r="5855" spans="50:52" x14ac:dyDescent="0.25">
      <c r="AX5855" t="s">
        <v>9374</v>
      </c>
      <c r="AZ5855" s="49"/>
    </row>
    <row r="5856" spans="50:52" x14ac:dyDescent="0.25">
      <c r="AX5856" t="s">
        <v>9375</v>
      </c>
      <c r="AZ5856" s="49"/>
    </row>
    <row r="5857" spans="50:52" x14ac:dyDescent="0.25">
      <c r="AX5857" t="s">
        <v>9376</v>
      </c>
      <c r="AZ5857" s="49"/>
    </row>
    <row r="5858" spans="50:52" x14ac:dyDescent="0.25">
      <c r="AX5858" t="s">
        <v>9377</v>
      </c>
      <c r="AZ5858" s="49"/>
    </row>
    <row r="5859" spans="50:52" x14ac:dyDescent="0.25">
      <c r="AX5859" t="s">
        <v>9378</v>
      </c>
      <c r="AZ5859" s="49"/>
    </row>
    <row r="5860" spans="50:52" x14ac:dyDescent="0.25">
      <c r="AX5860" t="s">
        <v>9379</v>
      </c>
      <c r="AZ5860" s="49"/>
    </row>
    <row r="5861" spans="50:52" x14ac:dyDescent="0.25">
      <c r="AX5861" t="s">
        <v>9380</v>
      </c>
      <c r="AZ5861" s="49"/>
    </row>
    <row r="5862" spans="50:52" x14ac:dyDescent="0.25">
      <c r="AX5862" t="s">
        <v>9381</v>
      </c>
      <c r="AZ5862" s="49"/>
    </row>
    <row r="5863" spans="50:52" x14ac:dyDescent="0.25">
      <c r="AX5863" t="s">
        <v>9382</v>
      </c>
      <c r="AZ5863" s="49"/>
    </row>
    <row r="5864" spans="50:52" x14ac:dyDescent="0.25">
      <c r="AX5864" t="s">
        <v>9383</v>
      </c>
      <c r="AZ5864" s="49"/>
    </row>
    <row r="5865" spans="50:52" x14ac:dyDescent="0.25">
      <c r="AX5865" t="s">
        <v>9384</v>
      </c>
      <c r="AZ5865" s="49"/>
    </row>
    <row r="5866" spans="50:52" x14ac:dyDescent="0.25">
      <c r="AX5866" t="s">
        <v>9385</v>
      </c>
      <c r="AZ5866" s="49"/>
    </row>
    <row r="5867" spans="50:52" x14ac:dyDescent="0.25">
      <c r="AX5867" t="s">
        <v>9386</v>
      </c>
      <c r="AZ5867" s="49"/>
    </row>
    <row r="5868" spans="50:52" x14ac:dyDescent="0.25">
      <c r="AX5868" t="s">
        <v>9387</v>
      </c>
      <c r="AZ5868" s="49"/>
    </row>
    <row r="5869" spans="50:52" x14ac:dyDescent="0.25">
      <c r="AX5869" t="s">
        <v>9388</v>
      </c>
      <c r="AZ5869" s="49"/>
    </row>
    <row r="5870" spans="50:52" x14ac:dyDescent="0.25">
      <c r="AX5870" t="s">
        <v>9389</v>
      </c>
      <c r="AZ5870" s="49"/>
    </row>
    <row r="5871" spans="50:52" x14ac:dyDescent="0.25">
      <c r="AX5871" t="s">
        <v>9390</v>
      </c>
      <c r="AZ5871" s="49"/>
    </row>
    <row r="5872" spans="50:52" x14ac:dyDescent="0.25">
      <c r="AX5872" t="s">
        <v>9391</v>
      </c>
      <c r="AZ5872" s="49"/>
    </row>
    <row r="5873" spans="50:52" x14ac:dyDescent="0.25">
      <c r="AX5873" t="s">
        <v>9392</v>
      </c>
      <c r="AZ5873" s="49"/>
    </row>
    <row r="5874" spans="50:52" x14ac:dyDescent="0.25">
      <c r="AX5874" t="s">
        <v>9393</v>
      </c>
      <c r="AZ5874" s="49"/>
    </row>
    <row r="5875" spans="50:52" x14ac:dyDescent="0.25">
      <c r="AX5875" t="s">
        <v>9394</v>
      </c>
      <c r="AZ5875" s="49"/>
    </row>
    <row r="5876" spans="50:52" x14ac:dyDescent="0.25">
      <c r="AX5876" t="s">
        <v>9395</v>
      </c>
      <c r="AZ5876" s="49"/>
    </row>
    <row r="5877" spans="50:52" x14ac:dyDescent="0.25">
      <c r="AX5877" t="s">
        <v>9396</v>
      </c>
      <c r="AZ5877" s="49"/>
    </row>
    <row r="5878" spans="50:52" x14ac:dyDescent="0.25">
      <c r="AX5878" t="s">
        <v>9397</v>
      </c>
      <c r="AZ5878" s="49"/>
    </row>
    <row r="5879" spans="50:52" x14ac:dyDescent="0.25">
      <c r="AX5879" t="s">
        <v>9398</v>
      </c>
      <c r="AZ5879" s="49"/>
    </row>
    <row r="5880" spans="50:52" x14ac:dyDescent="0.25">
      <c r="AX5880" t="s">
        <v>9399</v>
      </c>
      <c r="AZ5880" s="49"/>
    </row>
    <row r="5881" spans="50:52" x14ac:dyDescent="0.25">
      <c r="AX5881" t="s">
        <v>9400</v>
      </c>
      <c r="AZ5881" s="49"/>
    </row>
    <row r="5882" spans="50:52" x14ac:dyDescent="0.25">
      <c r="AX5882" t="s">
        <v>9401</v>
      </c>
      <c r="AZ5882" s="49"/>
    </row>
    <row r="5883" spans="50:52" x14ac:dyDescent="0.25">
      <c r="AX5883" t="s">
        <v>9402</v>
      </c>
      <c r="AZ5883" s="49"/>
    </row>
    <row r="5884" spans="50:52" x14ac:dyDescent="0.25">
      <c r="AX5884" t="s">
        <v>9403</v>
      </c>
      <c r="AZ5884" s="49"/>
    </row>
    <row r="5885" spans="50:52" x14ac:dyDescent="0.25">
      <c r="AX5885" t="s">
        <v>9404</v>
      </c>
      <c r="AZ5885" s="49"/>
    </row>
    <row r="5886" spans="50:52" x14ac:dyDescent="0.25">
      <c r="AX5886" t="s">
        <v>9405</v>
      </c>
      <c r="AZ5886" s="49"/>
    </row>
    <row r="5887" spans="50:52" x14ac:dyDescent="0.25">
      <c r="AX5887" t="s">
        <v>9406</v>
      </c>
      <c r="AZ5887" s="49"/>
    </row>
    <row r="5888" spans="50:52" x14ac:dyDescent="0.25">
      <c r="AX5888" t="s">
        <v>9407</v>
      </c>
      <c r="AZ5888" s="49"/>
    </row>
    <row r="5889" spans="50:52" x14ac:dyDescent="0.25">
      <c r="AX5889" t="s">
        <v>9408</v>
      </c>
      <c r="AZ5889" s="49"/>
    </row>
    <row r="5890" spans="50:52" x14ac:dyDescent="0.25">
      <c r="AX5890" t="s">
        <v>9409</v>
      </c>
      <c r="AZ5890" s="49"/>
    </row>
    <row r="5891" spans="50:52" x14ac:dyDescent="0.25">
      <c r="AX5891" t="s">
        <v>9410</v>
      </c>
      <c r="AZ5891" s="49"/>
    </row>
    <row r="5892" spans="50:52" x14ac:dyDescent="0.25">
      <c r="AX5892" t="s">
        <v>9411</v>
      </c>
      <c r="AZ5892" s="49"/>
    </row>
    <row r="5893" spans="50:52" x14ac:dyDescent="0.25">
      <c r="AX5893" t="s">
        <v>9412</v>
      </c>
      <c r="AZ5893" s="49"/>
    </row>
    <row r="5894" spans="50:52" x14ac:dyDescent="0.25">
      <c r="AX5894" t="s">
        <v>9413</v>
      </c>
      <c r="AZ5894" s="49"/>
    </row>
    <row r="5895" spans="50:52" x14ac:dyDescent="0.25">
      <c r="AX5895" t="s">
        <v>9414</v>
      </c>
      <c r="AZ5895" s="49"/>
    </row>
    <row r="5896" spans="50:52" x14ac:dyDescent="0.25">
      <c r="AX5896" t="s">
        <v>9415</v>
      </c>
      <c r="AZ5896" s="49"/>
    </row>
    <row r="5897" spans="50:52" x14ac:dyDescent="0.25">
      <c r="AX5897" t="s">
        <v>9416</v>
      </c>
      <c r="AZ5897" s="49"/>
    </row>
    <row r="5898" spans="50:52" x14ac:dyDescent="0.25">
      <c r="AX5898" t="s">
        <v>9417</v>
      </c>
      <c r="AZ5898" s="49"/>
    </row>
    <row r="5899" spans="50:52" x14ac:dyDescent="0.25">
      <c r="AX5899" t="s">
        <v>9418</v>
      </c>
      <c r="AZ5899" s="49"/>
    </row>
    <row r="5900" spans="50:52" x14ac:dyDescent="0.25">
      <c r="AX5900" t="s">
        <v>9419</v>
      </c>
      <c r="AZ5900" s="49"/>
    </row>
    <row r="5901" spans="50:52" x14ac:dyDescent="0.25">
      <c r="AX5901" t="s">
        <v>9420</v>
      </c>
      <c r="AZ5901" s="49"/>
    </row>
    <row r="5902" spans="50:52" x14ac:dyDescent="0.25">
      <c r="AX5902" t="s">
        <v>9421</v>
      </c>
      <c r="AZ5902" s="49"/>
    </row>
    <row r="5903" spans="50:52" x14ac:dyDescent="0.25">
      <c r="AX5903" t="s">
        <v>9422</v>
      </c>
      <c r="AZ5903" s="49"/>
    </row>
    <row r="5904" spans="50:52" x14ac:dyDescent="0.25">
      <c r="AX5904" t="s">
        <v>9423</v>
      </c>
      <c r="AZ5904" s="49"/>
    </row>
    <row r="5905" spans="50:52" x14ac:dyDescent="0.25">
      <c r="AX5905" t="s">
        <v>9424</v>
      </c>
      <c r="AZ5905" s="49"/>
    </row>
    <row r="5906" spans="50:52" x14ac:dyDescent="0.25">
      <c r="AX5906" t="s">
        <v>9425</v>
      </c>
      <c r="AZ5906" s="49"/>
    </row>
    <row r="5907" spans="50:52" x14ac:dyDescent="0.25">
      <c r="AX5907" t="s">
        <v>9426</v>
      </c>
      <c r="AZ5907" s="49"/>
    </row>
    <row r="5908" spans="50:52" x14ac:dyDescent="0.25">
      <c r="AX5908" t="s">
        <v>9427</v>
      </c>
      <c r="AZ5908" s="49"/>
    </row>
    <row r="5909" spans="50:52" x14ac:dyDescent="0.25">
      <c r="AX5909" t="s">
        <v>9428</v>
      </c>
      <c r="AZ5909" s="49"/>
    </row>
    <row r="5910" spans="50:52" x14ac:dyDescent="0.25">
      <c r="AX5910" t="s">
        <v>9429</v>
      </c>
      <c r="AZ5910" s="49"/>
    </row>
    <row r="5911" spans="50:52" x14ac:dyDescent="0.25">
      <c r="AX5911" t="s">
        <v>9430</v>
      </c>
      <c r="AZ5911" s="49"/>
    </row>
    <row r="5912" spans="50:52" x14ac:dyDescent="0.25">
      <c r="AX5912" t="s">
        <v>9431</v>
      </c>
      <c r="AZ5912" s="49"/>
    </row>
    <row r="5913" spans="50:52" x14ac:dyDescent="0.25">
      <c r="AX5913" t="s">
        <v>9432</v>
      </c>
      <c r="AZ5913" s="49"/>
    </row>
    <row r="5914" spans="50:52" x14ac:dyDescent="0.25">
      <c r="AX5914" t="s">
        <v>9433</v>
      </c>
      <c r="AZ5914" s="49"/>
    </row>
    <row r="5915" spans="50:52" x14ac:dyDescent="0.25">
      <c r="AX5915" t="s">
        <v>9434</v>
      </c>
      <c r="AZ5915" s="49"/>
    </row>
    <row r="5916" spans="50:52" x14ac:dyDescent="0.25">
      <c r="AX5916" t="s">
        <v>9435</v>
      </c>
      <c r="AZ5916" s="49"/>
    </row>
    <row r="5917" spans="50:52" x14ac:dyDescent="0.25">
      <c r="AX5917" t="s">
        <v>9436</v>
      </c>
      <c r="AZ5917" s="49"/>
    </row>
    <row r="5918" spans="50:52" x14ac:dyDescent="0.25">
      <c r="AX5918" t="s">
        <v>9437</v>
      </c>
      <c r="AZ5918" s="49"/>
    </row>
    <row r="5919" spans="50:52" x14ac:dyDescent="0.25">
      <c r="AX5919" t="s">
        <v>9438</v>
      </c>
      <c r="AZ5919" s="49"/>
    </row>
    <row r="5920" spans="50:52" x14ac:dyDescent="0.25">
      <c r="AX5920" t="s">
        <v>9439</v>
      </c>
      <c r="AZ5920" s="49"/>
    </row>
    <row r="5921" spans="50:52" x14ac:dyDescent="0.25">
      <c r="AX5921" t="s">
        <v>9440</v>
      </c>
      <c r="AZ5921" s="49"/>
    </row>
    <row r="5922" spans="50:52" x14ac:dyDescent="0.25">
      <c r="AX5922" t="s">
        <v>9441</v>
      </c>
      <c r="AZ5922" s="49"/>
    </row>
    <row r="5923" spans="50:52" x14ac:dyDescent="0.25">
      <c r="AX5923" t="s">
        <v>9442</v>
      </c>
      <c r="AZ5923" s="49"/>
    </row>
    <row r="5924" spans="50:52" x14ac:dyDescent="0.25">
      <c r="AX5924" t="s">
        <v>9443</v>
      </c>
      <c r="AZ5924" s="49"/>
    </row>
    <row r="5925" spans="50:52" x14ac:dyDescent="0.25">
      <c r="AX5925" t="s">
        <v>9444</v>
      </c>
      <c r="AZ5925" s="49"/>
    </row>
    <row r="5926" spans="50:52" x14ac:dyDescent="0.25">
      <c r="AX5926" t="s">
        <v>9445</v>
      </c>
      <c r="AZ5926" s="49"/>
    </row>
    <row r="5927" spans="50:52" x14ac:dyDescent="0.25">
      <c r="AX5927" t="s">
        <v>9446</v>
      </c>
      <c r="AZ5927" s="49"/>
    </row>
    <row r="5928" spans="50:52" x14ac:dyDescent="0.25">
      <c r="AX5928" t="s">
        <v>9447</v>
      </c>
      <c r="AZ5928" s="49"/>
    </row>
    <row r="5929" spans="50:52" x14ac:dyDescent="0.25">
      <c r="AX5929" t="s">
        <v>9448</v>
      </c>
      <c r="AZ5929" s="49"/>
    </row>
    <row r="5930" spans="50:52" x14ac:dyDescent="0.25">
      <c r="AX5930" t="s">
        <v>9449</v>
      </c>
      <c r="AZ5930" s="49"/>
    </row>
    <row r="5931" spans="50:52" x14ac:dyDescent="0.25">
      <c r="AX5931" t="s">
        <v>9450</v>
      </c>
      <c r="AZ5931" s="49"/>
    </row>
    <row r="5932" spans="50:52" x14ac:dyDescent="0.25">
      <c r="AX5932" t="s">
        <v>9451</v>
      </c>
      <c r="AZ5932" s="49"/>
    </row>
    <row r="5933" spans="50:52" x14ac:dyDescent="0.25">
      <c r="AX5933" t="s">
        <v>9452</v>
      </c>
      <c r="AZ5933" s="49"/>
    </row>
    <row r="5934" spans="50:52" x14ac:dyDescent="0.25">
      <c r="AX5934" t="s">
        <v>9453</v>
      </c>
      <c r="AZ5934" s="49"/>
    </row>
    <row r="5935" spans="50:52" x14ac:dyDescent="0.25">
      <c r="AX5935" t="s">
        <v>9454</v>
      </c>
      <c r="AZ5935" s="49"/>
    </row>
    <row r="5936" spans="50:52" x14ac:dyDescent="0.25">
      <c r="AX5936" t="s">
        <v>9455</v>
      </c>
      <c r="AZ5936" s="49"/>
    </row>
    <row r="5937" spans="50:52" x14ac:dyDescent="0.25">
      <c r="AX5937" t="s">
        <v>9456</v>
      </c>
      <c r="AZ5937" s="49"/>
    </row>
    <row r="5938" spans="50:52" x14ac:dyDescent="0.25">
      <c r="AX5938" t="s">
        <v>9457</v>
      </c>
      <c r="AZ5938" s="49"/>
    </row>
    <row r="5939" spans="50:52" x14ac:dyDescent="0.25">
      <c r="AX5939" t="s">
        <v>9458</v>
      </c>
      <c r="AZ5939" s="49"/>
    </row>
    <row r="5940" spans="50:52" x14ac:dyDescent="0.25">
      <c r="AX5940" t="s">
        <v>9459</v>
      </c>
      <c r="AZ5940" s="49"/>
    </row>
    <row r="5941" spans="50:52" x14ac:dyDescent="0.25">
      <c r="AX5941" t="s">
        <v>9460</v>
      </c>
      <c r="AZ5941" s="49"/>
    </row>
    <row r="5942" spans="50:52" x14ac:dyDescent="0.25">
      <c r="AX5942" t="s">
        <v>9461</v>
      </c>
      <c r="AZ5942" s="49"/>
    </row>
    <row r="5943" spans="50:52" x14ac:dyDescent="0.25">
      <c r="AX5943" t="s">
        <v>9462</v>
      </c>
      <c r="AZ5943" s="49"/>
    </row>
    <row r="5944" spans="50:52" x14ac:dyDescent="0.25">
      <c r="AX5944" t="s">
        <v>9463</v>
      </c>
      <c r="AZ5944" s="49"/>
    </row>
    <row r="5945" spans="50:52" x14ac:dyDescent="0.25">
      <c r="AX5945" t="s">
        <v>9464</v>
      </c>
      <c r="AZ5945" s="49"/>
    </row>
    <row r="5946" spans="50:52" x14ac:dyDescent="0.25">
      <c r="AX5946" t="s">
        <v>9465</v>
      </c>
      <c r="AZ5946" s="49"/>
    </row>
    <row r="5947" spans="50:52" x14ac:dyDescent="0.25">
      <c r="AX5947" t="s">
        <v>9466</v>
      </c>
      <c r="AZ5947" s="49"/>
    </row>
    <row r="5948" spans="50:52" x14ac:dyDescent="0.25">
      <c r="AX5948" t="s">
        <v>9467</v>
      </c>
      <c r="AZ5948" s="49"/>
    </row>
    <row r="5949" spans="50:52" x14ac:dyDescent="0.25">
      <c r="AX5949" t="s">
        <v>9468</v>
      </c>
      <c r="AZ5949" s="49"/>
    </row>
    <row r="5950" spans="50:52" x14ac:dyDescent="0.25">
      <c r="AX5950" t="s">
        <v>9469</v>
      </c>
      <c r="AZ5950" s="49"/>
    </row>
    <row r="5951" spans="50:52" x14ac:dyDescent="0.25">
      <c r="AX5951" t="s">
        <v>9470</v>
      </c>
      <c r="AZ5951" s="49"/>
    </row>
    <row r="5952" spans="50:52" x14ac:dyDescent="0.25">
      <c r="AX5952" t="s">
        <v>9471</v>
      </c>
      <c r="AZ5952" s="49"/>
    </row>
    <row r="5953" spans="50:52" x14ac:dyDescent="0.25">
      <c r="AX5953" t="s">
        <v>9472</v>
      </c>
      <c r="AZ5953" s="49"/>
    </row>
    <row r="5954" spans="50:52" x14ac:dyDescent="0.25">
      <c r="AX5954" t="s">
        <v>9473</v>
      </c>
      <c r="AZ5954" s="49"/>
    </row>
    <row r="5955" spans="50:52" x14ac:dyDescent="0.25">
      <c r="AX5955" t="s">
        <v>9474</v>
      </c>
      <c r="AZ5955" s="49"/>
    </row>
    <row r="5956" spans="50:52" x14ac:dyDescent="0.25">
      <c r="AX5956" t="s">
        <v>9475</v>
      </c>
      <c r="AZ5956" s="49"/>
    </row>
    <row r="5957" spans="50:52" x14ac:dyDescent="0.25">
      <c r="AX5957" t="s">
        <v>9476</v>
      </c>
      <c r="AZ5957" s="49"/>
    </row>
    <row r="5958" spans="50:52" x14ac:dyDescent="0.25">
      <c r="AX5958" t="s">
        <v>9477</v>
      </c>
      <c r="AZ5958" s="49"/>
    </row>
    <row r="5959" spans="50:52" x14ac:dyDescent="0.25">
      <c r="AX5959" t="s">
        <v>9478</v>
      </c>
      <c r="AZ5959" s="49"/>
    </row>
    <row r="5960" spans="50:52" x14ac:dyDescent="0.25">
      <c r="AX5960" t="s">
        <v>9479</v>
      </c>
      <c r="AZ5960" s="49"/>
    </row>
    <row r="5961" spans="50:52" x14ac:dyDescent="0.25">
      <c r="AX5961" t="s">
        <v>9480</v>
      </c>
      <c r="AZ5961" s="49"/>
    </row>
    <row r="5962" spans="50:52" x14ac:dyDescent="0.25">
      <c r="AX5962" t="s">
        <v>9481</v>
      </c>
      <c r="AZ5962" s="49"/>
    </row>
    <row r="5963" spans="50:52" x14ac:dyDescent="0.25">
      <c r="AX5963" t="s">
        <v>9482</v>
      </c>
      <c r="AZ5963" s="49"/>
    </row>
    <row r="5964" spans="50:52" x14ac:dyDescent="0.25">
      <c r="AX5964" t="s">
        <v>9483</v>
      </c>
      <c r="AZ5964" s="49"/>
    </row>
    <row r="5965" spans="50:52" x14ac:dyDescent="0.25">
      <c r="AX5965" t="s">
        <v>9484</v>
      </c>
      <c r="AZ5965" s="49"/>
    </row>
    <row r="5966" spans="50:52" x14ac:dyDescent="0.25">
      <c r="AX5966" t="s">
        <v>9485</v>
      </c>
      <c r="AZ5966" s="49"/>
    </row>
    <row r="5967" spans="50:52" x14ac:dyDescent="0.25">
      <c r="AX5967" t="s">
        <v>9486</v>
      </c>
      <c r="AZ5967" s="49"/>
    </row>
    <row r="5968" spans="50:52" x14ac:dyDescent="0.25">
      <c r="AX5968" t="s">
        <v>9487</v>
      </c>
      <c r="AZ5968" s="49"/>
    </row>
    <row r="5969" spans="50:52" x14ac:dyDescent="0.25">
      <c r="AX5969" t="s">
        <v>9488</v>
      </c>
      <c r="AZ5969" s="49"/>
    </row>
    <row r="5970" spans="50:52" x14ac:dyDescent="0.25">
      <c r="AX5970" t="s">
        <v>9489</v>
      </c>
      <c r="AZ5970" s="49"/>
    </row>
    <row r="5971" spans="50:52" x14ac:dyDescent="0.25">
      <c r="AX5971" t="s">
        <v>9490</v>
      </c>
      <c r="AZ5971" s="49"/>
    </row>
    <row r="5972" spans="50:52" x14ac:dyDescent="0.25">
      <c r="AX5972" t="s">
        <v>9491</v>
      </c>
      <c r="AZ5972" s="49"/>
    </row>
    <row r="5973" spans="50:52" x14ac:dyDescent="0.25">
      <c r="AX5973" t="s">
        <v>9492</v>
      </c>
      <c r="AZ5973" s="49"/>
    </row>
    <row r="5974" spans="50:52" x14ac:dyDescent="0.25">
      <c r="AX5974" t="s">
        <v>9493</v>
      </c>
      <c r="AZ5974" s="49"/>
    </row>
    <row r="5975" spans="50:52" x14ac:dyDescent="0.25">
      <c r="AX5975" t="s">
        <v>9494</v>
      </c>
      <c r="AZ5975" s="49"/>
    </row>
    <row r="5976" spans="50:52" x14ac:dyDescent="0.25">
      <c r="AX5976" t="s">
        <v>9495</v>
      </c>
      <c r="AZ5976" s="49"/>
    </row>
    <row r="5977" spans="50:52" x14ac:dyDescent="0.25">
      <c r="AX5977" t="s">
        <v>9496</v>
      </c>
      <c r="AZ5977" s="49"/>
    </row>
    <row r="5978" spans="50:52" x14ac:dyDescent="0.25">
      <c r="AX5978" t="s">
        <v>9497</v>
      </c>
      <c r="AZ5978" s="49"/>
    </row>
    <row r="5979" spans="50:52" x14ac:dyDescent="0.25">
      <c r="AX5979" t="s">
        <v>9498</v>
      </c>
      <c r="AZ5979" s="49"/>
    </row>
    <row r="5980" spans="50:52" x14ac:dyDescent="0.25">
      <c r="AX5980" t="s">
        <v>9499</v>
      </c>
      <c r="AZ5980" s="49"/>
    </row>
    <row r="5981" spans="50:52" x14ac:dyDescent="0.25">
      <c r="AX5981" t="s">
        <v>9500</v>
      </c>
      <c r="AZ5981" s="49"/>
    </row>
    <row r="5982" spans="50:52" x14ac:dyDescent="0.25">
      <c r="AX5982" t="s">
        <v>9501</v>
      </c>
      <c r="AZ5982" s="49"/>
    </row>
    <row r="5983" spans="50:52" x14ac:dyDescent="0.25">
      <c r="AX5983" t="s">
        <v>9502</v>
      </c>
      <c r="AZ5983" s="49"/>
    </row>
    <row r="5984" spans="50:52" x14ac:dyDescent="0.25">
      <c r="AX5984" t="s">
        <v>9503</v>
      </c>
      <c r="AZ5984" s="49"/>
    </row>
    <row r="5985" spans="50:52" x14ac:dyDescent="0.25">
      <c r="AX5985" t="s">
        <v>9504</v>
      </c>
      <c r="AZ5985" s="49"/>
    </row>
    <row r="5986" spans="50:52" x14ac:dyDescent="0.25">
      <c r="AX5986" t="s">
        <v>9505</v>
      </c>
      <c r="AZ5986" s="49"/>
    </row>
    <row r="5987" spans="50:52" x14ac:dyDescent="0.25">
      <c r="AX5987" t="s">
        <v>9506</v>
      </c>
      <c r="AZ5987" s="49"/>
    </row>
    <row r="5988" spans="50:52" x14ac:dyDescent="0.25">
      <c r="AX5988" t="s">
        <v>9507</v>
      </c>
      <c r="AZ5988" s="49"/>
    </row>
    <row r="5989" spans="50:52" x14ac:dyDescent="0.25">
      <c r="AX5989" t="s">
        <v>9508</v>
      </c>
      <c r="AZ5989" s="49"/>
    </row>
    <row r="5990" spans="50:52" x14ac:dyDescent="0.25">
      <c r="AX5990" t="s">
        <v>9509</v>
      </c>
      <c r="AZ5990" s="49"/>
    </row>
    <row r="5991" spans="50:52" x14ac:dyDescent="0.25">
      <c r="AX5991" t="s">
        <v>9510</v>
      </c>
      <c r="AZ5991" s="49"/>
    </row>
    <row r="5992" spans="50:52" x14ac:dyDescent="0.25">
      <c r="AX5992" t="s">
        <v>9511</v>
      </c>
      <c r="AZ5992" s="49"/>
    </row>
    <row r="5993" spans="50:52" x14ac:dyDescent="0.25">
      <c r="AX5993" t="s">
        <v>9512</v>
      </c>
      <c r="AZ5993" s="49"/>
    </row>
    <row r="5994" spans="50:52" x14ac:dyDescent="0.25">
      <c r="AX5994" t="s">
        <v>9513</v>
      </c>
      <c r="AZ5994" s="49"/>
    </row>
    <row r="5995" spans="50:52" x14ac:dyDescent="0.25">
      <c r="AX5995" t="s">
        <v>9514</v>
      </c>
      <c r="AZ5995" s="49"/>
    </row>
    <row r="5996" spans="50:52" x14ac:dyDescent="0.25">
      <c r="AX5996" t="s">
        <v>9515</v>
      </c>
      <c r="AZ5996" s="49"/>
    </row>
    <row r="5997" spans="50:52" x14ac:dyDescent="0.25">
      <c r="AX5997" t="s">
        <v>9516</v>
      </c>
      <c r="AZ5997" s="49"/>
    </row>
    <row r="5998" spans="50:52" x14ac:dyDescent="0.25">
      <c r="AX5998" t="s">
        <v>9517</v>
      </c>
      <c r="AZ5998" s="49"/>
    </row>
    <row r="5999" spans="50:52" x14ac:dyDescent="0.25">
      <c r="AX5999" t="s">
        <v>9518</v>
      </c>
      <c r="AZ5999" s="49"/>
    </row>
    <row r="6000" spans="50:52" x14ac:dyDescent="0.25">
      <c r="AX6000" t="s">
        <v>9519</v>
      </c>
      <c r="AZ6000" s="49"/>
    </row>
    <row r="6001" spans="50:52" x14ac:dyDescent="0.25">
      <c r="AX6001" t="s">
        <v>9520</v>
      </c>
      <c r="AZ6001" s="49"/>
    </row>
    <row r="6002" spans="50:52" x14ac:dyDescent="0.25">
      <c r="AX6002" t="s">
        <v>9521</v>
      </c>
      <c r="AZ6002" s="49"/>
    </row>
    <row r="6003" spans="50:52" x14ac:dyDescent="0.25">
      <c r="AX6003" t="s">
        <v>9522</v>
      </c>
      <c r="AZ6003" s="49"/>
    </row>
    <row r="6004" spans="50:52" x14ac:dyDescent="0.25">
      <c r="AX6004" t="s">
        <v>9523</v>
      </c>
      <c r="AZ6004" s="49"/>
    </row>
    <row r="6005" spans="50:52" x14ac:dyDescent="0.25">
      <c r="AX6005" t="s">
        <v>9524</v>
      </c>
      <c r="AZ6005" s="49"/>
    </row>
    <row r="6006" spans="50:52" x14ac:dyDescent="0.25">
      <c r="AX6006" t="s">
        <v>9525</v>
      </c>
      <c r="AZ6006" s="49"/>
    </row>
    <row r="6007" spans="50:52" x14ac:dyDescent="0.25">
      <c r="AX6007" t="s">
        <v>9526</v>
      </c>
      <c r="AZ6007" s="49"/>
    </row>
    <row r="6008" spans="50:52" x14ac:dyDescent="0.25">
      <c r="AX6008" t="s">
        <v>9527</v>
      </c>
      <c r="AZ6008" s="49"/>
    </row>
    <row r="6009" spans="50:52" x14ac:dyDescent="0.25">
      <c r="AX6009" t="s">
        <v>9528</v>
      </c>
      <c r="AZ6009" s="49"/>
    </row>
    <row r="6010" spans="50:52" x14ac:dyDescent="0.25">
      <c r="AX6010" t="s">
        <v>9529</v>
      </c>
      <c r="AZ6010" s="49"/>
    </row>
    <row r="6011" spans="50:52" x14ac:dyDescent="0.25">
      <c r="AX6011" t="s">
        <v>9530</v>
      </c>
      <c r="AZ6011" s="49"/>
    </row>
    <row r="6012" spans="50:52" x14ac:dyDescent="0.25">
      <c r="AX6012" t="s">
        <v>9531</v>
      </c>
      <c r="AZ6012" s="49"/>
    </row>
    <row r="6013" spans="50:52" x14ac:dyDescent="0.25">
      <c r="AX6013" t="s">
        <v>9532</v>
      </c>
      <c r="AZ6013" s="49"/>
    </row>
    <row r="6014" spans="50:52" x14ac:dyDescent="0.25">
      <c r="AX6014" t="s">
        <v>9533</v>
      </c>
      <c r="AZ6014" s="49"/>
    </row>
    <row r="6015" spans="50:52" x14ac:dyDescent="0.25">
      <c r="AX6015" t="s">
        <v>9534</v>
      </c>
      <c r="AZ6015" s="49"/>
    </row>
    <row r="6016" spans="50:52" x14ac:dyDescent="0.25">
      <c r="AX6016" t="s">
        <v>9535</v>
      </c>
      <c r="AZ6016" s="49"/>
    </row>
    <row r="6017" spans="50:52" x14ac:dyDescent="0.25">
      <c r="AX6017" t="s">
        <v>9536</v>
      </c>
      <c r="AZ6017" s="49"/>
    </row>
    <row r="6018" spans="50:52" x14ac:dyDescent="0.25">
      <c r="AX6018" t="s">
        <v>9537</v>
      </c>
      <c r="AZ6018" s="49"/>
    </row>
    <row r="6019" spans="50:52" x14ac:dyDescent="0.25">
      <c r="AX6019" t="s">
        <v>9538</v>
      </c>
      <c r="AZ6019" s="49"/>
    </row>
    <row r="6020" spans="50:52" x14ac:dyDescent="0.25">
      <c r="AX6020" t="s">
        <v>9539</v>
      </c>
      <c r="AZ6020" s="49"/>
    </row>
    <row r="6021" spans="50:52" x14ac:dyDescent="0.25">
      <c r="AX6021" t="s">
        <v>9540</v>
      </c>
      <c r="AZ6021" s="49"/>
    </row>
    <row r="6022" spans="50:52" x14ac:dyDescent="0.25">
      <c r="AX6022" t="s">
        <v>9541</v>
      </c>
      <c r="AZ6022" s="49"/>
    </row>
    <row r="6023" spans="50:52" x14ac:dyDescent="0.25">
      <c r="AX6023" t="s">
        <v>9542</v>
      </c>
      <c r="AZ6023" s="49"/>
    </row>
    <row r="6024" spans="50:52" x14ac:dyDescent="0.25">
      <c r="AX6024" t="s">
        <v>9543</v>
      </c>
      <c r="AZ6024" s="49"/>
    </row>
    <row r="6025" spans="50:52" x14ac:dyDescent="0.25">
      <c r="AX6025" t="s">
        <v>9544</v>
      </c>
      <c r="AZ6025" s="49"/>
    </row>
    <row r="6026" spans="50:52" x14ac:dyDescent="0.25">
      <c r="AX6026" t="s">
        <v>9545</v>
      </c>
      <c r="AZ6026" s="49"/>
    </row>
    <row r="6027" spans="50:52" x14ac:dyDescent="0.25">
      <c r="AX6027" t="s">
        <v>9546</v>
      </c>
      <c r="AZ6027" s="49"/>
    </row>
    <row r="6028" spans="50:52" x14ac:dyDescent="0.25">
      <c r="AX6028" t="s">
        <v>9547</v>
      </c>
      <c r="AZ6028" s="49"/>
    </row>
    <row r="6029" spans="50:52" x14ac:dyDescent="0.25">
      <c r="AX6029" t="s">
        <v>9548</v>
      </c>
      <c r="AZ6029" s="49"/>
    </row>
    <row r="6030" spans="50:52" x14ac:dyDescent="0.25">
      <c r="AX6030" t="s">
        <v>9549</v>
      </c>
      <c r="AZ6030" s="49"/>
    </row>
    <row r="6031" spans="50:52" x14ac:dyDescent="0.25">
      <c r="AX6031" t="s">
        <v>9550</v>
      </c>
      <c r="AZ6031" s="49"/>
    </row>
    <row r="6032" spans="50:52" x14ac:dyDescent="0.25">
      <c r="AX6032" t="s">
        <v>9551</v>
      </c>
      <c r="AZ6032" s="49"/>
    </row>
    <row r="6033" spans="50:52" x14ac:dyDescent="0.25">
      <c r="AX6033" t="s">
        <v>9552</v>
      </c>
      <c r="AZ6033" s="49"/>
    </row>
    <row r="6034" spans="50:52" x14ac:dyDescent="0.25">
      <c r="AX6034" t="s">
        <v>9553</v>
      </c>
      <c r="AZ6034" s="49"/>
    </row>
    <row r="6035" spans="50:52" x14ac:dyDescent="0.25">
      <c r="AX6035" t="s">
        <v>9554</v>
      </c>
      <c r="AZ6035" s="49"/>
    </row>
    <row r="6036" spans="50:52" x14ac:dyDescent="0.25">
      <c r="AX6036" t="s">
        <v>9555</v>
      </c>
      <c r="AZ6036" s="49"/>
    </row>
    <row r="6037" spans="50:52" x14ac:dyDescent="0.25">
      <c r="AX6037" t="s">
        <v>9556</v>
      </c>
      <c r="AZ6037" s="49"/>
    </row>
    <row r="6038" spans="50:52" x14ac:dyDescent="0.25">
      <c r="AX6038" t="s">
        <v>9557</v>
      </c>
      <c r="AZ6038" s="49"/>
    </row>
    <row r="6039" spans="50:52" x14ac:dyDescent="0.25">
      <c r="AX6039" t="s">
        <v>9558</v>
      </c>
      <c r="AZ6039" s="49"/>
    </row>
    <row r="6040" spans="50:52" x14ac:dyDescent="0.25">
      <c r="AX6040" t="s">
        <v>9559</v>
      </c>
      <c r="AZ6040" s="49"/>
    </row>
    <row r="6041" spans="50:52" x14ac:dyDescent="0.25">
      <c r="AX6041" t="s">
        <v>9560</v>
      </c>
      <c r="AZ6041" s="49"/>
    </row>
    <row r="6042" spans="50:52" x14ac:dyDescent="0.25">
      <c r="AX6042" t="s">
        <v>9561</v>
      </c>
      <c r="AZ6042" s="49"/>
    </row>
    <row r="6043" spans="50:52" x14ac:dyDescent="0.25">
      <c r="AX6043" t="s">
        <v>9562</v>
      </c>
      <c r="AZ6043" s="49"/>
    </row>
    <row r="6044" spans="50:52" x14ac:dyDescent="0.25">
      <c r="AX6044" t="s">
        <v>9563</v>
      </c>
      <c r="AZ6044" s="49"/>
    </row>
    <row r="6045" spans="50:52" x14ac:dyDescent="0.25">
      <c r="AX6045" t="s">
        <v>9564</v>
      </c>
      <c r="AZ6045" s="49"/>
    </row>
    <row r="6046" spans="50:52" x14ac:dyDescent="0.25">
      <c r="AX6046" t="s">
        <v>9565</v>
      </c>
      <c r="AZ6046" s="49"/>
    </row>
    <row r="6047" spans="50:52" x14ac:dyDescent="0.25">
      <c r="AX6047" t="s">
        <v>9566</v>
      </c>
      <c r="AZ6047" s="49"/>
    </row>
    <row r="6048" spans="50:52" x14ac:dyDescent="0.25">
      <c r="AX6048" t="s">
        <v>9567</v>
      </c>
      <c r="AZ6048" s="49"/>
    </row>
    <row r="6049" spans="50:52" x14ac:dyDescent="0.25">
      <c r="AX6049" t="s">
        <v>9568</v>
      </c>
      <c r="AZ6049" s="49"/>
    </row>
    <row r="6050" spans="50:52" x14ac:dyDescent="0.25">
      <c r="AX6050" t="s">
        <v>9569</v>
      </c>
      <c r="AZ6050" s="49"/>
    </row>
    <row r="6051" spans="50:52" x14ac:dyDescent="0.25">
      <c r="AX6051" t="s">
        <v>9570</v>
      </c>
      <c r="AZ6051" s="49"/>
    </row>
    <row r="6052" spans="50:52" x14ac:dyDescent="0.25">
      <c r="AX6052" t="s">
        <v>9571</v>
      </c>
      <c r="AZ6052" s="49"/>
    </row>
    <row r="6053" spans="50:52" x14ac:dyDescent="0.25">
      <c r="AX6053" t="s">
        <v>9572</v>
      </c>
      <c r="AZ6053" s="49"/>
    </row>
    <row r="6054" spans="50:52" x14ac:dyDescent="0.25">
      <c r="AX6054" t="s">
        <v>9573</v>
      </c>
      <c r="AZ6054" s="49"/>
    </row>
    <row r="6055" spans="50:52" x14ac:dyDescent="0.25">
      <c r="AX6055" t="s">
        <v>9574</v>
      </c>
      <c r="AZ6055" s="49"/>
    </row>
    <row r="6056" spans="50:52" x14ac:dyDescent="0.25">
      <c r="AX6056" t="s">
        <v>9575</v>
      </c>
      <c r="AZ6056" s="49"/>
    </row>
    <row r="6057" spans="50:52" x14ac:dyDescent="0.25">
      <c r="AX6057" t="s">
        <v>9576</v>
      </c>
      <c r="AZ6057" s="49"/>
    </row>
    <row r="6058" spans="50:52" x14ac:dyDescent="0.25">
      <c r="AX6058" t="s">
        <v>9577</v>
      </c>
      <c r="AZ6058" s="49"/>
    </row>
    <row r="6059" spans="50:52" x14ac:dyDescent="0.25">
      <c r="AX6059" t="s">
        <v>9578</v>
      </c>
      <c r="AZ6059" s="49"/>
    </row>
    <row r="6060" spans="50:52" x14ac:dyDescent="0.25">
      <c r="AX6060" t="s">
        <v>9579</v>
      </c>
      <c r="AZ6060" s="49"/>
    </row>
    <row r="6061" spans="50:52" x14ac:dyDescent="0.25">
      <c r="AX6061" t="s">
        <v>9580</v>
      </c>
      <c r="AZ6061" s="49"/>
    </row>
    <row r="6062" spans="50:52" x14ac:dyDescent="0.25">
      <c r="AX6062" t="s">
        <v>9581</v>
      </c>
      <c r="AZ6062" s="49"/>
    </row>
    <row r="6063" spans="50:52" x14ac:dyDescent="0.25">
      <c r="AX6063" t="s">
        <v>9582</v>
      </c>
      <c r="AZ6063" s="49"/>
    </row>
    <row r="6064" spans="50:52" x14ac:dyDescent="0.25">
      <c r="AX6064" t="s">
        <v>9583</v>
      </c>
      <c r="AZ6064" s="49"/>
    </row>
    <row r="6065" spans="50:52" x14ac:dyDescent="0.25">
      <c r="AX6065" t="s">
        <v>9584</v>
      </c>
      <c r="AZ6065" s="49"/>
    </row>
    <row r="6066" spans="50:52" x14ac:dyDescent="0.25">
      <c r="AX6066" t="s">
        <v>9585</v>
      </c>
      <c r="AZ6066" s="49"/>
    </row>
    <row r="6067" spans="50:52" x14ac:dyDescent="0.25">
      <c r="AX6067" t="s">
        <v>9586</v>
      </c>
      <c r="AZ6067" s="49"/>
    </row>
    <row r="6068" spans="50:52" x14ac:dyDescent="0.25">
      <c r="AX6068" t="s">
        <v>9587</v>
      </c>
      <c r="AZ6068" s="49"/>
    </row>
    <row r="6069" spans="50:52" x14ac:dyDescent="0.25">
      <c r="AX6069" t="s">
        <v>9588</v>
      </c>
      <c r="AZ6069" s="49"/>
    </row>
    <row r="6070" spans="50:52" x14ac:dyDescent="0.25">
      <c r="AX6070" t="s">
        <v>9589</v>
      </c>
      <c r="AZ6070" s="49"/>
    </row>
    <row r="6071" spans="50:52" x14ac:dyDescent="0.25">
      <c r="AX6071" t="s">
        <v>9590</v>
      </c>
      <c r="AZ6071" s="49"/>
    </row>
    <row r="6072" spans="50:52" x14ac:dyDescent="0.25">
      <c r="AX6072" t="s">
        <v>9591</v>
      </c>
      <c r="AZ6072" s="49"/>
    </row>
    <row r="6073" spans="50:52" x14ac:dyDescent="0.25">
      <c r="AX6073" t="s">
        <v>9592</v>
      </c>
      <c r="AZ6073" s="49"/>
    </row>
    <row r="6074" spans="50:52" x14ac:dyDescent="0.25">
      <c r="AX6074" t="s">
        <v>9593</v>
      </c>
      <c r="AZ6074" s="49"/>
    </row>
    <row r="6075" spans="50:52" x14ac:dyDescent="0.25">
      <c r="AX6075" t="s">
        <v>9594</v>
      </c>
      <c r="AZ6075" s="49"/>
    </row>
    <row r="6076" spans="50:52" x14ac:dyDescent="0.25">
      <c r="AX6076" t="s">
        <v>9595</v>
      </c>
      <c r="AZ6076" s="49"/>
    </row>
    <row r="6077" spans="50:52" x14ac:dyDescent="0.25">
      <c r="AX6077" t="s">
        <v>9596</v>
      </c>
      <c r="AZ6077" s="49"/>
    </row>
    <row r="6078" spans="50:52" x14ac:dyDescent="0.25">
      <c r="AX6078" t="s">
        <v>9597</v>
      </c>
      <c r="AZ6078" s="49"/>
    </row>
    <row r="6079" spans="50:52" x14ac:dyDescent="0.25">
      <c r="AX6079" t="s">
        <v>9598</v>
      </c>
      <c r="AZ6079" s="49"/>
    </row>
    <row r="6080" spans="50:52" x14ac:dyDescent="0.25">
      <c r="AX6080" t="s">
        <v>9599</v>
      </c>
      <c r="AZ6080" s="49"/>
    </row>
    <row r="6081" spans="50:52" x14ac:dyDescent="0.25">
      <c r="AX6081" t="s">
        <v>9600</v>
      </c>
      <c r="AZ6081" s="49"/>
    </row>
    <row r="6082" spans="50:52" x14ac:dyDescent="0.25">
      <c r="AX6082" t="s">
        <v>9601</v>
      </c>
      <c r="AZ6082" s="49"/>
    </row>
    <row r="6083" spans="50:52" x14ac:dyDescent="0.25">
      <c r="AX6083" t="s">
        <v>9602</v>
      </c>
      <c r="AZ6083" s="49"/>
    </row>
    <row r="6084" spans="50:52" x14ac:dyDescent="0.25">
      <c r="AX6084" t="s">
        <v>9603</v>
      </c>
      <c r="AZ6084" s="49"/>
    </row>
    <row r="6085" spans="50:52" x14ac:dyDescent="0.25">
      <c r="AX6085" t="s">
        <v>9604</v>
      </c>
      <c r="AZ6085" s="49"/>
    </row>
    <row r="6086" spans="50:52" x14ac:dyDescent="0.25">
      <c r="AX6086" t="s">
        <v>9605</v>
      </c>
      <c r="AZ6086" s="49"/>
    </row>
    <row r="6087" spans="50:52" x14ac:dyDescent="0.25">
      <c r="AX6087" t="s">
        <v>9606</v>
      </c>
      <c r="AZ6087" s="49"/>
    </row>
    <row r="6088" spans="50:52" x14ac:dyDescent="0.25">
      <c r="AX6088" t="s">
        <v>9607</v>
      </c>
      <c r="AZ6088" s="49"/>
    </row>
    <row r="6089" spans="50:52" x14ac:dyDescent="0.25">
      <c r="AX6089" t="s">
        <v>9608</v>
      </c>
      <c r="AZ6089" s="49"/>
    </row>
    <row r="6090" spans="50:52" x14ac:dyDescent="0.25">
      <c r="AX6090" t="s">
        <v>9609</v>
      </c>
      <c r="AZ6090" s="49"/>
    </row>
    <row r="6091" spans="50:52" x14ac:dyDescent="0.25">
      <c r="AX6091" t="s">
        <v>9610</v>
      </c>
      <c r="AZ6091" s="49"/>
    </row>
    <row r="6092" spans="50:52" x14ac:dyDescent="0.25">
      <c r="AX6092" t="s">
        <v>9611</v>
      </c>
      <c r="AZ6092" s="49"/>
    </row>
    <row r="6093" spans="50:52" x14ac:dyDescent="0.25">
      <c r="AX6093" t="s">
        <v>9612</v>
      </c>
      <c r="AZ6093" s="49"/>
    </row>
    <row r="6094" spans="50:52" x14ac:dyDescent="0.25">
      <c r="AX6094" t="s">
        <v>9613</v>
      </c>
      <c r="AZ6094" s="49"/>
    </row>
    <row r="6095" spans="50:52" x14ac:dyDescent="0.25">
      <c r="AX6095" t="s">
        <v>9614</v>
      </c>
      <c r="AZ6095" s="49"/>
    </row>
    <row r="6096" spans="50:52" x14ac:dyDescent="0.25">
      <c r="AX6096" t="s">
        <v>9615</v>
      </c>
      <c r="AZ6096" s="49"/>
    </row>
    <row r="6097" spans="50:52" x14ac:dyDescent="0.25">
      <c r="AX6097" t="s">
        <v>9616</v>
      </c>
      <c r="AZ6097" s="49"/>
    </row>
    <row r="6098" spans="50:52" x14ac:dyDescent="0.25">
      <c r="AX6098" t="s">
        <v>9617</v>
      </c>
      <c r="AZ6098" s="49"/>
    </row>
    <row r="6099" spans="50:52" x14ac:dyDescent="0.25">
      <c r="AX6099" t="s">
        <v>9618</v>
      </c>
      <c r="AZ6099" s="49"/>
    </row>
    <row r="6100" spans="50:52" x14ac:dyDescent="0.25">
      <c r="AX6100" t="s">
        <v>9619</v>
      </c>
      <c r="AZ6100" s="49"/>
    </row>
    <row r="6101" spans="50:52" x14ac:dyDescent="0.25">
      <c r="AX6101" t="s">
        <v>9620</v>
      </c>
      <c r="AZ6101" s="49"/>
    </row>
    <row r="6102" spans="50:52" x14ac:dyDescent="0.25">
      <c r="AX6102" t="s">
        <v>9621</v>
      </c>
      <c r="AZ6102" s="49"/>
    </row>
    <row r="6103" spans="50:52" x14ac:dyDescent="0.25">
      <c r="AX6103" t="s">
        <v>9622</v>
      </c>
      <c r="AZ6103" s="49"/>
    </row>
    <row r="6104" spans="50:52" x14ac:dyDescent="0.25">
      <c r="AX6104" t="s">
        <v>9623</v>
      </c>
      <c r="AZ6104" s="49"/>
    </row>
    <row r="6105" spans="50:52" x14ac:dyDescent="0.25">
      <c r="AX6105" t="s">
        <v>9624</v>
      </c>
      <c r="AZ6105" s="49"/>
    </row>
    <row r="6106" spans="50:52" x14ac:dyDescent="0.25">
      <c r="AX6106" t="s">
        <v>9625</v>
      </c>
      <c r="AZ6106" s="49"/>
    </row>
    <row r="6107" spans="50:52" x14ac:dyDescent="0.25">
      <c r="AX6107" t="s">
        <v>9626</v>
      </c>
      <c r="AZ6107" s="49"/>
    </row>
    <row r="6108" spans="50:52" x14ac:dyDescent="0.25">
      <c r="AX6108" t="s">
        <v>9627</v>
      </c>
      <c r="AZ6108" s="49"/>
    </row>
    <row r="6109" spans="50:52" x14ac:dyDescent="0.25">
      <c r="AX6109" t="s">
        <v>9628</v>
      </c>
      <c r="AZ6109" s="49"/>
    </row>
    <row r="6110" spans="50:52" x14ac:dyDescent="0.25">
      <c r="AX6110" t="s">
        <v>9629</v>
      </c>
      <c r="AZ6110" s="49"/>
    </row>
    <row r="6111" spans="50:52" x14ac:dyDescent="0.25">
      <c r="AX6111" t="s">
        <v>9630</v>
      </c>
      <c r="AZ6111" s="49"/>
    </row>
    <row r="6112" spans="50:52" x14ac:dyDescent="0.25">
      <c r="AX6112" t="s">
        <v>9631</v>
      </c>
      <c r="AZ6112" s="49"/>
    </row>
    <row r="6113" spans="50:52" x14ac:dyDescent="0.25">
      <c r="AX6113" t="s">
        <v>9632</v>
      </c>
      <c r="AZ6113" s="49"/>
    </row>
    <row r="6114" spans="50:52" x14ac:dyDescent="0.25">
      <c r="AX6114" t="s">
        <v>9633</v>
      </c>
      <c r="AZ6114" s="49"/>
    </row>
    <row r="6115" spans="50:52" x14ac:dyDescent="0.25">
      <c r="AX6115" t="s">
        <v>9634</v>
      </c>
      <c r="AZ6115" s="49"/>
    </row>
    <row r="6116" spans="50:52" x14ac:dyDescent="0.25">
      <c r="AX6116" t="s">
        <v>9635</v>
      </c>
      <c r="AZ6116" s="49"/>
    </row>
    <row r="6117" spans="50:52" x14ac:dyDescent="0.25">
      <c r="AX6117" t="s">
        <v>9636</v>
      </c>
      <c r="AZ6117" s="49"/>
    </row>
    <row r="6118" spans="50:52" x14ac:dyDescent="0.25">
      <c r="AX6118" t="s">
        <v>9637</v>
      </c>
      <c r="AZ6118" s="49"/>
    </row>
    <row r="6119" spans="50:52" x14ac:dyDescent="0.25">
      <c r="AX6119" t="s">
        <v>9638</v>
      </c>
      <c r="AZ6119" s="49"/>
    </row>
    <row r="6120" spans="50:52" x14ac:dyDescent="0.25">
      <c r="AX6120" t="s">
        <v>9639</v>
      </c>
      <c r="AZ6120" s="49"/>
    </row>
    <row r="6121" spans="50:52" x14ac:dyDescent="0.25">
      <c r="AX6121" t="s">
        <v>9640</v>
      </c>
      <c r="AZ6121" s="49"/>
    </row>
    <row r="6122" spans="50:52" x14ac:dyDescent="0.25">
      <c r="AX6122" t="s">
        <v>9641</v>
      </c>
      <c r="AZ6122" s="49"/>
    </row>
    <row r="6123" spans="50:52" x14ac:dyDescent="0.25">
      <c r="AX6123" t="s">
        <v>9642</v>
      </c>
      <c r="AZ6123" s="49"/>
    </row>
    <row r="6124" spans="50:52" x14ac:dyDescent="0.25">
      <c r="AX6124" t="s">
        <v>9643</v>
      </c>
      <c r="AZ6124" s="49"/>
    </row>
    <row r="6125" spans="50:52" x14ac:dyDescent="0.25">
      <c r="AX6125" t="s">
        <v>9644</v>
      </c>
      <c r="AZ6125" s="49"/>
    </row>
    <row r="6126" spans="50:52" x14ac:dyDescent="0.25">
      <c r="AX6126" t="s">
        <v>9645</v>
      </c>
      <c r="AZ6126" s="49"/>
    </row>
    <row r="6127" spans="50:52" x14ac:dyDescent="0.25">
      <c r="AX6127" t="s">
        <v>9646</v>
      </c>
      <c r="AZ6127" s="49"/>
    </row>
    <row r="6128" spans="50:52" x14ac:dyDescent="0.25">
      <c r="AX6128" t="s">
        <v>9647</v>
      </c>
      <c r="AZ6128" s="49"/>
    </row>
    <row r="6129" spans="50:52" x14ac:dyDescent="0.25">
      <c r="AX6129" t="s">
        <v>9648</v>
      </c>
      <c r="AZ6129" s="49"/>
    </row>
    <row r="6130" spans="50:52" x14ac:dyDescent="0.25">
      <c r="AX6130" t="s">
        <v>9649</v>
      </c>
      <c r="AZ6130" s="49"/>
    </row>
    <row r="6131" spans="50:52" x14ac:dyDescent="0.25">
      <c r="AX6131" t="s">
        <v>9650</v>
      </c>
      <c r="AZ6131" s="49"/>
    </row>
    <row r="6132" spans="50:52" x14ac:dyDescent="0.25">
      <c r="AX6132" t="s">
        <v>9651</v>
      </c>
      <c r="AZ6132" s="49"/>
    </row>
    <row r="6133" spans="50:52" x14ac:dyDescent="0.25">
      <c r="AX6133" t="s">
        <v>9652</v>
      </c>
      <c r="AZ6133" s="49"/>
    </row>
    <row r="6134" spans="50:52" x14ac:dyDescent="0.25">
      <c r="AX6134" t="s">
        <v>9653</v>
      </c>
      <c r="AZ6134" s="49"/>
    </row>
    <row r="6135" spans="50:52" x14ac:dyDescent="0.25">
      <c r="AX6135" t="s">
        <v>9654</v>
      </c>
      <c r="AZ6135" s="49"/>
    </row>
    <row r="6136" spans="50:52" x14ac:dyDescent="0.25">
      <c r="AX6136" t="s">
        <v>9655</v>
      </c>
      <c r="AZ6136" s="49"/>
    </row>
    <row r="6137" spans="50:52" x14ac:dyDescent="0.25">
      <c r="AX6137" t="s">
        <v>9656</v>
      </c>
      <c r="AZ6137" s="49"/>
    </row>
    <row r="6138" spans="50:52" x14ac:dyDescent="0.25">
      <c r="AX6138" t="s">
        <v>9657</v>
      </c>
      <c r="AZ6138" s="49"/>
    </row>
    <row r="6139" spans="50:52" x14ac:dyDescent="0.25">
      <c r="AX6139" t="s">
        <v>9658</v>
      </c>
      <c r="AZ6139" s="49"/>
    </row>
    <row r="6140" spans="50:52" x14ac:dyDescent="0.25">
      <c r="AX6140" t="s">
        <v>9659</v>
      </c>
      <c r="AZ6140" s="49"/>
    </row>
    <row r="6141" spans="50:52" x14ac:dyDescent="0.25">
      <c r="AX6141" t="s">
        <v>9660</v>
      </c>
      <c r="AZ6141" s="49"/>
    </row>
    <row r="6142" spans="50:52" x14ac:dyDescent="0.25">
      <c r="AX6142" t="s">
        <v>9661</v>
      </c>
      <c r="AZ6142" s="49"/>
    </row>
    <row r="6143" spans="50:52" x14ac:dyDescent="0.25">
      <c r="AX6143" t="s">
        <v>9662</v>
      </c>
      <c r="AZ6143" s="49"/>
    </row>
    <row r="6144" spans="50:52" x14ac:dyDescent="0.25">
      <c r="AX6144" t="s">
        <v>9663</v>
      </c>
      <c r="AZ6144" s="49"/>
    </row>
    <row r="6145" spans="50:52" x14ac:dyDescent="0.25">
      <c r="AX6145" t="s">
        <v>9664</v>
      </c>
      <c r="AZ6145" s="49"/>
    </row>
    <row r="6146" spans="50:52" x14ac:dyDescent="0.25">
      <c r="AX6146" t="s">
        <v>9665</v>
      </c>
      <c r="AZ6146" s="49"/>
    </row>
    <row r="6147" spans="50:52" x14ac:dyDescent="0.25">
      <c r="AX6147" t="s">
        <v>9666</v>
      </c>
      <c r="AZ6147" s="49"/>
    </row>
    <row r="6148" spans="50:52" x14ac:dyDescent="0.25">
      <c r="AX6148" t="s">
        <v>9667</v>
      </c>
      <c r="AZ6148" s="49"/>
    </row>
    <row r="6149" spans="50:52" x14ac:dyDescent="0.25">
      <c r="AX6149" t="s">
        <v>9668</v>
      </c>
      <c r="AZ6149" s="49"/>
    </row>
    <row r="6150" spans="50:52" x14ac:dyDescent="0.25">
      <c r="AX6150" t="s">
        <v>9669</v>
      </c>
      <c r="AZ6150" s="49"/>
    </row>
    <row r="6151" spans="50:52" x14ac:dyDescent="0.25">
      <c r="AX6151" t="s">
        <v>9670</v>
      </c>
      <c r="AZ6151" s="49"/>
    </row>
    <row r="6152" spans="50:52" x14ac:dyDescent="0.25">
      <c r="AX6152" t="s">
        <v>9671</v>
      </c>
      <c r="AZ6152" s="49"/>
    </row>
    <row r="6153" spans="50:52" x14ac:dyDescent="0.25">
      <c r="AX6153" t="s">
        <v>9672</v>
      </c>
      <c r="AZ6153" s="49"/>
    </row>
    <row r="6154" spans="50:52" x14ac:dyDescent="0.25">
      <c r="AX6154" t="s">
        <v>9673</v>
      </c>
      <c r="AZ6154" s="49"/>
    </row>
    <row r="6155" spans="50:52" x14ac:dyDescent="0.25">
      <c r="AX6155" t="s">
        <v>9674</v>
      </c>
      <c r="AZ6155" s="49"/>
    </row>
    <row r="6156" spans="50:52" x14ac:dyDescent="0.25">
      <c r="AX6156" t="s">
        <v>9675</v>
      </c>
      <c r="AZ6156" s="49"/>
    </row>
    <row r="6157" spans="50:52" x14ac:dyDescent="0.25">
      <c r="AX6157" t="s">
        <v>9676</v>
      </c>
      <c r="AZ6157" s="49"/>
    </row>
    <row r="6158" spans="50:52" x14ac:dyDescent="0.25">
      <c r="AX6158" t="s">
        <v>9677</v>
      </c>
      <c r="AZ6158" s="49"/>
    </row>
    <row r="6159" spans="50:52" x14ac:dyDescent="0.25">
      <c r="AX6159" t="s">
        <v>9678</v>
      </c>
      <c r="AZ6159" s="49"/>
    </row>
    <row r="6160" spans="50:52" x14ac:dyDescent="0.25">
      <c r="AX6160" t="s">
        <v>9679</v>
      </c>
      <c r="AZ6160" s="49"/>
    </row>
    <row r="6161" spans="50:52" x14ac:dyDescent="0.25">
      <c r="AX6161" t="s">
        <v>9680</v>
      </c>
      <c r="AZ6161" s="49"/>
    </row>
    <row r="6162" spans="50:52" x14ac:dyDescent="0.25">
      <c r="AX6162" t="s">
        <v>9681</v>
      </c>
      <c r="AZ6162" s="49"/>
    </row>
    <row r="6163" spans="50:52" x14ac:dyDescent="0.25">
      <c r="AX6163" t="s">
        <v>9682</v>
      </c>
      <c r="AZ6163" s="49"/>
    </row>
    <row r="6164" spans="50:52" x14ac:dyDescent="0.25">
      <c r="AX6164" t="s">
        <v>9683</v>
      </c>
      <c r="AZ6164" s="49"/>
    </row>
    <row r="6165" spans="50:52" x14ac:dyDescent="0.25">
      <c r="AX6165" t="s">
        <v>9684</v>
      </c>
      <c r="AZ6165" s="49"/>
    </row>
    <row r="6166" spans="50:52" x14ac:dyDescent="0.25">
      <c r="AX6166" t="s">
        <v>9685</v>
      </c>
      <c r="AZ6166" s="49"/>
    </row>
    <row r="6167" spans="50:52" x14ac:dyDescent="0.25">
      <c r="AX6167" t="s">
        <v>9686</v>
      </c>
      <c r="AZ6167" s="49"/>
    </row>
    <row r="6168" spans="50:52" x14ac:dyDescent="0.25">
      <c r="AX6168" t="s">
        <v>9687</v>
      </c>
      <c r="AZ6168" s="49"/>
    </row>
    <row r="6169" spans="50:52" x14ac:dyDescent="0.25">
      <c r="AX6169" t="s">
        <v>9688</v>
      </c>
      <c r="AZ6169" s="49"/>
    </row>
    <row r="6170" spans="50:52" x14ac:dyDescent="0.25">
      <c r="AX6170" t="s">
        <v>9689</v>
      </c>
      <c r="AZ6170" s="49"/>
    </row>
    <row r="6171" spans="50:52" x14ac:dyDescent="0.25">
      <c r="AX6171" t="s">
        <v>9690</v>
      </c>
      <c r="AZ6171" s="49"/>
    </row>
    <row r="6172" spans="50:52" x14ac:dyDescent="0.25">
      <c r="AX6172" t="s">
        <v>9691</v>
      </c>
      <c r="AZ6172" s="49"/>
    </row>
    <row r="6173" spans="50:52" x14ac:dyDescent="0.25">
      <c r="AX6173" t="s">
        <v>9692</v>
      </c>
      <c r="AZ6173" s="49"/>
    </row>
    <row r="6174" spans="50:52" x14ac:dyDescent="0.25">
      <c r="AX6174" t="s">
        <v>9693</v>
      </c>
      <c r="AZ6174" s="49"/>
    </row>
    <row r="6175" spans="50:52" x14ac:dyDescent="0.25">
      <c r="AX6175" t="s">
        <v>9694</v>
      </c>
      <c r="AZ6175" s="49"/>
    </row>
    <row r="6176" spans="50:52" x14ac:dyDescent="0.25">
      <c r="AX6176" t="s">
        <v>9695</v>
      </c>
      <c r="AZ6176" s="49"/>
    </row>
    <row r="6177" spans="50:52" x14ac:dyDescent="0.25">
      <c r="AX6177" t="s">
        <v>9696</v>
      </c>
      <c r="AZ6177" s="49"/>
    </row>
    <row r="6178" spans="50:52" x14ac:dyDescent="0.25">
      <c r="AX6178" t="s">
        <v>9697</v>
      </c>
      <c r="AZ6178" s="49"/>
    </row>
    <row r="6179" spans="50:52" x14ac:dyDescent="0.25">
      <c r="AX6179" t="s">
        <v>9698</v>
      </c>
      <c r="AZ6179" s="49"/>
    </row>
    <row r="6180" spans="50:52" x14ac:dyDescent="0.25">
      <c r="AX6180" t="s">
        <v>9699</v>
      </c>
      <c r="AZ6180" s="49"/>
    </row>
    <row r="6181" spans="50:52" x14ac:dyDescent="0.25">
      <c r="AX6181" t="s">
        <v>9700</v>
      </c>
      <c r="AZ6181" s="49"/>
    </row>
    <row r="6182" spans="50:52" x14ac:dyDescent="0.25">
      <c r="AX6182" t="s">
        <v>9701</v>
      </c>
      <c r="AZ6182" s="49"/>
    </row>
    <row r="6183" spans="50:52" x14ac:dyDescent="0.25">
      <c r="AX6183" t="s">
        <v>9702</v>
      </c>
      <c r="AZ6183" s="49"/>
    </row>
    <row r="6184" spans="50:52" x14ac:dyDescent="0.25">
      <c r="AX6184" t="s">
        <v>9703</v>
      </c>
      <c r="AZ6184" s="49"/>
    </row>
    <row r="6185" spans="50:52" x14ac:dyDescent="0.25">
      <c r="AX6185" t="s">
        <v>9704</v>
      </c>
      <c r="AZ6185" s="49"/>
    </row>
    <row r="6186" spans="50:52" x14ac:dyDescent="0.25">
      <c r="AX6186" t="s">
        <v>9705</v>
      </c>
      <c r="AZ6186" s="49"/>
    </row>
    <row r="6187" spans="50:52" x14ac:dyDescent="0.25">
      <c r="AX6187" t="s">
        <v>9706</v>
      </c>
      <c r="AZ6187" s="49"/>
    </row>
    <row r="6188" spans="50:52" x14ac:dyDescent="0.25">
      <c r="AX6188" t="s">
        <v>9707</v>
      </c>
      <c r="AZ6188" s="49"/>
    </row>
    <row r="6189" spans="50:52" x14ac:dyDescent="0.25">
      <c r="AX6189" t="s">
        <v>9708</v>
      </c>
      <c r="AZ6189" s="49"/>
    </row>
    <row r="6190" spans="50:52" x14ac:dyDescent="0.25">
      <c r="AX6190" t="s">
        <v>9709</v>
      </c>
      <c r="AZ6190" s="49"/>
    </row>
    <row r="6191" spans="50:52" x14ac:dyDescent="0.25">
      <c r="AX6191" t="s">
        <v>9710</v>
      </c>
      <c r="AZ6191" s="49"/>
    </row>
    <row r="6192" spans="50:52" x14ac:dyDescent="0.25">
      <c r="AX6192" t="s">
        <v>9711</v>
      </c>
      <c r="AZ6192" s="49"/>
    </row>
    <row r="6193" spans="50:52" x14ac:dyDescent="0.25">
      <c r="AX6193" t="s">
        <v>9712</v>
      </c>
      <c r="AZ6193" s="49"/>
    </row>
    <row r="6194" spans="50:52" x14ac:dyDescent="0.25">
      <c r="AX6194" t="s">
        <v>9713</v>
      </c>
      <c r="AZ6194" s="49"/>
    </row>
    <row r="6195" spans="50:52" x14ac:dyDescent="0.25">
      <c r="AX6195" t="s">
        <v>9714</v>
      </c>
      <c r="AZ6195" s="49"/>
    </row>
    <row r="6196" spans="50:52" x14ac:dyDescent="0.25">
      <c r="AX6196" t="s">
        <v>9715</v>
      </c>
      <c r="AZ6196" s="49"/>
    </row>
    <row r="6197" spans="50:52" x14ac:dyDescent="0.25">
      <c r="AX6197" t="s">
        <v>9716</v>
      </c>
      <c r="AZ6197" s="49"/>
    </row>
    <row r="6198" spans="50:52" x14ac:dyDescent="0.25">
      <c r="AX6198" t="s">
        <v>9717</v>
      </c>
      <c r="AZ6198" s="49"/>
    </row>
    <row r="6199" spans="50:52" x14ac:dyDescent="0.25">
      <c r="AX6199" t="s">
        <v>9718</v>
      </c>
      <c r="AZ6199" s="49"/>
    </row>
    <row r="6200" spans="50:52" x14ac:dyDescent="0.25">
      <c r="AX6200" t="s">
        <v>9719</v>
      </c>
      <c r="AZ6200" s="49"/>
    </row>
    <row r="6201" spans="50:52" x14ac:dyDescent="0.25">
      <c r="AX6201" t="s">
        <v>9720</v>
      </c>
      <c r="AZ6201" s="49"/>
    </row>
    <row r="6202" spans="50:52" x14ac:dyDescent="0.25">
      <c r="AX6202" t="s">
        <v>9721</v>
      </c>
      <c r="AZ6202" s="49"/>
    </row>
    <row r="6203" spans="50:52" x14ac:dyDescent="0.25">
      <c r="AX6203" t="s">
        <v>9722</v>
      </c>
      <c r="AZ6203" s="49"/>
    </row>
    <row r="6204" spans="50:52" x14ac:dyDescent="0.25">
      <c r="AX6204" t="s">
        <v>9723</v>
      </c>
      <c r="AZ6204" s="49"/>
    </row>
    <row r="6205" spans="50:52" x14ac:dyDescent="0.25">
      <c r="AX6205" t="s">
        <v>9724</v>
      </c>
      <c r="AZ6205" s="49"/>
    </row>
    <row r="6206" spans="50:52" x14ac:dyDescent="0.25">
      <c r="AX6206" t="s">
        <v>9725</v>
      </c>
      <c r="AZ6206" s="49"/>
    </row>
    <row r="6207" spans="50:52" x14ac:dyDescent="0.25">
      <c r="AX6207" t="s">
        <v>9726</v>
      </c>
      <c r="AZ6207" s="49"/>
    </row>
    <row r="6208" spans="50:52" x14ac:dyDescent="0.25">
      <c r="AX6208" t="s">
        <v>9727</v>
      </c>
      <c r="AZ6208" s="49"/>
    </row>
    <row r="6209" spans="50:52" x14ac:dyDescent="0.25">
      <c r="AX6209" t="s">
        <v>9728</v>
      </c>
      <c r="AZ6209" s="49"/>
    </row>
    <row r="6210" spans="50:52" x14ac:dyDescent="0.25">
      <c r="AX6210" t="s">
        <v>9729</v>
      </c>
      <c r="AZ6210" s="49"/>
    </row>
    <row r="6211" spans="50:52" x14ac:dyDescent="0.25">
      <c r="AX6211" t="s">
        <v>9730</v>
      </c>
      <c r="AZ6211" s="49"/>
    </row>
    <row r="6212" spans="50:52" x14ac:dyDescent="0.25">
      <c r="AX6212" t="s">
        <v>9731</v>
      </c>
      <c r="AZ6212" s="49"/>
    </row>
    <row r="6213" spans="50:52" x14ac:dyDescent="0.25">
      <c r="AX6213" t="s">
        <v>9732</v>
      </c>
      <c r="AZ6213" s="49"/>
    </row>
    <row r="6214" spans="50:52" x14ac:dyDescent="0.25">
      <c r="AX6214" t="s">
        <v>9733</v>
      </c>
      <c r="AZ6214" s="49"/>
    </row>
    <row r="6215" spans="50:52" x14ac:dyDescent="0.25">
      <c r="AX6215" t="s">
        <v>9734</v>
      </c>
      <c r="AZ6215" s="49"/>
    </row>
    <row r="6216" spans="50:52" x14ac:dyDescent="0.25">
      <c r="AX6216" t="s">
        <v>9735</v>
      </c>
      <c r="AZ6216" s="49"/>
    </row>
    <row r="6217" spans="50:52" x14ac:dyDescent="0.25">
      <c r="AX6217" t="s">
        <v>9736</v>
      </c>
      <c r="AZ6217" s="49"/>
    </row>
    <row r="6218" spans="50:52" x14ac:dyDescent="0.25">
      <c r="AX6218" t="s">
        <v>9737</v>
      </c>
      <c r="AZ6218" s="49"/>
    </row>
    <row r="6219" spans="50:52" x14ac:dyDescent="0.25">
      <c r="AX6219" t="s">
        <v>9738</v>
      </c>
      <c r="AZ6219" s="49"/>
    </row>
    <row r="6220" spans="50:52" x14ac:dyDescent="0.25">
      <c r="AX6220" t="s">
        <v>9739</v>
      </c>
      <c r="AZ6220" s="49"/>
    </row>
    <row r="6221" spans="50:52" x14ac:dyDescent="0.25">
      <c r="AX6221" t="s">
        <v>9740</v>
      </c>
      <c r="AZ6221" s="49"/>
    </row>
    <row r="6222" spans="50:52" x14ac:dyDescent="0.25">
      <c r="AX6222" t="s">
        <v>9741</v>
      </c>
      <c r="AZ6222" s="49"/>
    </row>
    <row r="6223" spans="50:52" x14ac:dyDescent="0.25">
      <c r="AX6223" t="s">
        <v>9742</v>
      </c>
      <c r="AZ6223" s="49"/>
    </row>
    <row r="6224" spans="50:52" x14ac:dyDescent="0.25">
      <c r="AX6224" t="s">
        <v>9743</v>
      </c>
      <c r="AZ6224" s="49"/>
    </row>
    <row r="6225" spans="50:52" x14ac:dyDescent="0.25">
      <c r="AX6225" t="s">
        <v>9744</v>
      </c>
      <c r="AZ6225" s="49"/>
    </row>
    <row r="6226" spans="50:52" x14ac:dyDescent="0.25">
      <c r="AX6226" t="s">
        <v>9745</v>
      </c>
      <c r="AZ6226" s="49"/>
    </row>
    <row r="6227" spans="50:52" x14ac:dyDescent="0.25">
      <c r="AX6227" t="s">
        <v>9746</v>
      </c>
      <c r="AZ6227" s="49"/>
    </row>
    <row r="6228" spans="50:52" x14ac:dyDescent="0.25">
      <c r="AX6228" t="s">
        <v>9747</v>
      </c>
      <c r="AZ6228" s="49"/>
    </row>
    <row r="6229" spans="50:52" x14ac:dyDescent="0.25">
      <c r="AX6229" t="s">
        <v>9748</v>
      </c>
      <c r="AZ6229" s="49"/>
    </row>
    <row r="6230" spans="50:52" x14ac:dyDescent="0.25">
      <c r="AX6230" t="s">
        <v>9749</v>
      </c>
      <c r="AZ6230" s="49"/>
    </row>
    <row r="6231" spans="50:52" x14ac:dyDescent="0.25">
      <c r="AX6231" t="s">
        <v>9750</v>
      </c>
      <c r="AZ6231" s="49"/>
    </row>
    <row r="6232" spans="50:52" x14ac:dyDescent="0.25">
      <c r="AX6232" t="s">
        <v>9751</v>
      </c>
      <c r="AZ6232" s="49"/>
    </row>
    <row r="6233" spans="50:52" x14ac:dyDescent="0.25">
      <c r="AX6233" t="s">
        <v>9752</v>
      </c>
      <c r="AZ6233" s="49"/>
    </row>
    <row r="6234" spans="50:52" x14ac:dyDescent="0.25">
      <c r="AX6234" t="s">
        <v>9753</v>
      </c>
      <c r="AZ6234" s="49"/>
    </row>
    <row r="6235" spans="50:52" x14ac:dyDescent="0.25">
      <c r="AX6235" t="s">
        <v>9754</v>
      </c>
      <c r="AZ6235" s="49"/>
    </row>
    <row r="6236" spans="50:52" x14ac:dyDescent="0.25">
      <c r="AX6236" t="s">
        <v>9755</v>
      </c>
      <c r="AZ6236" s="49"/>
    </row>
    <row r="6237" spans="50:52" x14ac:dyDescent="0.25">
      <c r="AX6237" t="s">
        <v>9756</v>
      </c>
      <c r="AZ6237" s="49"/>
    </row>
    <row r="6238" spans="50:52" x14ac:dyDescent="0.25">
      <c r="AX6238" t="s">
        <v>9757</v>
      </c>
      <c r="AZ6238" s="49"/>
    </row>
    <row r="6239" spans="50:52" x14ac:dyDescent="0.25">
      <c r="AX6239" t="s">
        <v>9758</v>
      </c>
      <c r="AZ6239" s="49"/>
    </row>
    <row r="6240" spans="50:52" x14ac:dyDescent="0.25">
      <c r="AX6240" t="s">
        <v>9759</v>
      </c>
      <c r="AZ6240" s="49"/>
    </row>
    <row r="6241" spans="50:52" x14ac:dyDescent="0.25">
      <c r="AX6241" t="s">
        <v>9760</v>
      </c>
      <c r="AZ6241" s="49"/>
    </row>
    <row r="6242" spans="50:52" x14ac:dyDescent="0.25">
      <c r="AX6242" t="s">
        <v>9761</v>
      </c>
      <c r="AZ6242" s="49"/>
    </row>
    <row r="6243" spans="50:52" x14ac:dyDescent="0.25">
      <c r="AX6243" t="s">
        <v>9762</v>
      </c>
      <c r="AZ6243" s="49"/>
    </row>
    <row r="6244" spans="50:52" x14ac:dyDescent="0.25">
      <c r="AX6244" t="s">
        <v>9763</v>
      </c>
      <c r="AZ6244" s="49"/>
    </row>
    <row r="6245" spans="50:52" x14ac:dyDescent="0.25">
      <c r="AX6245" t="s">
        <v>9764</v>
      </c>
      <c r="AZ6245" s="49"/>
    </row>
    <row r="6246" spans="50:52" x14ac:dyDescent="0.25">
      <c r="AX6246" t="s">
        <v>9765</v>
      </c>
      <c r="AZ6246" s="49"/>
    </row>
    <row r="6247" spans="50:52" x14ac:dyDescent="0.25">
      <c r="AX6247" t="s">
        <v>9766</v>
      </c>
      <c r="AZ6247" s="49"/>
    </row>
    <row r="6248" spans="50:52" x14ac:dyDescent="0.25">
      <c r="AX6248" t="s">
        <v>9767</v>
      </c>
      <c r="AZ6248" s="49"/>
    </row>
    <row r="6249" spans="50:52" x14ac:dyDescent="0.25">
      <c r="AX6249" t="s">
        <v>9768</v>
      </c>
      <c r="AZ6249" s="49"/>
    </row>
    <row r="6250" spans="50:52" x14ac:dyDescent="0.25">
      <c r="AX6250" t="s">
        <v>9769</v>
      </c>
      <c r="AZ6250" s="49"/>
    </row>
    <row r="6251" spans="50:52" x14ac:dyDescent="0.25">
      <c r="AX6251" t="s">
        <v>9770</v>
      </c>
      <c r="AZ6251" s="49"/>
    </row>
    <row r="6252" spans="50:52" x14ac:dyDescent="0.25">
      <c r="AX6252" t="s">
        <v>9771</v>
      </c>
      <c r="AZ6252" s="49"/>
    </row>
    <row r="6253" spans="50:52" x14ac:dyDescent="0.25">
      <c r="AX6253" t="s">
        <v>9772</v>
      </c>
      <c r="AZ6253" s="49"/>
    </row>
    <row r="6254" spans="50:52" x14ac:dyDescent="0.25">
      <c r="AX6254" t="s">
        <v>9773</v>
      </c>
      <c r="AZ6254" s="49"/>
    </row>
    <row r="6255" spans="50:52" x14ac:dyDescent="0.25">
      <c r="AX6255" t="s">
        <v>9774</v>
      </c>
      <c r="AZ6255" s="49"/>
    </row>
    <row r="6256" spans="50:52" x14ac:dyDescent="0.25">
      <c r="AX6256" t="s">
        <v>9775</v>
      </c>
      <c r="AZ6256" s="49"/>
    </row>
    <row r="6257" spans="50:52" x14ac:dyDescent="0.25">
      <c r="AX6257" t="s">
        <v>9776</v>
      </c>
      <c r="AZ6257" s="49"/>
    </row>
    <row r="6258" spans="50:52" x14ac:dyDescent="0.25">
      <c r="AX6258" t="s">
        <v>9777</v>
      </c>
      <c r="AZ6258" s="49"/>
    </row>
    <row r="6259" spans="50:52" x14ac:dyDescent="0.25">
      <c r="AX6259" t="s">
        <v>9778</v>
      </c>
      <c r="AZ6259" s="49"/>
    </row>
    <row r="6260" spans="50:52" x14ac:dyDescent="0.25">
      <c r="AX6260" t="s">
        <v>9779</v>
      </c>
      <c r="AZ6260" s="49"/>
    </row>
    <row r="6261" spans="50:52" x14ac:dyDescent="0.25">
      <c r="AX6261" t="s">
        <v>9780</v>
      </c>
      <c r="AZ6261" s="49"/>
    </row>
    <row r="6262" spans="50:52" x14ac:dyDescent="0.25">
      <c r="AX6262" t="s">
        <v>9781</v>
      </c>
      <c r="AZ6262" s="49"/>
    </row>
    <row r="6263" spans="50:52" x14ac:dyDescent="0.25">
      <c r="AX6263" t="s">
        <v>9782</v>
      </c>
      <c r="AZ6263" s="49"/>
    </row>
    <row r="6264" spans="50:52" x14ac:dyDescent="0.25">
      <c r="AX6264" t="s">
        <v>9783</v>
      </c>
      <c r="AZ6264" s="49"/>
    </row>
    <row r="6265" spans="50:52" x14ac:dyDescent="0.25">
      <c r="AX6265" t="s">
        <v>9784</v>
      </c>
      <c r="AZ6265" s="49"/>
    </row>
    <row r="6266" spans="50:52" x14ac:dyDescent="0.25">
      <c r="AX6266" t="s">
        <v>9785</v>
      </c>
      <c r="AZ6266" s="49"/>
    </row>
    <row r="6267" spans="50:52" x14ac:dyDescent="0.25">
      <c r="AX6267" t="s">
        <v>9786</v>
      </c>
      <c r="AZ6267" s="49"/>
    </row>
    <row r="6268" spans="50:52" x14ac:dyDescent="0.25">
      <c r="AX6268" t="s">
        <v>9787</v>
      </c>
      <c r="AZ6268" s="49"/>
    </row>
    <row r="6269" spans="50:52" x14ac:dyDescent="0.25">
      <c r="AX6269" t="s">
        <v>9788</v>
      </c>
      <c r="AZ6269" s="49"/>
    </row>
    <row r="6270" spans="50:52" x14ac:dyDescent="0.25">
      <c r="AX6270" t="s">
        <v>9789</v>
      </c>
      <c r="AZ6270" s="49"/>
    </row>
    <row r="6271" spans="50:52" x14ac:dyDescent="0.25">
      <c r="AX6271" t="s">
        <v>9790</v>
      </c>
      <c r="AZ6271" s="49"/>
    </row>
    <row r="6272" spans="50:52" x14ac:dyDescent="0.25">
      <c r="AX6272" t="s">
        <v>9791</v>
      </c>
      <c r="AZ6272" s="49"/>
    </row>
    <row r="6273" spans="50:52" x14ac:dyDescent="0.25">
      <c r="AX6273" t="s">
        <v>9792</v>
      </c>
      <c r="AZ6273" s="49"/>
    </row>
    <row r="6274" spans="50:52" x14ac:dyDescent="0.25">
      <c r="AX6274" t="s">
        <v>9793</v>
      </c>
      <c r="AZ6274" s="49"/>
    </row>
    <row r="6275" spans="50:52" x14ac:dyDescent="0.25">
      <c r="AX6275" t="s">
        <v>9794</v>
      </c>
      <c r="AZ6275" s="49"/>
    </row>
    <row r="6276" spans="50:52" x14ac:dyDescent="0.25">
      <c r="AX6276" t="s">
        <v>9795</v>
      </c>
      <c r="AZ6276" s="49"/>
    </row>
    <row r="6277" spans="50:52" x14ac:dyDescent="0.25">
      <c r="AX6277" t="s">
        <v>9796</v>
      </c>
      <c r="AZ6277" s="49"/>
    </row>
    <row r="6278" spans="50:52" x14ac:dyDescent="0.25">
      <c r="AX6278" t="s">
        <v>9797</v>
      </c>
      <c r="AZ6278" s="49"/>
    </row>
    <row r="6279" spans="50:52" x14ac:dyDescent="0.25">
      <c r="AX6279" t="s">
        <v>9798</v>
      </c>
      <c r="AZ6279" s="49"/>
    </row>
    <row r="6280" spans="50:52" x14ac:dyDescent="0.25">
      <c r="AX6280" t="s">
        <v>9799</v>
      </c>
      <c r="AZ6280" s="49"/>
    </row>
    <row r="6281" spans="50:52" x14ac:dyDescent="0.25">
      <c r="AX6281" t="s">
        <v>9800</v>
      </c>
      <c r="AZ6281" s="49"/>
    </row>
    <row r="6282" spans="50:52" x14ac:dyDescent="0.25">
      <c r="AX6282" t="s">
        <v>9801</v>
      </c>
      <c r="AZ6282" s="49"/>
    </row>
    <row r="6283" spans="50:52" x14ac:dyDescent="0.25">
      <c r="AX6283" t="s">
        <v>9802</v>
      </c>
      <c r="AZ6283" s="49"/>
    </row>
    <row r="6284" spans="50:52" x14ac:dyDescent="0.25">
      <c r="AX6284" t="s">
        <v>9803</v>
      </c>
      <c r="AZ6284" s="49"/>
    </row>
    <row r="6285" spans="50:52" x14ac:dyDescent="0.25">
      <c r="AX6285" t="s">
        <v>9804</v>
      </c>
      <c r="AZ6285" s="49"/>
    </row>
    <row r="6286" spans="50:52" x14ac:dyDescent="0.25">
      <c r="AX6286" t="s">
        <v>9805</v>
      </c>
      <c r="AZ6286" s="49"/>
    </row>
    <row r="6287" spans="50:52" x14ac:dyDescent="0.25">
      <c r="AX6287" t="s">
        <v>9806</v>
      </c>
      <c r="AZ6287" s="49"/>
    </row>
    <row r="6288" spans="50:52" x14ac:dyDescent="0.25">
      <c r="AX6288" t="s">
        <v>9807</v>
      </c>
      <c r="AZ6288" s="49"/>
    </row>
    <row r="6289" spans="50:52" x14ac:dyDescent="0.25">
      <c r="AX6289" t="s">
        <v>9808</v>
      </c>
      <c r="AZ6289" s="49"/>
    </row>
    <row r="6290" spans="50:52" x14ac:dyDescent="0.25">
      <c r="AX6290" t="s">
        <v>9809</v>
      </c>
      <c r="AZ6290" s="49"/>
    </row>
    <row r="6291" spans="50:52" x14ac:dyDescent="0.25">
      <c r="AX6291" t="s">
        <v>9810</v>
      </c>
      <c r="AZ6291" s="49"/>
    </row>
    <row r="6292" spans="50:52" x14ac:dyDescent="0.25">
      <c r="AX6292" t="s">
        <v>9811</v>
      </c>
      <c r="AZ6292" s="49"/>
    </row>
    <row r="6293" spans="50:52" x14ac:dyDescent="0.25">
      <c r="AX6293" t="s">
        <v>9812</v>
      </c>
      <c r="AZ6293" s="49"/>
    </row>
    <row r="6294" spans="50:52" x14ac:dyDescent="0.25">
      <c r="AX6294" t="s">
        <v>9813</v>
      </c>
      <c r="AZ6294" s="49"/>
    </row>
    <row r="6295" spans="50:52" x14ac:dyDescent="0.25">
      <c r="AX6295" t="s">
        <v>9814</v>
      </c>
      <c r="AZ6295" s="49"/>
    </row>
    <row r="6296" spans="50:52" x14ac:dyDescent="0.25">
      <c r="AX6296" t="s">
        <v>9815</v>
      </c>
      <c r="AZ6296" s="49"/>
    </row>
    <row r="6297" spans="50:52" x14ac:dyDescent="0.25">
      <c r="AX6297" t="s">
        <v>9816</v>
      </c>
      <c r="AZ6297" s="49"/>
    </row>
    <row r="6298" spans="50:52" x14ac:dyDescent="0.25">
      <c r="AX6298" t="s">
        <v>9817</v>
      </c>
      <c r="AZ6298" s="49"/>
    </row>
    <row r="6299" spans="50:52" x14ac:dyDescent="0.25">
      <c r="AX6299" t="s">
        <v>9818</v>
      </c>
      <c r="AZ6299" s="49"/>
    </row>
    <row r="6300" spans="50:52" x14ac:dyDescent="0.25">
      <c r="AX6300" t="s">
        <v>9819</v>
      </c>
      <c r="AZ6300" s="49"/>
    </row>
    <row r="6301" spans="50:52" x14ac:dyDescent="0.25">
      <c r="AX6301" t="s">
        <v>9820</v>
      </c>
      <c r="AZ6301" s="49"/>
    </row>
    <row r="6302" spans="50:52" x14ac:dyDescent="0.25">
      <c r="AX6302" t="s">
        <v>9821</v>
      </c>
      <c r="AZ6302" s="49"/>
    </row>
    <row r="6303" spans="50:52" x14ac:dyDescent="0.25">
      <c r="AX6303" t="s">
        <v>9822</v>
      </c>
      <c r="AZ6303" s="49"/>
    </row>
    <row r="6304" spans="50:52" x14ac:dyDescent="0.25">
      <c r="AX6304" t="s">
        <v>9823</v>
      </c>
      <c r="AZ6304" s="49"/>
    </row>
    <row r="6305" spans="50:52" x14ac:dyDescent="0.25">
      <c r="AX6305" t="s">
        <v>9824</v>
      </c>
      <c r="AZ6305" s="49"/>
    </row>
    <row r="6306" spans="50:52" x14ac:dyDescent="0.25">
      <c r="AX6306" t="s">
        <v>9825</v>
      </c>
      <c r="AZ6306" s="49"/>
    </row>
    <row r="6307" spans="50:52" x14ac:dyDescent="0.25">
      <c r="AX6307" t="s">
        <v>9826</v>
      </c>
      <c r="AZ6307" s="49"/>
    </row>
    <row r="6308" spans="50:52" x14ac:dyDescent="0.25">
      <c r="AX6308" t="s">
        <v>9827</v>
      </c>
      <c r="AZ6308" s="49"/>
    </row>
    <row r="6309" spans="50:52" x14ac:dyDescent="0.25">
      <c r="AX6309" t="s">
        <v>9828</v>
      </c>
      <c r="AZ6309" s="49"/>
    </row>
    <row r="6310" spans="50:52" x14ac:dyDescent="0.25">
      <c r="AX6310" t="s">
        <v>9829</v>
      </c>
      <c r="AZ6310" s="49"/>
    </row>
    <row r="6311" spans="50:52" x14ac:dyDescent="0.25">
      <c r="AX6311" t="s">
        <v>9830</v>
      </c>
      <c r="AZ6311" s="49"/>
    </row>
    <row r="6312" spans="50:52" x14ac:dyDescent="0.25">
      <c r="AX6312" t="s">
        <v>9831</v>
      </c>
      <c r="AZ6312" s="49"/>
    </row>
    <row r="6313" spans="50:52" x14ac:dyDescent="0.25">
      <c r="AX6313" t="s">
        <v>9832</v>
      </c>
      <c r="AZ6313" s="49"/>
    </row>
    <row r="6314" spans="50:52" x14ac:dyDescent="0.25">
      <c r="AX6314" t="s">
        <v>9833</v>
      </c>
      <c r="AZ6314" s="49"/>
    </row>
    <row r="6315" spans="50:52" x14ac:dyDescent="0.25">
      <c r="AX6315" t="s">
        <v>9834</v>
      </c>
      <c r="AZ6315" s="49"/>
    </row>
    <row r="6316" spans="50:52" x14ac:dyDescent="0.25">
      <c r="AX6316" t="s">
        <v>9835</v>
      </c>
      <c r="AZ6316" s="49"/>
    </row>
    <row r="6317" spans="50:52" x14ac:dyDescent="0.25">
      <c r="AX6317" t="s">
        <v>9836</v>
      </c>
      <c r="AZ6317" s="49"/>
    </row>
    <row r="6318" spans="50:52" x14ac:dyDescent="0.25">
      <c r="AX6318" t="s">
        <v>9837</v>
      </c>
      <c r="AZ6318" s="49"/>
    </row>
    <row r="6319" spans="50:52" x14ac:dyDescent="0.25">
      <c r="AX6319" t="s">
        <v>9838</v>
      </c>
      <c r="AZ6319" s="49"/>
    </row>
    <row r="6320" spans="50:52" x14ac:dyDescent="0.25">
      <c r="AX6320" t="s">
        <v>9839</v>
      </c>
      <c r="AZ6320" s="49"/>
    </row>
    <row r="6321" spans="50:52" x14ac:dyDescent="0.25">
      <c r="AX6321" t="s">
        <v>9840</v>
      </c>
      <c r="AZ6321" s="49"/>
    </row>
    <row r="6322" spans="50:52" x14ac:dyDescent="0.25">
      <c r="AX6322" t="s">
        <v>9841</v>
      </c>
      <c r="AZ6322" s="49"/>
    </row>
    <row r="6323" spans="50:52" x14ac:dyDescent="0.25">
      <c r="AX6323" t="s">
        <v>9842</v>
      </c>
      <c r="AZ6323" s="49"/>
    </row>
    <row r="6324" spans="50:52" x14ac:dyDescent="0.25">
      <c r="AX6324" t="s">
        <v>9843</v>
      </c>
      <c r="AZ6324" s="49"/>
    </row>
    <row r="6325" spans="50:52" x14ac:dyDescent="0.25">
      <c r="AX6325" t="s">
        <v>9844</v>
      </c>
      <c r="AZ6325" s="49"/>
    </row>
    <row r="6326" spans="50:52" x14ac:dyDescent="0.25">
      <c r="AX6326" t="s">
        <v>9845</v>
      </c>
      <c r="AZ6326" s="49"/>
    </row>
    <row r="6327" spans="50:52" x14ac:dyDescent="0.25">
      <c r="AX6327" t="s">
        <v>9846</v>
      </c>
      <c r="AZ6327" s="49"/>
    </row>
    <row r="6328" spans="50:52" x14ac:dyDescent="0.25">
      <c r="AX6328" t="s">
        <v>9847</v>
      </c>
      <c r="AZ6328" s="49"/>
    </row>
    <row r="6329" spans="50:52" x14ac:dyDescent="0.25">
      <c r="AX6329" t="s">
        <v>9848</v>
      </c>
      <c r="AZ6329" s="49"/>
    </row>
    <row r="6330" spans="50:52" x14ac:dyDescent="0.25">
      <c r="AX6330" t="s">
        <v>9849</v>
      </c>
      <c r="AZ6330" s="49"/>
    </row>
    <row r="6331" spans="50:52" x14ac:dyDescent="0.25">
      <c r="AX6331" t="s">
        <v>9850</v>
      </c>
      <c r="AZ6331" s="49"/>
    </row>
    <row r="6332" spans="50:52" x14ac:dyDescent="0.25">
      <c r="AX6332" t="s">
        <v>9851</v>
      </c>
      <c r="AZ6332" s="49"/>
    </row>
    <row r="6333" spans="50:52" x14ac:dyDescent="0.25">
      <c r="AX6333" t="s">
        <v>9852</v>
      </c>
      <c r="AZ6333" s="49"/>
    </row>
    <row r="6334" spans="50:52" x14ac:dyDescent="0.25">
      <c r="AX6334" t="s">
        <v>9853</v>
      </c>
      <c r="AZ6334" s="49"/>
    </row>
    <row r="6335" spans="50:52" x14ac:dyDescent="0.25">
      <c r="AX6335" t="s">
        <v>9854</v>
      </c>
      <c r="AZ6335" s="49"/>
    </row>
    <row r="6336" spans="50:52" x14ac:dyDescent="0.25">
      <c r="AX6336" t="s">
        <v>9855</v>
      </c>
      <c r="AZ6336" s="49"/>
    </row>
    <row r="6337" spans="50:52" x14ac:dyDescent="0.25">
      <c r="AX6337" t="s">
        <v>9856</v>
      </c>
      <c r="AZ6337" s="49"/>
    </row>
    <row r="6338" spans="50:52" x14ac:dyDescent="0.25">
      <c r="AX6338" t="s">
        <v>9857</v>
      </c>
      <c r="AZ6338" s="49"/>
    </row>
    <row r="6339" spans="50:52" x14ac:dyDescent="0.25">
      <c r="AX6339" t="s">
        <v>9858</v>
      </c>
      <c r="AZ6339" s="49"/>
    </row>
    <row r="6340" spans="50:52" x14ac:dyDescent="0.25">
      <c r="AX6340" t="s">
        <v>9859</v>
      </c>
      <c r="AZ6340" s="49"/>
    </row>
    <row r="6341" spans="50:52" x14ac:dyDescent="0.25">
      <c r="AX6341" t="s">
        <v>9860</v>
      </c>
      <c r="AZ6341" s="49"/>
    </row>
    <row r="6342" spans="50:52" x14ac:dyDescent="0.25">
      <c r="AX6342" t="s">
        <v>9861</v>
      </c>
      <c r="AZ6342" s="49"/>
    </row>
    <row r="6343" spans="50:52" x14ac:dyDescent="0.25">
      <c r="AX6343" t="s">
        <v>9862</v>
      </c>
      <c r="AZ6343" s="49"/>
    </row>
    <row r="6344" spans="50:52" x14ac:dyDescent="0.25">
      <c r="AX6344" t="s">
        <v>9863</v>
      </c>
      <c r="AZ6344" s="49"/>
    </row>
    <row r="6345" spans="50:52" x14ac:dyDescent="0.25">
      <c r="AX6345" t="s">
        <v>9864</v>
      </c>
      <c r="AZ6345" s="49"/>
    </row>
    <row r="6346" spans="50:52" x14ac:dyDescent="0.25">
      <c r="AX6346" t="s">
        <v>9865</v>
      </c>
      <c r="AZ6346" s="49"/>
    </row>
    <row r="6347" spans="50:52" x14ac:dyDescent="0.25">
      <c r="AX6347" t="s">
        <v>9866</v>
      </c>
      <c r="AZ6347" s="49"/>
    </row>
    <row r="6348" spans="50:52" x14ac:dyDescent="0.25">
      <c r="AX6348" t="s">
        <v>9867</v>
      </c>
      <c r="AZ6348" s="49"/>
    </row>
    <row r="6349" spans="50:52" x14ac:dyDescent="0.25">
      <c r="AX6349" t="s">
        <v>9868</v>
      </c>
      <c r="AZ6349" s="49"/>
    </row>
    <row r="6350" spans="50:52" x14ac:dyDescent="0.25">
      <c r="AX6350" t="s">
        <v>9869</v>
      </c>
      <c r="AZ6350" s="49"/>
    </row>
    <row r="6351" spans="50:52" x14ac:dyDescent="0.25">
      <c r="AX6351" t="s">
        <v>9870</v>
      </c>
      <c r="AZ6351" s="49"/>
    </row>
    <row r="6352" spans="50:52" x14ac:dyDescent="0.25">
      <c r="AX6352" t="s">
        <v>9871</v>
      </c>
      <c r="AZ6352" s="49"/>
    </row>
    <row r="6353" spans="50:52" x14ac:dyDescent="0.25">
      <c r="AX6353" t="s">
        <v>9872</v>
      </c>
      <c r="AZ6353" s="49"/>
    </row>
    <row r="6354" spans="50:52" x14ac:dyDescent="0.25">
      <c r="AX6354" t="s">
        <v>9873</v>
      </c>
      <c r="AZ6354" s="49"/>
    </row>
    <row r="6355" spans="50:52" x14ac:dyDescent="0.25">
      <c r="AX6355" t="s">
        <v>9874</v>
      </c>
      <c r="AZ6355" s="49"/>
    </row>
    <row r="6356" spans="50:52" x14ac:dyDescent="0.25">
      <c r="AX6356" t="s">
        <v>9875</v>
      </c>
      <c r="AZ6356" s="49"/>
    </row>
    <row r="6357" spans="50:52" x14ac:dyDescent="0.25">
      <c r="AX6357" t="s">
        <v>9876</v>
      </c>
      <c r="AZ6357" s="49"/>
    </row>
    <row r="6358" spans="50:52" x14ac:dyDescent="0.25">
      <c r="AX6358" t="s">
        <v>9877</v>
      </c>
      <c r="AZ6358" s="49"/>
    </row>
    <row r="6359" spans="50:52" x14ac:dyDescent="0.25">
      <c r="AX6359" t="s">
        <v>9878</v>
      </c>
      <c r="AZ6359" s="49"/>
    </row>
    <row r="6360" spans="50:52" x14ac:dyDescent="0.25">
      <c r="AX6360" t="s">
        <v>9879</v>
      </c>
      <c r="AZ6360" s="49"/>
    </row>
    <row r="6361" spans="50:52" x14ac:dyDescent="0.25">
      <c r="AX6361" t="s">
        <v>9880</v>
      </c>
      <c r="AZ6361" s="49"/>
    </row>
    <row r="6362" spans="50:52" x14ac:dyDescent="0.25">
      <c r="AX6362" t="s">
        <v>9881</v>
      </c>
      <c r="AZ6362" s="49"/>
    </row>
    <row r="6363" spans="50:52" x14ac:dyDescent="0.25">
      <c r="AX6363" t="s">
        <v>9882</v>
      </c>
      <c r="AZ6363" s="49"/>
    </row>
    <row r="6364" spans="50:52" x14ac:dyDescent="0.25">
      <c r="AX6364" t="s">
        <v>9883</v>
      </c>
      <c r="AZ6364" s="49"/>
    </row>
    <row r="6365" spans="50:52" x14ac:dyDescent="0.25">
      <c r="AX6365" t="s">
        <v>9884</v>
      </c>
      <c r="AZ6365" s="49"/>
    </row>
    <row r="6366" spans="50:52" x14ac:dyDescent="0.25">
      <c r="AX6366" t="s">
        <v>9885</v>
      </c>
      <c r="AZ6366" s="49"/>
    </row>
    <row r="6367" spans="50:52" x14ac:dyDescent="0.25">
      <c r="AX6367" t="s">
        <v>9886</v>
      </c>
      <c r="AZ6367" s="49"/>
    </row>
    <row r="6368" spans="50:52" x14ac:dyDescent="0.25">
      <c r="AX6368" t="s">
        <v>9887</v>
      </c>
      <c r="AZ6368" s="49"/>
    </row>
    <row r="6369" spans="50:52" x14ac:dyDescent="0.25">
      <c r="AX6369" t="s">
        <v>9888</v>
      </c>
      <c r="AZ6369" s="49"/>
    </row>
    <row r="6370" spans="50:52" x14ac:dyDescent="0.25">
      <c r="AX6370" t="s">
        <v>9889</v>
      </c>
      <c r="AZ6370" s="49"/>
    </row>
    <row r="6371" spans="50:52" x14ac:dyDescent="0.25">
      <c r="AX6371" t="s">
        <v>9890</v>
      </c>
      <c r="AZ6371" s="49"/>
    </row>
    <row r="6372" spans="50:52" x14ac:dyDescent="0.25">
      <c r="AX6372" t="s">
        <v>9891</v>
      </c>
      <c r="AZ6372" s="49"/>
    </row>
    <row r="6373" spans="50:52" x14ac:dyDescent="0.25">
      <c r="AX6373" t="s">
        <v>9892</v>
      </c>
      <c r="AZ6373" s="49"/>
    </row>
    <row r="6374" spans="50:52" x14ac:dyDescent="0.25">
      <c r="AX6374" t="s">
        <v>9893</v>
      </c>
      <c r="AZ6374" s="49"/>
    </row>
    <row r="6375" spans="50:52" x14ac:dyDescent="0.25">
      <c r="AX6375" t="s">
        <v>9894</v>
      </c>
      <c r="AZ6375" s="49"/>
    </row>
    <row r="6376" spans="50:52" x14ac:dyDescent="0.25">
      <c r="AX6376" t="s">
        <v>9895</v>
      </c>
      <c r="AZ6376" s="49"/>
    </row>
    <row r="6377" spans="50:52" x14ac:dyDescent="0.25">
      <c r="AX6377" t="s">
        <v>9896</v>
      </c>
      <c r="AZ6377" s="49"/>
    </row>
    <row r="6378" spans="50:52" x14ac:dyDescent="0.25">
      <c r="AX6378" t="s">
        <v>9897</v>
      </c>
      <c r="AZ6378" s="49"/>
    </row>
    <row r="6379" spans="50:52" x14ac:dyDescent="0.25">
      <c r="AX6379" t="s">
        <v>9898</v>
      </c>
      <c r="AZ6379" s="49"/>
    </row>
    <row r="6380" spans="50:52" x14ac:dyDescent="0.25">
      <c r="AX6380" t="s">
        <v>9899</v>
      </c>
      <c r="AZ6380" s="49"/>
    </row>
    <row r="6381" spans="50:52" x14ac:dyDescent="0.25">
      <c r="AX6381" t="s">
        <v>9900</v>
      </c>
      <c r="AZ6381" s="49"/>
    </row>
    <row r="6382" spans="50:52" x14ac:dyDescent="0.25">
      <c r="AX6382" t="s">
        <v>9901</v>
      </c>
      <c r="AZ6382" s="49"/>
    </row>
    <row r="6383" spans="50:52" x14ac:dyDescent="0.25">
      <c r="AX6383" t="s">
        <v>9902</v>
      </c>
      <c r="AZ6383" s="49"/>
    </row>
    <row r="6384" spans="50:52" x14ac:dyDescent="0.25">
      <c r="AX6384" t="s">
        <v>9903</v>
      </c>
      <c r="AZ6384" s="49"/>
    </row>
    <row r="6385" spans="50:52" x14ac:dyDescent="0.25">
      <c r="AX6385" t="s">
        <v>9904</v>
      </c>
      <c r="AZ6385" s="49"/>
    </row>
    <row r="6386" spans="50:52" x14ac:dyDescent="0.25">
      <c r="AX6386" t="s">
        <v>9905</v>
      </c>
      <c r="AZ6386" s="49"/>
    </row>
    <row r="6387" spans="50:52" x14ac:dyDescent="0.25">
      <c r="AX6387" t="s">
        <v>9906</v>
      </c>
      <c r="AZ6387" s="49"/>
    </row>
    <row r="6388" spans="50:52" x14ac:dyDescent="0.25">
      <c r="AX6388" t="s">
        <v>9907</v>
      </c>
      <c r="AZ6388" s="49"/>
    </row>
    <row r="6389" spans="50:52" x14ac:dyDescent="0.25">
      <c r="AX6389" t="s">
        <v>9908</v>
      </c>
      <c r="AZ6389" s="49"/>
    </row>
    <row r="6390" spans="50:52" x14ac:dyDescent="0.25">
      <c r="AX6390" t="s">
        <v>9909</v>
      </c>
      <c r="AZ6390" s="49"/>
    </row>
    <row r="6391" spans="50:52" x14ac:dyDescent="0.25">
      <c r="AX6391" t="s">
        <v>9910</v>
      </c>
      <c r="AZ6391" s="49"/>
    </row>
    <row r="6392" spans="50:52" x14ac:dyDescent="0.25">
      <c r="AX6392" t="s">
        <v>9911</v>
      </c>
      <c r="AZ6392" s="49"/>
    </row>
    <row r="6393" spans="50:52" x14ac:dyDescent="0.25">
      <c r="AX6393" t="s">
        <v>9912</v>
      </c>
      <c r="AZ6393" s="49"/>
    </row>
    <row r="6394" spans="50:52" x14ac:dyDescent="0.25">
      <c r="AX6394" t="s">
        <v>9913</v>
      </c>
      <c r="AZ6394" s="49"/>
    </row>
    <row r="6395" spans="50:52" x14ac:dyDescent="0.25">
      <c r="AX6395" t="s">
        <v>9914</v>
      </c>
      <c r="AZ6395" s="49"/>
    </row>
    <row r="6396" spans="50:52" x14ac:dyDescent="0.25">
      <c r="AX6396" t="s">
        <v>9915</v>
      </c>
      <c r="AZ6396" s="49"/>
    </row>
    <row r="6397" spans="50:52" x14ac:dyDescent="0.25">
      <c r="AX6397" t="s">
        <v>9916</v>
      </c>
      <c r="AZ6397" s="49"/>
    </row>
    <row r="6398" spans="50:52" x14ac:dyDescent="0.25">
      <c r="AX6398" t="s">
        <v>9917</v>
      </c>
      <c r="AZ6398" s="49"/>
    </row>
    <row r="6399" spans="50:52" x14ac:dyDescent="0.25">
      <c r="AX6399" t="s">
        <v>9918</v>
      </c>
      <c r="AZ6399" s="49"/>
    </row>
    <row r="6400" spans="50:52" x14ac:dyDescent="0.25">
      <c r="AX6400" t="s">
        <v>9919</v>
      </c>
      <c r="AZ6400" s="49"/>
    </row>
    <row r="6401" spans="50:52" x14ac:dyDescent="0.25">
      <c r="AX6401" t="s">
        <v>9920</v>
      </c>
      <c r="AZ6401" s="49"/>
    </row>
    <row r="6402" spans="50:52" x14ac:dyDescent="0.25">
      <c r="AX6402" t="s">
        <v>9921</v>
      </c>
      <c r="AZ6402" s="49"/>
    </row>
    <row r="6403" spans="50:52" x14ac:dyDescent="0.25">
      <c r="AX6403" t="s">
        <v>9922</v>
      </c>
      <c r="AZ6403" s="49"/>
    </row>
    <row r="6404" spans="50:52" x14ac:dyDescent="0.25">
      <c r="AX6404" t="s">
        <v>9923</v>
      </c>
      <c r="AZ6404" s="49"/>
    </row>
    <row r="6405" spans="50:52" x14ac:dyDescent="0.25">
      <c r="AX6405" t="s">
        <v>9924</v>
      </c>
      <c r="AZ6405" s="49"/>
    </row>
    <row r="6406" spans="50:52" x14ac:dyDescent="0.25">
      <c r="AX6406" t="s">
        <v>9925</v>
      </c>
      <c r="AZ6406" s="49"/>
    </row>
    <row r="6407" spans="50:52" x14ac:dyDescent="0.25">
      <c r="AX6407" t="s">
        <v>9926</v>
      </c>
      <c r="AZ6407" s="49"/>
    </row>
    <row r="6408" spans="50:52" x14ac:dyDescent="0.25">
      <c r="AX6408" t="s">
        <v>9927</v>
      </c>
      <c r="AZ6408" s="49"/>
    </row>
    <row r="6409" spans="50:52" x14ac:dyDescent="0.25">
      <c r="AX6409" t="s">
        <v>9928</v>
      </c>
      <c r="AZ6409" s="49"/>
    </row>
    <row r="6410" spans="50:52" x14ac:dyDescent="0.25">
      <c r="AX6410" t="s">
        <v>9929</v>
      </c>
      <c r="AZ6410" s="49"/>
    </row>
    <row r="6411" spans="50:52" x14ac:dyDescent="0.25">
      <c r="AX6411" t="s">
        <v>9930</v>
      </c>
      <c r="AZ6411" s="49"/>
    </row>
    <row r="6412" spans="50:52" x14ac:dyDescent="0.25">
      <c r="AX6412" t="s">
        <v>9931</v>
      </c>
      <c r="AZ6412" s="49"/>
    </row>
    <row r="6413" spans="50:52" x14ac:dyDescent="0.25">
      <c r="AX6413" t="s">
        <v>9932</v>
      </c>
      <c r="AZ6413" s="49"/>
    </row>
    <row r="6414" spans="50:52" x14ac:dyDescent="0.25">
      <c r="AX6414" t="s">
        <v>9933</v>
      </c>
      <c r="AZ6414" s="49"/>
    </row>
    <row r="6415" spans="50:52" x14ac:dyDescent="0.25">
      <c r="AX6415" t="s">
        <v>9934</v>
      </c>
      <c r="AZ6415" s="49"/>
    </row>
    <row r="6416" spans="50:52" x14ac:dyDescent="0.25">
      <c r="AX6416" t="s">
        <v>9935</v>
      </c>
      <c r="AZ6416" s="49"/>
    </row>
    <row r="6417" spans="50:52" x14ac:dyDescent="0.25">
      <c r="AX6417" t="s">
        <v>9936</v>
      </c>
      <c r="AZ6417" s="49"/>
    </row>
    <row r="6418" spans="50:52" x14ac:dyDescent="0.25">
      <c r="AX6418" t="s">
        <v>9937</v>
      </c>
      <c r="AZ6418" s="49"/>
    </row>
    <row r="6419" spans="50:52" x14ac:dyDescent="0.25">
      <c r="AX6419" t="s">
        <v>9938</v>
      </c>
      <c r="AZ6419" s="49"/>
    </row>
    <row r="6420" spans="50:52" x14ac:dyDescent="0.25">
      <c r="AX6420" t="s">
        <v>9939</v>
      </c>
      <c r="AZ6420" s="49"/>
    </row>
    <row r="6421" spans="50:52" x14ac:dyDescent="0.25">
      <c r="AX6421" t="s">
        <v>9940</v>
      </c>
      <c r="AZ6421" s="49"/>
    </row>
    <row r="6422" spans="50:52" x14ac:dyDescent="0.25">
      <c r="AX6422" t="s">
        <v>9941</v>
      </c>
      <c r="AZ6422" s="49"/>
    </row>
    <row r="6423" spans="50:52" x14ac:dyDescent="0.25">
      <c r="AX6423" t="s">
        <v>9942</v>
      </c>
      <c r="AZ6423" s="49"/>
    </row>
    <row r="6424" spans="50:52" x14ac:dyDescent="0.25">
      <c r="AX6424" t="s">
        <v>9943</v>
      </c>
      <c r="AZ6424" s="49"/>
    </row>
    <row r="6425" spans="50:52" x14ac:dyDescent="0.25">
      <c r="AX6425" t="s">
        <v>9944</v>
      </c>
      <c r="AZ6425" s="49"/>
    </row>
    <row r="6426" spans="50:52" x14ac:dyDescent="0.25">
      <c r="AX6426" t="s">
        <v>9945</v>
      </c>
      <c r="AZ6426" s="49"/>
    </row>
    <row r="6427" spans="50:52" x14ac:dyDescent="0.25">
      <c r="AX6427" t="s">
        <v>9946</v>
      </c>
      <c r="AZ6427" s="49"/>
    </row>
    <row r="6428" spans="50:52" x14ac:dyDescent="0.25">
      <c r="AX6428" t="s">
        <v>9947</v>
      </c>
      <c r="AZ6428" s="49"/>
    </row>
    <row r="6429" spans="50:52" x14ac:dyDescent="0.25">
      <c r="AX6429" t="s">
        <v>9948</v>
      </c>
      <c r="AZ6429" s="49"/>
    </row>
    <row r="6430" spans="50:52" x14ac:dyDescent="0.25">
      <c r="AX6430" t="s">
        <v>9949</v>
      </c>
      <c r="AZ6430" s="49"/>
    </row>
    <row r="6431" spans="50:52" x14ac:dyDescent="0.25">
      <c r="AX6431" t="s">
        <v>9950</v>
      </c>
      <c r="AZ6431" s="49"/>
    </row>
    <row r="6432" spans="50:52" x14ac:dyDescent="0.25">
      <c r="AX6432" t="s">
        <v>9951</v>
      </c>
      <c r="AZ6432" s="49"/>
    </row>
    <row r="6433" spans="50:52" x14ac:dyDescent="0.25">
      <c r="AX6433" t="s">
        <v>9952</v>
      </c>
      <c r="AZ6433" s="49"/>
    </row>
    <row r="6434" spans="50:52" x14ac:dyDescent="0.25">
      <c r="AX6434" t="s">
        <v>9953</v>
      </c>
      <c r="AZ6434" s="49"/>
    </row>
    <row r="6435" spans="50:52" x14ac:dyDescent="0.25">
      <c r="AX6435" t="s">
        <v>9954</v>
      </c>
      <c r="AZ6435" s="49"/>
    </row>
    <row r="6436" spans="50:52" x14ac:dyDescent="0.25">
      <c r="AX6436" t="s">
        <v>9955</v>
      </c>
      <c r="AZ6436" s="49"/>
    </row>
    <row r="6437" spans="50:52" x14ac:dyDescent="0.25">
      <c r="AX6437" t="s">
        <v>9956</v>
      </c>
      <c r="AZ6437" s="49"/>
    </row>
    <row r="6438" spans="50:52" x14ac:dyDescent="0.25">
      <c r="AX6438" t="s">
        <v>9957</v>
      </c>
      <c r="AZ6438" s="49"/>
    </row>
    <row r="6439" spans="50:52" x14ac:dyDescent="0.25">
      <c r="AX6439" t="s">
        <v>9958</v>
      </c>
      <c r="AZ6439" s="49"/>
    </row>
    <row r="6440" spans="50:52" x14ac:dyDescent="0.25">
      <c r="AX6440" t="s">
        <v>9959</v>
      </c>
      <c r="AZ6440" s="49"/>
    </row>
    <row r="6441" spans="50:52" x14ac:dyDescent="0.25">
      <c r="AX6441" t="s">
        <v>9960</v>
      </c>
      <c r="AZ6441" s="49"/>
    </row>
    <row r="6442" spans="50:52" x14ac:dyDescent="0.25">
      <c r="AX6442" t="s">
        <v>9961</v>
      </c>
      <c r="AZ6442" s="49"/>
    </row>
    <row r="6443" spans="50:52" x14ac:dyDescent="0.25">
      <c r="AX6443" t="s">
        <v>9962</v>
      </c>
      <c r="AZ6443" s="49"/>
    </row>
    <row r="6444" spans="50:52" x14ac:dyDescent="0.25">
      <c r="AX6444" t="s">
        <v>9963</v>
      </c>
      <c r="AZ6444" s="49"/>
    </row>
    <row r="6445" spans="50:52" x14ac:dyDescent="0.25">
      <c r="AX6445" t="s">
        <v>9964</v>
      </c>
      <c r="AZ6445" s="49"/>
    </row>
    <row r="6446" spans="50:52" x14ac:dyDescent="0.25">
      <c r="AX6446" t="s">
        <v>9965</v>
      </c>
      <c r="AZ6446" s="49"/>
    </row>
    <row r="6447" spans="50:52" x14ac:dyDescent="0.25">
      <c r="AX6447" t="s">
        <v>9966</v>
      </c>
      <c r="AZ6447" s="49"/>
    </row>
    <row r="6448" spans="50:52" x14ac:dyDescent="0.25">
      <c r="AX6448" t="s">
        <v>9967</v>
      </c>
      <c r="AZ6448" s="49"/>
    </row>
    <row r="6449" spans="50:52" x14ac:dyDescent="0.25">
      <c r="AX6449" t="s">
        <v>9968</v>
      </c>
      <c r="AZ6449" s="49"/>
    </row>
    <row r="6450" spans="50:52" x14ac:dyDescent="0.25">
      <c r="AX6450" t="s">
        <v>9969</v>
      </c>
      <c r="AZ6450" s="49"/>
    </row>
    <row r="6451" spans="50:52" x14ac:dyDescent="0.25">
      <c r="AX6451" t="s">
        <v>9970</v>
      </c>
      <c r="AZ6451" s="49"/>
    </row>
    <row r="6452" spans="50:52" x14ac:dyDescent="0.25">
      <c r="AX6452" t="s">
        <v>9971</v>
      </c>
      <c r="AZ6452" s="49"/>
    </row>
    <row r="6453" spans="50:52" x14ac:dyDescent="0.25">
      <c r="AX6453" t="s">
        <v>9972</v>
      </c>
      <c r="AZ6453" s="49"/>
    </row>
    <row r="6454" spans="50:52" x14ac:dyDescent="0.25">
      <c r="AX6454" t="s">
        <v>9973</v>
      </c>
      <c r="AZ6454" s="49"/>
    </row>
    <row r="6455" spans="50:52" x14ac:dyDescent="0.25">
      <c r="AX6455" t="s">
        <v>9974</v>
      </c>
      <c r="AZ6455" s="49"/>
    </row>
    <row r="6456" spans="50:52" x14ac:dyDescent="0.25">
      <c r="AX6456" t="s">
        <v>9975</v>
      </c>
      <c r="AZ6456" s="49"/>
    </row>
    <row r="6457" spans="50:52" x14ac:dyDescent="0.25">
      <c r="AX6457" t="s">
        <v>9976</v>
      </c>
      <c r="AZ6457" s="49"/>
    </row>
    <row r="6458" spans="50:52" x14ac:dyDescent="0.25">
      <c r="AX6458" t="s">
        <v>9977</v>
      </c>
      <c r="AZ6458" s="49"/>
    </row>
    <row r="6459" spans="50:52" x14ac:dyDescent="0.25">
      <c r="AX6459" t="s">
        <v>9978</v>
      </c>
      <c r="AZ6459" s="49"/>
    </row>
    <row r="6460" spans="50:52" x14ac:dyDescent="0.25">
      <c r="AX6460" t="s">
        <v>9979</v>
      </c>
      <c r="AZ6460" s="49"/>
    </row>
    <row r="6461" spans="50:52" x14ac:dyDescent="0.25">
      <c r="AX6461" t="s">
        <v>9980</v>
      </c>
      <c r="AZ6461" s="49"/>
    </row>
    <row r="6462" spans="50:52" x14ac:dyDescent="0.25">
      <c r="AX6462" t="s">
        <v>9981</v>
      </c>
      <c r="AZ6462" s="49"/>
    </row>
    <row r="6463" spans="50:52" x14ac:dyDescent="0.25">
      <c r="AX6463" t="s">
        <v>9982</v>
      </c>
      <c r="AZ6463" s="49"/>
    </row>
    <row r="6464" spans="50:52" x14ac:dyDescent="0.25">
      <c r="AX6464" t="s">
        <v>9983</v>
      </c>
      <c r="AZ6464" s="49"/>
    </row>
    <row r="6465" spans="50:52" x14ac:dyDescent="0.25">
      <c r="AX6465" t="s">
        <v>9984</v>
      </c>
      <c r="AZ6465" s="49"/>
    </row>
    <row r="6466" spans="50:52" x14ac:dyDescent="0.25">
      <c r="AX6466" t="s">
        <v>9985</v>
      </c>
      <c r="AZ6466" s="49"/>
    </row>
    <row r="6467" spans="50:52" x14ac:dyDescent="0.25">
      <c r="AX6467" t="s">
        <v>9986</v>
      </c>
      <c r="AZ6467" s="49"/>
    </row>
    <row r="6468" spans="50:52" x14ac:dyDescent="0.25">
      <c r="AX6468" t="s">
        <v>9987</v>
      </c>
      <c r="AZ6468" s="49"/>
    </row>
    <row r="6469" spans="50:52" x14ac:dyDescent="0.25">
      <c r="AX6469" t="s">
        <v>9988</v>
      </c>
      <c r="AZ6469" s="49"/>
    </row>
    <row r="6470" spans="50:52" x14ac:dyDescent="0.25">
      <c r="AX6470" t="s">
        <v>9989</v>
      </c>
      <c r="AZ6470" s="49"/>
    </row>
    <row r="6471" spans="50:52" x14ac:dyDescent="0.25">
      <c r="AX6471" t="s">
        <v>9990</v>
      </c>
      <c r="AZ6471" s="49"/>
    </row>
    <row r="6472" spans="50:52" x14ac:dyDescent="0.25">
      <c r="AX6472" t="s">
        <v>9991</v>
      </c>
      <c r="AZ6472" s="49"/>
    </row>
    <row r="6473" spans="50:52" x14ac:dyDescent="0.25">
      <c r="AX6473" t="s">
        <v>9992</v>
      </c>
      <c r="AZ6473" s="49"/>
    </row>
    <row r="6474" spans="50:52" x14ac:dyDescent="0.25">
      <c r="AX6474" t="s">
        <v>9993</v>
      </c>
      <c r="AZ6474" s="49"/>
    </row>
    <row r="6475" spans="50:52" x14ac:dyDescent="0.25">
      <c r="AX6475" t="s">
        <v>9994</v>
      </c>
      <c r="AZ6475" s="49"/>
    </row>
    <row r="6476" spans="50:52" x14ac:dyDescent="0.25">
      <c r="AX6476" t="s">
        <v>9995</v>
      </c>
      <c r="AZ6476" s="49"/>
    </row>
    <row r="6477" spans="50:52" x14ac:dyDescent="0.25">
      <c r="AX6477" t="s">
        <v>9996</v>
      </c>
      <c r="AZ6477" s="49"/>
    </row>
    <row r="6478" spans="50:52" x14ac:dyDescent="0.25">
      <c r="AX6478" t="s">
        <v>9997</v>
      </c>
      <c r="AZ6478" s="49"/>
    </row>
    <row r="6479" spans="50:52" x14ac:dyDescent="0.25">
      <c r="AX6479" t="s">
        <v>9998</v>
      </c>
      <c r="AZ6479" s="49"/>
    </row>
    <row r="6480" spans="50:52" x14ac:dyDescent="0.25">
      <c r="AX6480" t="s">
        <v>9999</v>
      </c>
      <c r="AZ6480" s="49"/>
    </row>
    <row r="6481" spans="50:52" x14ac:dyDescent="0.25">
      <c r="AX6481" t="s">
        <v>10000</v>
      </c>
      <c r="AZ6481" s="49"/>
    </row>
    <row r="6482" spans="50:52" x14ac:dyDescent="0.25">
      <c r="AX6482" t="s">
        <v>10001</v>
      </c>
      <c r="AZ6482" s="49"/>
    </row>
    <row r="6483" spans="50:52" x14ac:dyDescent="0.25">
      <c r="AX6483" t="s">
        <v>10002</v>
      </c>
      <c r="AZ6483" s="49"/>
    </row>
    <row r="6484" spans="50:52" x14ac:dyDescent="0.25">
      <c r="AX6484" t="s">
        <v>10003</v>
      </c>
      <c r="AZ6484" s="49"/>
    </row>
    <row r="6485" spans="50:52" x14ac:dyDescent="0.25">
      <c r="AX6485" t="s">
        <v>10004</v>
      </c>
      <c r="AZ6485" s="49"/>
    </row>
    <row r="6486" spans="50:52" x14ac:dyDescent="0.25">
      <c r="AX6486" t="s">
        <v>10005</v>
      </c>
      <c r="AZ6486" s="49"/>
    </row>
    <row r="6487" spans="50:52" x14ac:dyDescent="0.25">
      <c r="AX6487" t="s">
        <v>10006</v>
      </c>
      <c r="AZ6487" s="49"/>
    </row>
    <row r="6488" spans="50:52" x14ac:dyDescent="0.25">
      <c r="AX6488" t="s">
        <v>10007</v>
      </c>
      <c r="AZ6488" s="49"/>
    </row>
    <row r="6489" spans="50:52" x14ac:dyDescent="0.25">
      <c r="AX6489" t="s">
        <v>10008</v>
      </c>
      <c r="AZ6489" s="49"/>
    </row>
    <row r="6490" spans="50:52" x14ac:dyDescent="0.25">
      <c r="AX6490" t="s">
        <v>10009</v>
      </c>
      <c r="AZ6490" s="49"/>
    </row>
    <row r="6491" spans="50:52" x14ac:dyDescent="0.25">
      <c r="AX6491" t="s">
        <v>10010</v>
      </c>
      <c r="AZ6491" s="49"/>
    </row>
    <row r="6492" spans="50:52" x14ac:dyDescent="0.25">
      <c r="AX6492" t="s">
        <v>10011</v>
      </c>
      <c r="AZ6492" s="49"/>
    </row>
    <row r="6493" spans="50:52" x14ac:dyDescent="0.25">
      <c r="AX6493" t="s">
        <v>10012</v>
      </c>
      <c r="AZ6493" s="49"/>
    </row>
    <row r="6494" spans="50:52" x14ac:dyDescent="0.25">
      <c r="AX6494" t="s">
        <v>10013</v>
      </c>
      <c r="AZ6494" s="49"/>
    </row>
    <row r="6495" spans="50:52" x14ac:dyDescent="0.25">
      <c r="AX6495" t="s">
        <v>10014</v>
      </c>
      <c r="AZ6495" s="49"/>
    </row>
    <row r="6496" spans="50:52" x14ac:dyDescent="0.25">
      <c r="AX6496" t="s">
        <v>10015</v>
      </c>
      <c r="AZ6496" s="49"/>
    </row>
    <row r="6497" spans="50:52" x14ac:dyDescent="0.25">
      <c r="AX6497" t="s">
        <v>10016</v>
      </c>
      <c r="AZ6497" s="49"/>
    </row>
    <row r="6498" spans="50:52" x14ac:dyDescent="0.25">
      <c r="AX6498" t="s">
        <v>10017</v>
      </c>
      <c r="AZ6498" s="49"/>
    </row>
    <row r="6499" spans="50:52" x14ac:dyDescent="0.25">
      <c r="AX6499" t="s">
        <v>10018</v>
      </c>
      <c r="AZ6499" s="49"/>
    </row>
    <row r="6500" spans="50:52" x14ac:dyDescent="0.25">
      <c r="AX6500" t="s">
        <v>10019</v>
      </c>
      <c r="AZ6500" s="49"/>
    </row>
    <row r="6501" spans="50:52" x14ac:dyDescent="0.25">
      <c r="AX6501" t="s">
        <v>10020</v>
      </c>
      <c r="AZ6501" s="49"/>
    </row>
    <row r="6502" spans="50:52" x14ac:dyDescent="0.25">
      <c r="AX6502" t="s">
        <v>10021</v>
      </c>
      <c r="AZ6502" s="49"/>
    </row>
    <row r="6503" spans="50:52" x14ac:dyDescent="0.25">
      <c r="AX6503" t="s">
        <v>10022</v>
      </c>
      <c r="AZ6503" s="49"/>
    </row>
    <row r="6504" spans="50:52" x14ac:dyDescent="0.25">
      <c r="AX6504" t="s">
        <v>10023</v>
      </c>
      <c r="AZ6504" s="49"/>
    </row>
    <row r="6505" spans="50:52" x14ac:dyDescent="0.25">
      <c r="AX6505" t="s">
        <v>10024</v>
      </c>
      <c r="AZ6505" s="49"/>
    </row>
    <row r="6506" spans="50:52" x14ac:dyDescent="0.25">
      <c r="AX6506" t="s">
        <v>10025</v>
      </c>
      <c r="AZ6506" s="49"/>
    </row>
    <row r="6507" spans="50:52" x14ac:dyDescent="0.25">
      <c r="AX6507" t="s">
        <v>10026</v>
      </c>
      <c r="AZ6507" s="49"/>
    </row>
    <row r="6508" spans="50:52" x14ac:dyDescent="0.25">
      <c r="AX6508" t="s">
        <v>10027</v>
      </c>
      <c r="AZ6508" s="49"/>
    </row>
    <row r="6509" spans="50:52" x14ac:dyDescent="0.25">
      <c r="AX6509" t="s">
        <v>10028</v>
      </c>
      <c r="AZ6509" s="49"/>
    </row>
    <row r="6510" spans="50:52" x14ac:dyDescent="0.25">
      <c r="AX6510" t="s">
        <v>10029</v>
      </c>
      <c r="AZ6510" s="49"/>
    </row>
    <row r="6511" spans="50:52" x14ac:dyDescent="0.25">
      <c r="AX6511" t="s">
        <v>10030</v>
      </c>
      <c r="AZ6511" s="49"/>
    </row>
    <row r="6512" spans="50:52" x14ac:dyDescent="0.25">
      <c r="AX6512" t="s">
        <v>10031</v>
      </c>
      <c r="AZ6512" s="49"/>
    </row>
    <row r="6513" spans="50:52" x14ac:dyDescent="0.25">
      <c r="AX6513" t="s">
        <v>10032</v>
      </c>
      <c r="AZ6513" s="49"/>
    </row>
    <row r="6514" spans="50:52" x14ac:dyDescent="0.25">
      <c r="AX6514" t="s">
        <v>10033</v>
      </c>
      <c r="AZ6514" s="49"/>
    </row>
    <row r="6515" spans="50:52" x14ac:dyDescent="0.25">
      <c r="AX6515" t="s">
        <v>10034</v>
      </c>
      <c r="AZ6515" s="49"/>
    </row>
    <row r="6516" spans="50:52" x14ac:dyDescent="0.25">
      <c r="AX6516" t="s">
        <v>10035</v>
      </c>
      <c r="AZ6516" s="49"/>
    </row>
    <row r="6517" spans="50:52" x14ac:dyDescent="0.25">
      <c r="AX6517" t="s">
        <v>10036</v>
      </c>
      <c r="AZ6517" s="49"/>
    </row>
    <row r="6518" spans="50:52" x14ac:dyDescent="0.25">
      <c r="AX6518" t="s">
        <v>10037</v>
      </c>
      <c r="AZ6518" s="49"/>
    </row>
    <row r="6519" spans="50:52" x14ac:dyDescent="0.25">
      <c r="AX6519" t="s">
        <v>10038</v>
      </c>
      <c r="AZ6519" s="49"/>
    </row>
    <row r="6520" spans="50:52" x14ac:dyDescent="0.25">
      <c r="AX6520" t="s">
        <v>10039</v>
      </c>
      <c r="AZ6520" s="49"/>
    </row>
    <row r="6521" spans="50:52" x14ac:dyDescent="0.25">
      <c r="AX6521" t="s">
        <v>10040</v>
      </c>
      <c r="AZ6521" s="49"/>
    </row>
    <row r="6522" spans="50:52" x14ac:dyDescent="0.25">
      <c r="AX6522" t="s">
        <v>10041</v>
      </c>
      <c r="AZ6522" s="49"/>
    </row>
    <row r="6523" spans="50:52" x14ac:dyDescent="0.25">
      <c r="AX6523" t="s">
        <v>10042</v>
      </c>
      <c r="AZ6523" s="49"/>
    </row>
    <row r="6524" spans="50:52" x14ac:dyDescent="0.25">
      <c r="AX6524" t="s">
        <v>10043</v>
      </c>
      <c r="AZ6524" s="49"/>
    </row>
    <row r="6525" spans="50:52" x14ac:dyDescent="0.25">
      <c r="AX6525" t="s">
        <v>10044</v>
      </c>
      <c r="AZ6525" s="49"/>
    </row>
    <row r="6526" spans="50:52" x14ac:dyDescent="0.25">
      <c r="AX6526" t="s">
        <v>10045</v>
      </c>
      <c r="AZ6526" s="49"/>
    </row>
    <row r="6527" spans="50:52" x14ac:dyDescent="0.25">
      <c r="AX6527" t="s">
        <v>10046</v>
      </c>
      <c r="AZ6527" s="49"/>
    </row>
    <row r="6528" spans="50:52" x14ac:dyDescent="0.25">
      <c r="AX6528" t="s">
        <v>10047</v>
      </c>
      <c r="AZ6528" s="49"/>
    </row>
    <row r="6529" spans="50:52" x14ac:dyDescent="0.25">
      <c r="AX6529" t="s">
        <v>10048</v>
      </c>
      <c r="AZ6529" s="49"/>
    </row>
    <row r="6530" spans="50:52" x14ac:dyDescent="0.25">
      <c r="AX6530" t="s">
        <v>10049</v>
      </c>
      <c r="AZ6530" s="49"/>
    </row>
    <row r="6531" spans="50:52" x14ac:dyDescent="0.25">
      <c r="AX6531" t="s">
        <v>10050</v>
      </c>
      <c r="AZ6531" s="49"/>
    </row>
    <row r="6532" spans="50:52" x14ac:dyDescent="0.25">
      <c r="AX6532" t="s">
        <v>10051</v>
      </c>
      <c r="AZ6532" s="49"/>
    </row>
    <row r="6533" spans="50:52" x14ac:dyDescent="0.25">
      <c r="AX6533" t="s">
        <v>10052</v>
      </c>
      <c r="AZ6533" s="49"/>
    </row>
    <row r="6534" spans="50:52" x14ac:dyDescent="0.25">
      <c r="AX6534" t="s">
        <v>10053</v>
      </c>
      <c r="AZ6534" s="49"/>
    </row>
    <row r="6535" spans="50:52" x14ac:dyDescent="0.25">
      <c r="AX6535" t="s">
        <v>10054</v>
      </c>
      <c r="AZ6535" s="49"/>
    </row>
    <row r="6536" spans="50:52" x14ac:dyDescent="0.25">
      <c r="AX6536" t="s">
        <v>10055</v>
      </c>
      <c r="AZ6536" s="49"/>
    </row>
    <row r="6537" spans="50:52" x14ac:dyDescent="0.25">
      <c r="AX6537" t="s">
        <v>10056</v>
      </c>
      <c r="AZ6537" s="49"/>
    </row>
    <row r="6538" spans="50:52" x14ac:dyDescent="0.25">
      <c r="AX6538" t="s">
        <v>10057</v>
      </c>
      <c r="AZ6538" s="49"/>
    </row>
    <row r="6539" spans="50:52" x14ac:dyDescent="0.25">
      <c r="AX6539" t="s">
        <v>10058</v>
      </c>
      <c r="AZ6539" s="49"/>
    </row>
    <row r="6540" spans="50:52" x14ac:dyDescent="0.25">
      <c r="AX6540" t="s">
        <v>10059</v>
      </c>
      <c r="AZ6540" s="49"/>
    </row>
    <row r="6541" spans="50:52" x14ac:dyDescent="0.25">
      <c r="AX6541" t="s">
        <v>10060</v>
      </c>
      <c r="AZ6541" s="49"/>
    </row>
    <row r="6542" spans="50:52" x14ac:dyDescent="0.25">
      <c r="AX6542" t="s">
        <v>10061</v>
      </c>
      <c r="AZ6542" s="49"/>
    </row>
    <row r="6543" spans="50:52" x14ac:dyDescent="0.25">
      <c r="AX6543" t="s">
        <v>10062</v>
      </c>
      <c r="AZ6543" s="49"/>
    </row>
    <row r="6544" spans="50:52" x14ac:dyDescent="0.25">
      <c r="AX6544" t="s">
        <v>10063</v>
      </c>
      <c r="AZ6544" s="49"/>
    </row>
    <row r="6545" spans="50:52" x14ac:dyDescent="0.25">
      <c r="AX6545" t="s">
        <v>10064</v>
      </c>
      <c r="AZ6545" s="49"/>
    </row>
    <row r="6546" spans="50:52" x14ac:dyDescent="0.25">
      <c r="AX6546" t="s">
        <v>10065</v>
      </c>
      <c r="AZ6546" s="49"/>
    </row>
    <row r="6547" spans="50:52" x14ac:dyDescent="0.25">
      <c r="AX6547" t="s">
        <v>10066</v>
      </c>
      <c r="AZ6547" s="49"/>
    </row>
    <row r="6548" spans="50:52" x14ac:dyDescent="0.25">
      <c r="AX6548" t="s">
        <v>10067</v>
      </c>
      <c r="AZ6548" s="49"/>
    </row>
    <row r="6549" spans="50:52" x14ac:dyDescent="0.25">
      <c r="AX6549" t="s">
        <v>10068</v>
      </c>
      <c r="AZ6549" s="49"/>
    </row>
    <row r="6550" spans="50:52" x14ac:dyDescent="0.25">
      <c r="AX6550" t="s">
        <v>10069</v>
      </c>
      <c r="AZ6550" s="49"/>
    </row>
    <row r="6551" spans="50:52" x14ac:dyDescent="0.25">
      <c r="AX6551" t="s">
        <v>10070</v>
      </c>
      <c r="AZ6551" s="49"/>
    </row>
    <row r="6552" spans="50:52" x14ac:dyDescent="0.25">
      <c r="AX6552" t="s">
        <v>10071</v>
      </c>
      <c r="AZ6552" s="49"/>
    </row>
    <row r="6553" spans="50:52" x14ac:dyDescent="0.25">
      <c r="AX6553" t="s">
        <v>10072</v>
      </c>
      <c r="AZ6553" s="49"/>
    </row>
    <row r="6554" spans="50:52" x14ac:dyDescent="0.25">
      <c r="AX6554" t="s">
        <v>10073</v>
      </c>
      <c r="AZ6554" s="49"/>
    </row>
    <row r="6555" spans="50:52" x14ac:dyDescent="0.25">
      <c r="AX6555" t="s">
        <v>10074</v>
      </c>
      <c r="AZ6555" s="49"/>
    </row>
    <row r="6556" spans="50:52" x14ac:dyDescent="0.25">
      <c r="AX6556" t="s">
        <v>10075</v>
      </c>
      <c r="AZ6556" s="49"/>
    </row>
    <row r="6557" spans="50:52" x14ac:dyDescent="0.25">
      <c r="AX6557" t="s">
        <v>10076</v>
      </c>
      <c r="AZ6557" s="49"/>
    </row>
    <row r="6558" spans="50:52" x14ac:dyDescent="0.25">
      <c r="AX6558" t="s">
        <v>10077</v>
      </c>
      <c r="AZ6558" s="49"/>
    </row>
    <row r="6559" spans="50:52" x14ac:dyDescent="0.25">
      <c r="AX6559" t="s">
        <v>10078</v>
      </c>
      <c r="AZ6559" s="49"/>
    </row>
    <row r="6560" spans="50:52" x14ac:dyDescent="0.25">
      <c r="AX6560" t="s">
        <v>10079</v>
      </c>
      <c r="AZ6560" s="49"/>
    </row>
    <row r="6561" spans="50:52" x14ac:dyDescent="0.25">
      <c r="AX6561" t="s">
        <v>10080</v>
      </c>
      <c r="AZ6561" s="49"/>
    </row>
    <row r="6562" spans="50:52" x14ac:dyDescent="0.25">
      <c r="AX6562" t="s">
        <v>10081</v>
      </c>
      <c r="AZ6562" s="49"/>
    </row>
    <row r="6563" spans="50:52" x14ac:dyDescent="0.25">
      <c r="AX6563" t="s">
        <v>10082</v>
      </c>
      <c r="AZ6563" s="49"/>
    </row>
    <row r="6564" spans="50:52" x14ac:dyDescent="0.25">
      <c r="AX6564" t="s">
        <v>10083</v>
      </c>
      <c r="AZ6564" s="49"/>
    </row>
    <row r="6565" spans="50:52" x14ac:dyDescent="0.25">
      <c r="AX6565" t="s">
        <v>10084</v>
      </c>
      <c r="AZ6565" s="49"/>
    </row>
    <row r="6566" spans="50:52" x14ac:dyDescent="0.25">
      <c r="AX6566" t="s">
        <v>10085</v>
      </c>
      <c r="AZ6566" s="49"/>
    </row>
    <row r="6567" spans="50:52" x14ac:dyDescent="0.25">
      <c r="AX6567" t="s">
        <v>10086</v>
      </c>
      <c r="AZ6567" s="49"/>
    </row>
    <row r="6568" spans="50:52" x14ac:dyDescent="0.25">
      <c r="AX6568" t="s">
        <v>10087</v>
      </c>
      <c r="AZ6568" s="49"/>
    </row>
    <row r="6569" spans="50:52" x14ac:dyDescent="0.25">
      <c r="AX6569" t="s">
        <v>10088</v>
      </c>
      <c r="AZ6569" s="49"/>
    </row>
    <row r="6570" spans="50:52" x14ac:dyDescent="0.25">
      <c r="AX6570" t="s">
        <v>10089</v>
      </c>
      <c r="AZ6570" s="49"/>
    </row>
    <row r="6571" spans="50:52" x14ac:dyDescent="0.25">
      <c r="AX6571" t="s">
        <v>10090</v>
      </c>
      <c r="AZ6571" s="49"/>
    </row>
    <row r="6572" spans="50:52" x14ac:dyDescent="0.25">
      <c r="AX6572" t="s">
        <v>10091</v>
      </c>
      <c r="AZ6572" s="49"/>
    </row>
    <row r="6573" spans="50:52" x14ac:dyDescent="0.25">
      <c r="AX6573" t="s">
        <v>10092</v>
      </c>
      <c r="AZ6573" s="49"/>
    </row>
    <row r="6574" spans="50:52" x14ac:dyDescent="0.25">
      <c r="AX6574" t="s">
        <v>10093</v>
      </c>
      <c r="AZ6574" s="49"/>
    </row>
    <row r="6575" spans="50:52" x14ac:dyDescent="0.25">
      <c r="AX6575" t="s">
        <v>10094</v>
      </c>
      <c r="AZ6575" s="49"/>
    </row>
    <row r="6576" spans="50:52" x14ac:dyDescent="0.25">
      <c r="AX6576" t="s">
        <v>10095</v>
      </c>
      <c r="AZ6576" s="49"/>
    </row>
    <row r="6577" spans="50:52" x14ac:dyDescent="0.25">
      <c r="AX6577" t="s">
        <v>10096</v>
      </c>
      <c r="AZ6577" s="49"/>
    </row>
    <row r="6578" spans="50:52" x14ac:dyDescent="0.25">
      <c r="AX6578" t="s">
        <v>10097</v>
      </c>
      <c r="AZ6578" s="49"/>
    </row>
    <row r="6579" spans="50:52" x14ac:dyDescent="0.25">
      <c r="AX6579" t="s">
        <v>10098</v>
      </c>
      <c r="AZ6579" s="49"/>
    </row>
    <row r="6580" spans="50:52" x14ac:dyDescent="0.25">
      <c r="AX6580" t="s">
        <v>10099</v>
      </c>
      <c r="AZ6580" s="49"/>
    </row>
    <row r="6581" spans="50:52" x14ac:dyDescent="0.25">
      <c r="AX6581" t="s">
        <v>10100</v>
      </c>
      <c r="AZ6581" s="49"/>
    </row>
    <row r="6582" spans="50:52" x14ac:dyDescent="0.25">
      <c r="AX6582" t="s">
        <v>10101</v>
      </c>
      <c r="AZ6582" s="49"/>
    </row>
    <row r="6583" spans="50:52" x14ac:dyDescent="0.25">
      <c r="AX6583" t="s">
        <v>10102</v>
      </c>
      <c r="AZ6583" s="49"/>
    </row>
    <row r="6584" spans="50:52" x14ac:dyDescent="0.25">
      <c r="AX6584" t="s">
        <v>10103</v>
      </c>
      <c r="AZ6584" s="49"/>
    </row>
    <row r="6585" spans="50:52" x14ac:dyDescent="0.25">
      <c r="AX6585" t="s">
        <v>10104</v>
      </c>
      <c r="AZ6585" s="49"/>
    </row>
    <row r="6586" spans="50:52" x14ac:dyDescent="0.25">
      <c r="AX6586" t="s">
        <v>10105</v>
      </c>
      <c r="AZ6586" s="49"/>
    </row>
    <row r="6587" spans="50:52" x14ac:dyDescent="0.25">
      <c r="AX6587" t="s">
        <v>10106</v>
      </c>
      <c r="AZ6587" s="49"/>
    </row>
    <row r="6588" spans="50:52" x14ac:dyDescent="0.25">
      <c r="AX6588" t="s">
        <v>10107</v>
      </c>
      <c r="AZ6588" s="49"/>
    </row>
    <row r="6589" spans="50:52" x14ac:dyDescent="0.25">
      <c r="AX6589" t="s">
        <v>10108</v>
      </c>
      <c r="AZ6589" s="49"/>
    </row>
    <row r="6590" spans="50:52" x14ac:dyDescent="0.25">
      <c r="AX6590" t="s">
        <v>10109</v>
      </c>
      <c r="AZ6590" s="49"/>
    </row>
    <row r="6591" spans="50:52" x14ac:dyDescent="0.25">
      <c r="AX6591" t="s">
        <v>10110</v>
      </c>
      <c r="AZ6591" s="49"/>
    </row>
    <row r="6592" spans="50:52" x14ac:dyDescent="0.25">
      <c r="AX6592" t="s">
        <v>10111</v>
      </c>
      <c r="AZ6592" s="49"/>
    </row>
    <row r="6593" spans="50:52" x14ac:dyDescent="0.25">
      <c r="AX6593" t="s">
        <v>10112</v>
      </c>
      <c r="AZ6593" s="49"/>
    </row>
    <row r="6594" spans="50:52" x14ac:dyDescent="0.25">
      <c r="AX6594" t="s">
        <v>10113</v>
      </c>
      <c r="AZ6594" s="49"/>
    </row>
    <row r="6595" spans="50:52" x14ac:dyDescent="0.25">
      <c r="AX6595" t="s">
        <v>10114</v>
      </c>
      <c r="AZ6595" s="49"/>
    </row>
    <row r="6596" spans="50:52" x14ac:dyDescent="0.25">
      <c r="AX6596" t="s">
        <v>10115</v>
      </c>
      <c r="AZ6596" s="49"/>
    </row>
    <row r="6597" spans="50:52" x14ac:dyDescent="0.25">
      <c r="AX6597" t="s">
        <v>10116</v>
      </c>
      <c r="AZ6597" s="49"/>
    </row>
    <row r="6598" spans="50:52" x14ac:dyDescent="0.25">
      <c r="AX6598" t="s">
        <v>10117</v>
      </c>
      <c r="AZ6598" s="49"/>
    </row>
    <row r="6599" spans="50:52" x14ac:dyDescent="0.25">
      <c r="AX6599" t="s">
        <v>10118</v>
      </c>
      <c r="AZ6599" s="49"/>
    </row>
    <row r="6600" spans="50:52" x14ac:dyDescent="0.25">
      <c r="AX6600" t="s">
        <v>10119</v>
      </c>
      <c r="AZ6600" s="49"/>
    </row>
    <row r="6601" spans="50:52" x14ac:dyDescent="0.25">
      <c r="AX6601" t="s">
        <v>10120</v>
      </c>
      <c r="AZ6601" s="49"/>
    </row>
    <row r="6602" spans="50:52" x14ac:dyDescent="0.25">
      <c r="AX6602" t="s">
        <v>10121</v>
      </c>
      <c r="AZ6602" s="49"/>
    </row>
    <row r="6603" spans="50:52" x14ac:dyDescent="0.25">
      <c r="AX6603" t="s">
        <v>10122</v>
      </c>
      <c r="AZ6603" s="49"/>
    </row>
    <row r="6604" spans="50:52" x14ac:dyDescent="0.25">
      <c r="AX6604" t="s">
        <v>10123</v>
      </c>
      <c r="AZ6604" s="49"/>
    </row>
    <row r="6605" spans="50:52" x14ac:dyDescent="0.25">
      <c r="AX6605" t="s">
        <v>10124</v>
      </c>
      <c r="AZ6605" s="49"/>
    </row>
    <row r="6606" spans="50:52" x14ac:dyDescent="0.25">
      <c r="AX6606" t="s">
        <v>10125</v>
      </c>
      <c r="AZ6606" s="49"/>
    </row>
    <row r="6607" spans="50:52" x14ac:dyDescent="0.25">
      <c r="AX6607" t="s">
        <v>10126</v>
      </c>
      <c r="AZ6607" s="49"/>
    </row>
    <row r="6608" spans="50:52" x14ac:dyDescent="0.25">
      <c r="AX6608" t="s">
        <v>10127</v>
      </c>
      <c r="AZ6608" s="49"/>
    </row>
    <row r="6609" spans="50:52" x14ac:dyDescent="0.25">
      <c r="AX6609" t="s">
        <v>10128</v>
      </c>
      <c r="AZ6609" s="49"/>
    </row>
    <row r="6610" spans="50:52" x14ac:dyDescent="0.25">
      <c r="AX6610" t="s">
        <v>10129</v>
      </c>
      <c r="AZ6610" s="49"/>
    </row>
    <row r="6611" spans="50:52" x14ac:dyDescent="0.25">
      <c r="AX6611" t="s">
        <v>10130</v>
      </c>
      <c r="AZ6611" s="49"/>
    </row>
    <row r="6612" spans="50:52" x14ac:dyDescent="0.25">
      <c r="AX6612" t="s">
        <v>10131</v>
      </c>
      <c r="AZ6612" s="49"/>
    </row>
    <row r="6613" spans="50:52" x14ac:dyDescent="0.25">
      <c r="AX6613" t="s">
        <v>10132</v>
      </c>
      <c r="AZ6613" s="49"/>
    </row>
    <row r="6614" spans="50:52" x14ac:dyDescent="0.25">
      <c r="AX6614" t="s">
        <v>10133</v>
      </c>
      <c r="AZ6614" s="49"/>
    </row>
    <row r="6615" spans="50:52" x14ac:dyDescent="0.25">
      <c r="AX6615" t="s">
        <v>10134</v>
      </c>
      <c r="AZ6615" s="49"/>
    </row>
    <row r="6616" spans="50:52" x14ac:dyDescent="0.25">
      <c r="AX6616" t="s">
        <v>10135</v>
      </c>
      <c r="AZ6616" s="49"/>
    </row>
    <row r="6617" spans="50:52" x14ac:dyDescent="0.25">
      <c r="AX6617" t="s">
        <v>10136</v>
      </c>
      <c r="AZ6617" s="49"/>
    </row>
    <row r="6618" spans="50:52" x14ac:dyDescent="0.25">
      <c r="AX6618" t="s">
        <v>10137</v>
      </c>
      <c r="AZ6618" s="49"/>
    </row>
    <row r="6619" spans="50:52" x14ac:dyDescent="0.25">
      <c r="AX6619" t="s">
        <v>10138</v>
      </c>
      <c r="AZ6619" s="49"/>
    </row>
    <row r="6620" spans="50:52" x14ac:dyDescent="0.25">
      <c r="AX6620" t="s">
        <v>10139</v>
      </c>
      <c r="AZ6620" s="49"/>
    </row>
    <row r="6621" spans="50:52" x14ac:dyDescent="0.25">
      <c r="AX6621" t="s">
        <v>10140</v>
      </c>
      <c r="AZ6621" s="49"/>
    </row>
    <row r="6622" spans="50:52" x14ac:dyDescent="0.25">
      <c r="AX6622" t="s">
        <v>10141</v>
      </c>
      <c r="AZ6622" s="49"/>
    </row>
    <row r="6623" spans="50:52" x14ac:dyDescent="0.25">
      <c r="AX6623" t="s">
        <v>10142</v>
      </c>
      <c r="AZ6623" s="49"/>
    </row>
    <row r="6624" spans="50:52" x14ac:dyDescent="0.25">
      <c r="AX6624" t="s">
        <v>10143</v>
      </c>
      <c r="AZ6624" s="49"/>
    </row>
    <row r="6625" spans="50:52" x14ac:dyDescent="0.25">
      <c r="AX6625" t="s">
        <v>10144</v>
      </c>
      <c r="AZ6625" s="49"/>
    </row>
    <row r="6626" spans="50:52" x14ac:dyDescent="0.25">
      <c r="AX6626" t="s">
        <v>10145</v>
      </c>
      <c r="AZ6626" s="49"/>
    </row>
    <row r="6627" spans="50:52" x14ac:dyDescent="0.25">
      <c r="AX6627" t="s">
        <v>10146</v>
      </c>
      <c r="AZ6627" s="49"/>
    </row>
    <row r="6628" spans="50:52" x14ac:dyDescent="0.25">
      <c r="AX6628" t="s">
        <v>10147</v>
      </c>
      <c r="AZ6628" s="49"/>
    </row>
    <row r="6629" spans="50:52" x14ac:dyDescent="0.25">
      <c r="AX6629" t="s">
        <v>10148</v>
      </c>
      <c r="AZ6629" s="49"/>
    </row>
    <row r="6630" spans="50:52" x14ac:dyDescent="0.25">
      <c r="AX6630" t="s">
        <v>10149</v>
      </c>
      <c r="AZ6630" s="49"/>
    </row>
    <row r="6631" spans="50:52" x14ac:dyDescent="0.25">
      <c r="AX6631" t="s">
        <v>10150</v>
      </c>
      <c r="AZ6631" s="49"/>
    </row>
    <row r="6632" spans="50:52" x14ac:dyDescent="0.25">
      <c r="AX6632" t="s">
        <v>10151</v>
      </c>
      <c r="AZ6632" s="49"/>
    </row>
    <row r="6633" spans="50:52" x14ac:dyDescent="0.25">
      <c r="AX6633" t="s">
        <v>10152</v>
      </c>
      <c r="AZ6633" s="49"/>
    </row>
    <row r="6634" spans="50:52" x14ac:dyDescent="0.25">
      <c r="AX6634" t="s">
        <v>10153</v>
      </c>
      <c r="AZ6634" s="49"/>
    </row>
    <row r="6635" spans="50:52" x14ac:dyDescent="0.25">
      <c r="AX6635" t="s">
        <v>10154</v>
      </c>
      <c r="AZ6635" s="49"/>
    </row>
    <row r="6636" spans="50:52" x14ac:dyDescent="0.25">
      <c r="AX6636" t="s">
        <v>10155</v>
      </c>
      <c r="AZ6636" s="49"/>
    </row>
    <row r="6637" spans="50:52" x14ac:dyDescent="0.25">
      <c r="AX6637" t="s">
        <v>10156</v>
      </c>
      <c r="AZ6637" s="49"/>
    </row>
    <row r="6638" spans="50:52" x14ac:dyDescent="0.25">
      <c r="AX6638" t="s">
        <v>10157</v>
      </c>
      <c r="AZ6638" s="49"/>
    </row>
    <row r="6639" spans="50:52" x14ac:dyDescent="0.25">
      <c r="AX6639" t="s">
        <v>10158</v>
      </c>
      <c r="AZ6639" s="49"/>
    </row>
    <row r="6640" spans="50:52" x14ac:dyDescent="0.25">
      <c r="AX6640" t="s">
        <v>10159</v>
      </c>
      <c r="AZ6640" s="49"/>
    </row>
    <row r="6641" spans="50:52" x14ac:dyDescent="0.25">
      <c r="AX6641" t="s">
        <v>10160</v>
      </c>
      <c r="AZ6641" s="49"/>
    </row>
    <row r="6642" spans="50:52" x14ac:dyDescent="0.25">
      <c r="AX6642" t="s">
        <v>10161</v>
      </c>
      <c r="AZ6642" s="49"/>
    </row>
    <row r="6643" spans="50:52" x14ac:dyDescent="0.25">
      <c r="AX6643" t="s">
        <v>10162</v>
      </c>
      <c r="AZ6643" s="49"/>
    </row>
    <row r="6644" spans="50:52" x14ac:dyDescent="0.25">
      <c r="AX6644" t="s">
        <v>10163</v>
      </c>
      <c r="AZ6644" s="49"/>
    </row>
    <row r="6645" spans="50:52" x14ac:dyDescent="0.25">
      <c r="AX6645" t="s">
        <v>10164</v>
      </c>
      <c r="AZ6645" s="49"/>
    </row>
    <row r="6646" spans="50:52" x14ac:dyDescent="0.25">
      <c r="AX6646" t="s">
        <v>10165</v>
      </c>
      <c r="AZ6646" s="49"/>
    </row>
    <row r="6647" spans="50:52" x14ac:dyDescent="0.25">
      <c r="AX6647" t="s">
        <v>10166</v>
      </c>
      <c r="AZ6647" s="49"/>
    </row>
    <row r="6648" spans="50:52" x14ac:dyDescent="0.25">
      <c r="AX6648" t="s">
        <v>10167</v>
      </c>
      <c r="AZ6648" s="49"/>
    </row>
    <row r="6649" spans="50:52" x14ac:dyDescent="0.25">
      <c r="AX6649" t="s">
        <v>10168</v>
      </c>
      <c r="AZ6649" s="49"/>
    </row>
    <row r="6650" spans="50:52" x14ac:dyDescent="0.25">
      <c r="AX6650" t="s">
        <v>10169</v>
      </c>
      <c r="AZ6650" s="49"/>
    </row>
    <row r="6651" spans="50:52" x14ac:dyDescent="0.25">
      <c r="AX6651" t="s">
        <v>10170</v>
      </c>
      <c r="AZ6651" s="49"/>
    </row>
    <row r="6652" spans="50:52" x14ac:dyDescent="0.25">
      <c r="AX6652" t="s">
        <v>10171</v>
      </c>
      <c r="AZ6652" s="49"/>
    </row>
    <row r="6653" spans="50:52" x14ac:dyDescent="0.25">
      <c r="AX6653" t="s">
        <v>10172</v>
      </c>
      <c r="AZ6653" s="49"/>
    </row>
    <row r="6654" spans="50:52" x14ac:dyDescent="0.25">
      <c r="AX6654" t="s">
        <v>10173</v>
      </c>
      <c r="AZ6654" s="49"/>
    </row>
    <row r="6655" spans="50:52" x14ac:dyDescent="0.25">
      <c r="AX6655" t="s">
        <v>10174</v>
      </c>
      <c r="AZ6655" s="49"/>
    </row>
    <row r="6656" spans="50:52" x14ac:dyDescent="0.25">
      <c r="AX6656" t="s">
        <v>10175</v>
      </c>
      <c r="AZ6656" s="49"/>
    </row>
    <row r="6657" spans="50:52" x14ac:dyDescent="0.25">
      <c r="AX6657" t="s">
        <v>10176</v>
      </c>
      <c r="AZ6657" s="49"/>
    </row>
    <row r="6658" spans="50:52" x14ac:dyDescent="0.25">
      <c r="AX6658" t="s">
        <v>10177</v>
      </c>
      <c r="AZ6658" s="49"/>
    </row>
    <row r="6659" spans="50:52" x14ac:dyDescent="0.25">
      <c r="AX6659" t="s">
        <v>10178</v>
      </c>
      <c r="AZ6659" s="49"/>
    </row>
    <row r="6660" spans="50:52" x14ac:dyDescent="0.25">
      <c r="AX6660" t="s">
        <v>10179</v>
      </c>
      <c r="AZ6660" s="49"/>
    </row>
    <row r="6661" spans="50:52" x14ac:dyDescent="0.25">
      <c r="AX6661" t="s">
        <v>10180</v>
      </c>
      <c r="AZ6661" s="49"/>
    </row>
    <row r="6662" spans="50:52" x14ac:dyDescent="0.25">
      <c r="AX6662" t="s">
        <v>10181</v>
      </c>
      <c r="AZ6662" s="49"/>
    </row>
    <row r="6663" spans="50:52" x14ac:dyDescent="0.25">
      <c r="AX6663" t="s">
        <v>10182</v>
      </c>
      <c r="AZ6663" s="49"/>
    </row>
    <row r="6664" spans="50:52" x14ac:dyDescent="0.25">
      <c r="AX6664" t="s">
        <v>10183</v>
      </c>
      <c r="AZ6664" s="49"/>
    </row>
    <row r="6665" spans="50:52" x14ac:dyDescent="0.25">
      <c r="AX6665" t="s">
        <v>10184</v>
      </c>
      <c r="AZ6665" s="49"/>
    </row>
    <row r="6666" spans="50:52" x14ac:dyDescent="0.25">
      <c r="AX6666" t="s">
        <v>10185</v>
      </c>
      <c r="AZ6666" s="49"/>
    </row>
    <row r="6667" spans="50:52" x14ac:dyDescent="0.25">
      <c r="AX6667" t="s">
        <v>10186</v>
      </c>
      <c r="AZ6667" s="49"/>
    </row>
    <row r="6668" spans="50:52" x14ac:dyDescent="0.25">
      <c r="AX6668" t="s">
        <v>10187</v>
      </c>
      <c r="AZ6668" s="49"/>
    </row>
    <row r="6669" spans="50:52" x14ac:dyDescent="0.25">
      <c r="AX6669" t="s">
        <v>10188</v>
      </c>
      <c r="AZ6669" s="49"/>
    </row>
    <row r="6670" spans="50:52" x14ac:dyDescent="0.25">
      <c r="AX6670" t="s">
        <v>10189</v>
      </c>
      <c r="AZ6670" s="49"/>
    </row>
    <row r="6671" spans="50:52" x14ac:dyDescent="0.25">
      <c r="AX6671" t="s">
        <v>10190</v>
      </c>
      <c r="AZ6671" s="49"/>
    </row>
    <row r="6672" spans="50:52" x14ac:dyDescent="0.25">
      <c r="AX6672" t="s">
        <v>10191</v>
      </c>
      <c r="AZ6672" s="49"/>
    </row>
    <row r="6673" spans="50:52" x14ac:dyDescent="0.25">
      <c r="AX6673" t="s">
        <v>10192</v>
      </c>
      <c r="AZ6673" s="49"/>
    </row>
    <row r="6674" spans="50:52" x14ac:dyDescent="0.25">
      <c r="AX6674" t="s">
        <v>10193</v>
      </c>
      <c r="AZ6674" s="49"/>
    </row>
    <row r="6675" spans="50:52" x14ac:dyDescent="0.25">
      <c r="AX6675" t="s">
        <v>10194</v>
      </c>
      <c r="AZ6675" s="49"/>
    </row>
    <row r="6676" spans="50:52" x14ac:dyDescent="0.25">
      <c r="AX6676" t="s">
        <v>10195</v>
      </c>
      <c r="AZ6676" s="49"/>
    </row>
    <row r="6677" spans="50:52" x14ac:dyDescent="0.25">
      <c r="AX6677" t="s">
        <v>10196</v>
      </c>
      <c r="AZ6677" s="49"/>
    </row>
    <row r="6678" spans="50:52" x14ac:dyDescent="0.25">
      <c r="AX6678" t="s">
        <v>10197</v>
      </c>
      <c r="AZ6678" s="49"/>
    </row>
    <row r="6679" spans="50:52" x14ac:dyDescent="0.25">
      <c r="AX6679" t="s">
        <v>10198</v>
      </c>
      <c r="AZ6679" s="49"/>
    </row>
    <row r="6680" spans="50:52" x14ac:dyDescent="0.25">
      <c r="AX6680" t="s">
        <v>10199</v>
      </c>
      <c r="AZ6680" s="49"/>
    </row>
    <row r="6681" spans="50:52" x14ac:dyDescent="0.25">
      <c r="AX6681" t="s">
        <v>10200</v>
      </c>
      <c r="AZ6681" s="49"/>
    </row>
    <row r="6682" spans="50:52" x14ac:dyDescent="0.25">
      <c r="AX6682" t="s">
        <v>10201</v>
      </c>
      <c r="AZ6682" s="49"/>
    </row>
    <row r="6683" spans="50:52" x14ac:dyDescent="0.25">
      <c r="AX6683" t="s">
        <v>10202</v>
      </c>
      <c r="AZ6683" s="49"/>
    </row>
    <row r="6684" spans="50:52" x14ac:dyDescent="0.25">
      <c r="AX6684" t="s">
        <v>10203</v>
      </c>
      <c r="AZ6684" s="49"/>
    </row>
    <row r="6685" spans="50:52" x14ac:dyDescent="0.25">
      <c r="AX6685" t="s">
        <v>10204</v>
      </c>
      <c r="AZ6685" s="49"/>
    </row>
    <row r="6686" spans="50:52" x14ac:dyDescent="0.25">
      <c r="AX6686" t="s">
        <v>10205</v>
      </c>
      <c r="AZ6686" s="49"/>
    </row>
    <row r="6687" spans="50:52" x14ac:dyDescent="0.25">
      <c r="AX6687" t="s">
        <v>10206</v>
      </c>
      <c r="AZ6687" s="49"/>
    </row>
    <row r="6688" spans="50:52" x14ac:dyDescent="0.25">
      <c r="AX6688" t="s">
        <v>10207</v>
      </c>
      <c r="AZ6688" s="49"/>
    </row>
    <row r="6689" spans="50:52" x14ac:dyDescent="0.25">
      <c r="AX6689" t="s">
        <v>10208</v>
      </c>
      <c r="AZ6689" s="49"/>
    </row>
    <row r="6690" spans="50:52" x14ac:dyDescent="0.25">
      <c r="AX6690" t="s">
        <v>10209</v>
      </c>
      <c r="AZ6690" s="49"/>
    </row>
    <row r="6691" spans="50:52" x14ac:dyDescent="0.25">
      <c r="AX6691" t="s">
        <v>10210</v>
      </c>
      <c r="AZ6691" s="49"/>
    </row>
    <row r="6692" spans="50:52" x14ac:dyDescent="0.25">
      <c r="AX6692" t="s">
        <v>10211</v>
      </c>
      <c r="AZ6692" s="49"/>
    </row>
    <row r="6693" spans="50:52" x14ac:dyDescent="0.25">
      <c r="AX6693" t="s">
        <v>10212</v>
      </c>
      <c r="AZ6693" s="49"/>
    </row>
    <row r="6694" spans="50:52" x14ac:dyDescent="0.25">
      <c r="AX6694" t="s">
        <v>10213</v>
      </c>
      <c r="AZ6694" s="49"/>
    </row>
    <row r="6695" spans="50:52" x14ac:dyDescent="0.25">
      <c r="AX6695" t="s">
        <v>10214</v>
      </c>
      <c r="AZ6695" s="49"/>
    </row>
    <row r="6696" spans="50:52" x14ac:dyDescent="0.25">
      <c r="AX6696" t="s">
        <v>10215</v>
      </c>
      <c r="AZ6696" s="49"/>
    </row>
    <row r="6697" spans="50:52" x14ac:dyDescent="0.25">
      <c r="AX6697" t="s">
        <v>10216</v>
      </c>
      <c r="AZ6697" s="49"/>
    </row>
    <row r="6698" spans="50:52" x14ac:dyDescent="0.25">
      <c r="AX6698" t="s">
        <v>10217</v>
      </c>
      <c r="AZ6698" s="49"/>
    </row>
    <row r="6699" spans="50:52" x14ac:dyDescent="0.25">
      <c r="AX6699" t="s">
        <v>10218</v>
      </c>
      <c r="AZ6699" s="49"/>
    </row>
    <row r="6700" spans="50:52" x14ac:dyDescent="0.25">
      <c r="AX6700" t="s">
        <v>10219</v>
      </c>
      <c r="AZ6700" s="49"/>
    </row>
    <row r="6701" spans="50:52" x14ac:dyDescent="0.25">
      <c r="AX6701" t="s">
        <v>10220</v>
      </c>
      <c r="AZ6701" s="49"/>
    </row>
    <row r="6702" spans="50:52" x14ac:dyDescent="0.25">
      <c r="AX6702" t="s">
        <v>10221</v>
      </c>
      <c r="AZ6702" s="49"/>
    </row>
    <row r="6703" spans="50:52" x14ac:dyDescent="0.25">
      <c r="AX6703" t="s">
        <v>10222</v>
      </c>
      <c r="AZ6703" s="49"/>
    </row>
    <row r="6704" spans="50:52" x14ac:dyDescent="0.25">
      <c r="AX6704" t="s">
        <v>10223</v>
      </c>
      <c r="AZ6704" s="49"/>
    </row>
    <row r="6705" spans="50:52" x14ac:dyDescent="0.25">
      <c r="AX6705" t="s">
        <v>10224</v>
      </c>
      <c r="AZ6705" s="49"/>
    </row>
    <row r="6706" spans="50:52" x14ac:dyDescent="0.25">
      <c r="AX6706" t="s">
        <v>10225</v>
      </c>
      <c r="AZ6706" s="49"/>
    </row>
    <row r="6707" spans="50:52" x14ac:dyDescent="0.25">
      <c r="AX6707" t="s">
        <v>10226</v>
      </c>
      <c r="AZ6707" s="49"/>
    </row>
    <row r="6708" spans="50:52" x14ac:dyDescent="0.25">
      <c r="AX6708" t="s">
        <v>10227</v>
      </c>
      <c r="AZ6708" s="49"/>
    </row>
    <row r="6709" spans="50:52" x14ac:dyDescent="0.25">
      <c r="AX6709" t="s">
        <v>10228</v>
      </c>
      <c r="AZ6709" s="49"/>
    </row>
    <row r="6710" spans="50:52" x14ac:dyDescent="0.25">
      <c r="AX6710" t="s">
        <v>10229</v>
      </c>
      <c r="AZ6710" s="49"/>
    </row>
    <row r="6711" spans="50:52" x14ac:dyDescent="0.25">
      <c r="AX6711" t="s">
        <v>10230</v>
      </c>
      <c r="AZ6711" s="49"/>
    </row>
    <row r="6712" spans="50:52" x14ac:dyDescent="0.25">
      <c r="AX6712" t="s">
        <v>10231</v>
      </c>
      <c r="AZ6712" s="49"/>
    </row>
    <row r="6713" spans="50:52" x14ac:dyDescent="0.25">
      <c r="AX6713" t="s">
        <v>10232</v>
      </c>
      <c r="AZ6713" s="49"/>
    </row>
    <row r="6714" spans="50:52" x14ac:dyDescent="0.25">
      <c r="AX6714" t="s">
        <v>10233</v>
      </c>
      <c r="AZ6714" s="49"/>
    </row>
    <row r="6715" spans="50:52" x14ac:dyDescent="0.25">
      <c r="AX6715" t="s">
        <v>10234</v>
      </c>
      <c r="AZ6715" s="49"/>
    </row>
    <row r="6716" spans="50:52" x14ac:dyDescent="0.25">
      <c r="AX6716" t="s">
        <v>10235</v>
      </c>
      <c r="AZ6716" s="49"/>
    </row>
    <row r="6717" spans="50:52" x14ac:dyDescent="0.25">
      <c r="AX6717" t="s">
        <v>10236</v>
      </c>
      <c r="AZ6717" s="49"/>
    </row>
    <row r="6718" spans="50:52" x14ac:dyDescent="0.25">
      <c r="AX6718" t="s">
        <v>10237</v>
      </c>
      <c r="AZ6718" s="49"/>
    </row>
    <row r="6719" spans="50:52" x14ac:dyDescent="0.25">
      <c r="AX6719" t="s">
        <v>10238</v>
      </c>
      <c r="AZ6719" s="49"/>
    </row>
    <row r="6720" spans="50:52" x14ac:dyDescent="0.25">
      <c r="AX6720" t="s">
        <v>10239</v>
      </c>
      <c r="AZ6720" s="49"/>
    </row>
    <row r="6721" spans="50:52" x14ac:dyDescent="0.25">
      <c r="AX6721" t="s">
        <v>10240</v>
      </c>
      <c r="AZ6721" s="49"/>
    </row>
    <row r="6722" spans="50:52" x14ac:dyDescent="0.25">
      <c r="AX6722" t="s">
        <v>10241</v>
      </c>
      <c r="AZ6722" s="49"/>
    </row>
    <row r="6723" spans="50:52" x14ac:dyDescent="0.25">
      <c r="AX6723" t="s">
        <v>10242</v>
      </c>
      <c r="AZ6723" s="49"/>
    </row>
    <row r="6724" spans="50:52" x14ac:dyDescent="0.25">
      <c r="AX6724" t="s">
        <v>10243</v>
      </c>
      <c r="AZ6724" s="49"/>
    </row>
    <row r="6725" spans="50:52" x14ac:dyDescent="0.25">
      <c r="AX6725" t="s">
        <v>10244</v>
      </c>
      <c r="AZ6725" s="49"/>
    </row>
    <row r="6726" spans="50:52" x14ac:dyDescent="0.25">
      <c r="AX6726" t="s">
        <v>10245</v>
      </c>
      <c r="AZ6726" s="49"/>
    </row>
    <row r="6727" spans="50:52" x14ac:dyDescent="0.25">
      <c r="AX6727" t="s">
        <v>10246</v>
      </c>
      <c r="AZ6727" s="49"/>
    </row>
    <row r="6728" spans="50:52" x14ac:dyDescent="0.25">
      <c r="AX6728" t="s">
        <v>10247</v>
      </c>
      <c r="AZ6728" s="49"/>
    </row>
    <row r="6729" spans="50:52" x14ac:dyDescent="0.25">
      <c r="AX6729" t="s">
        <v>10248</v>
      </c>
      <c r="AZ6729" s="49"/>
    </row>
    <row r="6730" spans="50:52" x14ac:dyDescent="0.25">
      <c r="AX6730" t="s">
        <v>10249</v>
      </c>
      <c r="AZ6730" s="49"/>
    </row>
    <row r="6731" spans="50:52" x14ac:dyDescent="0.25">
      <c r="AX6731" t="s">
        <v>10250</v>
      </c>
      <c r="AZ6731" s="49"/>
    </row>
    <row r="6732" spans="50:52" x14ac:dyDescent="0.25">
      <c r="AX6732" t="s">
        <v>10251</v>
      </c>
      <c r="AZ6732" s="49"/>
    </row>
    <row r="6733" spans="50:52" x14ac:dyDescent="0.25">
      <c r="AX6733" t="s">
        <v>10252</v>
      </c>
      <c r="AZ6733" s="49"/>
    </row>
    <row r="6734" spans="50:52" x14ac:dyDescent="0.25">
      <c r="AX6734" t="s">
        <v>10253</v>
      </c>
      <c r="AZ6734" s="49"/>
    </row>
    <row r="6735" spans="50:52" x14ac:dyDescent="0.25">
      <c r="AX6735" t="s">
        <v>10254</v>
      </c>
      <c r="AZ6735" s="49"/>
    </row>
    <row r="6736" spans="50:52" x14ac:dyDescent="0.25">
      <c r="AX6736" t="s">
        <v>10255</v>
      </c>
      <c r="AZ6736" s="49"/>
    </row>
    <row r="6737" spans="50:52" x14ac:dyDescent="0.25">
      <c r="AX6737" t="s">
        <v>10256</v>
      </c>
      <c r="AZ6737" s="49"/>
    </row>
    <row r="6738" spans="50:52" x14ac:dyDescent="0.25">
      <c r="AX6738" t="s">
        <v>10257</v>
      </c>
      <c r="AZ6738" s="49"/>
    </row>
    <row r="6739" spans="50:52" x14ac:dyDescent="0.25">
      <c r="AX6739" t="s">
        <v>10258</v>
      </c>
      <c r="AZ6739" s="49"/>
    </row>
    <row r="6740" spans="50:52" x14ac:dyDescent="0.25">
      <c r="AX6740" t="s">
        <v>10259</v>
      </c>
      <c r="AZ6740" s="49"/>
    </row>
    <row r="6741" spans="50:52" x14ac:dyDescent="0.25">
      <c r="AX6741" t="s">
        <v>10260</v>
      </c>
      <c r="AZ6741" s="49"/>
    </row>
    <row r="6742" spans="50:52" x14ac:dyDescent="0.25">
      <c r="AX6742" t="s">
        <v>10261</v>
      </c>
      <c r="AZ6742" s="49"/>
    </row>
    <row r="6743" spans="50:52" x14ac:dyDescent="0.25">
      <c r="AX6743" t="s">
        <v>10262</v>
      </c>
      <c r="AZ6743" s="49"/>
    </row>
    <row r="6744" spans="50:52" x14ac:dyDescent="0.25">
      <c r="AX6744" t="s">
        <v>10263</v>
      </c>
      <c r="AZ6744" s="49"/>
    </row>
    <row r="6745" spans="50:52" x14ac:dyDescent="0.25">
      <c r="AX6745" t="s">
        <v>10264</v>
      </c>
      <c r="AZ6745" s="49"/>
    </row>
    <row r="6746" spans="50:52" x14ac:dyDescent="0.25">
      <c r="AX6746" t="s">
        <v>10265</v>
      </c>
      <c r="AZ6746" s="49"/>
    </row>
    <row r="6747" spans="50:52" x14ac:dyDescent="0.25">
      <c r="AX6747" t="s">
        <v>10266</v>
      </c>
      <c r="AZ6747" s="49"/>
    </row>
    <row r="6748" spans="50:52" x14ac:dyDescent="0.25">
      <c r="AX6748" t="s">
        <v>10267</v>
      </c>
      <c r="AZ6748" s="49"/>
    </row>
    <row r="6749" spans="50:52" x14ac:dyDescent="0.25">
      <c r="AX6749" t="s">
        <v>10268</v>
      </c>
      <c r="AZ6749" s="49"/>
    </row>
    <row r="6750" spans="50:52" x14ac:dyDescent="0.25">
      <c r="AX6750" t="s">
        <v>10269</v>
      </c>
      <c r="AZ6750" s="49"/>
    </row>
    <row r="6751" spans="50:52" x14ac:dyDescent="0.25">
      <c r="AX6751" t="s">
        <v>10270</v>
      </c>
      <c r="AZ6751" s="49"/>
    </row>
    <row r="6752" spans="50:52" x14ac:dyDescent="0.25">
      <c r="AX6752" t="s">
        <v>10271</v>
      </c>
      <c r="AZ6752" s="49"/>
    </row>
    <row r="6753" spans="50:52" x14ac:dyDescent="0.25">
      <c r="AX6753" t="s">
        <v>10272</v>
      </c>
      <c r="AZ6753" s="49"/>
    </row>
    <row r="6754" spans="50:52" x14ac:dyDescent="0.25">
      <c r="AX6754" t="s">
        <v>10273</v>
      </c>
      <c r="AZ6754" s="49"/>
    </row>
    <row r="6755" spans="50:52" x14ac:dyDescent="0.25">
      <c r="AX6755" t="s">
        <v>10274</v>
      </c>
      <c r="AZ6755" s="49"/>
    </row>
    <row r="6756" spans="50:52" x14ac:dyDescent="0.25">
      <c r="AX6756" t="s">
        <v>10275</v>
      </c>
      <c r="AZ6756" s="49"/>
    </row>
    <row r="6757" spans="50:52" x14ac:dyDescent="0.25">
      <c r="AX6757" t="s">
        <v>10276</v>
      </c>
      <c r="AZ6757" s="49"/>
    </row>
    <row r="6758" spans="50:52" x14ac:dyDescent="0.25">
      <c r="AX6758" t="s">
        <v>10277</v>
      </c>
      <c r="AZ6758" s="49"/>
    </row>
    <row r="6759" spans="50:52" x14ac:dyDescent="0.25">
      <c r="AX6759" t="s">
        <v>10278</v>
      </c>
      <c r="AZ6759" s="49"/>
    </row>
    <row r="6760" spans="50:52" x14ac:dyDescent="0.25">
      <c r="AX6760" t="s">
        <v>10279</v>
      </c>
      <c r="AZ6760" s="49"/>
    </row>
    <row r="6761" spans="50:52" x14ac:dyDescent="0.25">
      <c r="AX6761" t="s">
        <v>10280</v>
      </c>
      <c r="AZ6761" s="49"/>
    </row>
    <row r="6762" spans="50:52" x14ac:dyDescent="0.25">
      <c r="AX6762" t="s">
        <v>10281</v>
      </c>
      <c r="AZ6762" s="49"/>
    </row>
    <row r="6763" spans="50:52" x14ac:dyDescent="0.25">
      <c r="AX6763" t="s">
        <v>10282</v>
      </c>
      <c r="AZ6763" s="49"/>
    </row>
    <row r="6764" spans="50:52" x14ac:dyDescent="0.25">
      <c r="AX6764" t="s">
        <v>10283</v>
      </c>
      <c r="AZ6764" s="49"/>
    </row>
    <row r="6765" spans="50:52" x14ac:dyDescent="0.25">
      <c r="AX6765" t="s">
        <v>10284</v>
      </c>
      <c r="AZ6765" s="49"/>
    </row>
    <row r="6766" spans="50:52" x14ac:dyDescent="0.25">
      <c r="AX6766" t="s">
        <v>10285</v>
      </c>
      <c r="AZ6766" s="49"/>
    </row>
    <row r="6767" spans="50:52" x14ac:dyDescent="0.25">
      <c r="AX6767" t="s">
        <v>10286</v>
      </c>
      <c r="AZ6767" s="49"/>
    </row>
    <row r="6768" spans="50:52" x14ac:dyDescent="0.25">
      <c r="AX6768" t="s">
        <v>10287</v>
      </c>
      <c r="AZ6768" s="49"/>
    </row>
    <row r="6769" spans="50:52" x14ac:dyDescent="0.25">
      <c r="AX6769" t="s">
        <v>10288</v>
      </c>
      <c r="AZ6769" s="49"/>
    </row>
    <row r="6770" spans="50:52" x14ac:dyDescent="0.25">
      <c r="AX6770" t="s">
        <v>10289</v>
      </c>
      <c r="AZ6770" s="49"/>
    </row>
    <row r="6771" spans="50:52" x14ac:dyDescent="0.25">
      <c r="AX6771" t="s">
        <v>10290</v>
      </c>
      <c r="AZ6771" s="49"/>
    </row>
    <row r="6772" spans="50:52" x14ac:dyDescent="0.25">
      <c r="AX6772" t="s">
        <v>10291</v>
      </c>
      <c r="AZ6772" s="49"/>
    </row>
    <row r="6773" spans="50:52" x14ac:dyDescent="0.25">
      <c r="AX6773" t="s">
        <v>10292</v>
      </c>
      <c r="AZ6773" s="49"/>
    </row>
    <row r="6774" spans="50:52" x14ac:dyDescent="0.25">
      <c r="AX6774" t="s">
        <v>10293</v>
      </c>
      <c r="AZ6774" s="49"/>
    </row>
    <row r="6775" spans="50:52" x14ac:dyDescent="0.25">
      <c r="AX6775" t="s">
        <v>10294</v>
      </c>
      <c r="AZ6775" s="49"/>
    </row>
    <row r="6776" spans="50:52" x14ac:dyDescent="0.25">
      <c r="AX6776" t="s">
        <v>10295</v>
      </c>
      <c r="AZ6776" s="49"/>
    </row>
    <row r="6777" spans="50:52" x14ac:dyDescent="0.25">
      <c r="AX6777" t="s">
        <v>10296</v>
      </c>
      <c r="AZ6777" s="49"/>
    </row>
    <row r="6778" spans="50:52" x14ac:dyDescent="0.25">
      <c r="AX6778" t="s">
        <v>10297</v>
      </c>
      <c r="AZ6778" s="49"/>
    </row>
    <row r="6779" spans="50:52" x14ac:dyDescent="0.25">
      <c r="AX6779" t="s">
        <v>10298</v>
      </c>
      <c r="AZ6779" s="49"/>
    </row>
    <row r="6780" spans="50:52" x14ac:dyDescent="0.25">
      <c r="AX6780" t="s">
        <v>10299</v>
      </c>
      <c r="AZ6780" s="49"/>
    </row>
    <row r="6781" spans="50:52" x14ac:dyDescent="0.25">
      <c r="AX6781" t="s">
        <v>10300</v>
      </c>
      <c r="AZ6781" s="49"/>
    </row>
    <row r="6782" spans="50:52" x14ac:dyDescent="0.25">
      <c r="AX6782" t="s">
        <v>10301</v>
      </c>
      <c r="AZ6782" s="49"/>
    </row>
    <row r="6783" spans="50:52" x14ac:dyDescent="0.25">
      <c r="AX6783" t="s">
        <v>10302</v>
      </c>
      <c r="AZ6783" s="49"/>
    </row>
    <row r="6784" spans="50:52" x14ac:dyDescent="0.25">
      <c r="AX6784" t="s">
        <v>10303</v>
      </c>
      <c r="AZ6784" s="49"/>
    </row>
    <row r="6785" spans="50:52" x14ac:dyDescent="0.25">
      <c r="AX6785" t="s">
        <v>10304</v>
      </c>
      <c r="AZ6785" s="49"/>
    </row>
    <row r="6786" spans="50:52" x14ac:dyDescent="0.25">
      <c r="AX6786" t="s">
        <v>10305</v>
      </c>
      <c r="AZ6786" s="49"/>
    </row>
    <row r="6787" spans="50:52" x14ac:dyDescent="0.25">
      <c r="AX6787" t="s">
        <v>10306</v>
      </c>
      <c r="AZ6787" s="49"/>
    </row>
    <row r="6788" spans="50:52" x14ac:dyDescent="0.25">
      <c r="AX6788" t="s">
        <v>10307</v>
      </c>
      <c r="AZ6788" s="49"/>
    </row>
    <row r="6789" spans="50:52" x14ac:dyDescent="0.25">
      <c r="AX6789" t="s">
        <v>10308</v>
      </c>
      <c r="AZ6789" s="49"/>
    </row>
    <row r="6790" spans="50:52" x14ac:dyDescent="0.25">
      <c r="AX6790" t="s">
        <v>10309</v>
      </c>
      <c r="AZ6790" s="49"/>
    </row>
    <row r="6791" spans="50:52" x14ac:dyDescent="0.25">
      <c r="AX6791" t="s">
        <v>10310</v>
      </c>
      <c r="AZ6791" s="49"/>
    </row>
    <row r="6792" spans="50:52" x14ac:dyDescent="0.25">
      <c r="AX6792" t="s">
        <v>10311</v>
      </c>
      <c r="AZ6792" s="49"/>
    </row>
    <row r="6793" spans="50:52" x14ac:dyDescent="0.25">
      <c r="AX6793" t="s">
        <v>10312</v>
      </c>
      <c r="AZ6793" s="49"/>
    </row>
    <row r="6794" spans="50:52" x14ac:dyDescent="0.25">
      <c r="AX6794" t="s">
        <v>10313</v>
      </c>
      <c r="AZ6794" s="49"/>
    </row>
    <row r="6795" spans="50:52" x14ac:dyDescent="0.25">
      <c r="AX6795" t="s">
        <v>10314</v>
      </c>
      <c r="AZ6795" s="49"/>
    </row>
    <row r="6796" spans="50:52" x14ac:dyDescent="0.25">
      <c r="AX6796" t="s">
        <v>10315</v>
      </c>
      <c r="AZ6796" s="49"/>
    </row>
    <row r="6797" spans="50:52" x14ac:dyDescent="0.25">
      <c r="AX6797" t="s">
        <v>10316</v>
      </c>
      <c r="AZ6797" s="49"/>
    </row>
    <row r="6798" spans="50:52" x14ac:dyDescent="0.25">
      <c r="AX6798" t="s">
        <v>10317</v>
      </c>
      <c r="AZ6798" s="49"/>
    </row>
    <row r="6799" spans="50:52" x14ac:dyDescent="0.25">
      <c r="AX6799" t="s">
        <v>10318</v>
      </c>
      <c r="AZ6799" s="49"/>
    </row>
    <row r="6800" spans="50:52" x14ac:dyDescent="0.25">
      <c r="AX6800" t="s">
        <v>10319</v>
      </c>
      <c r="AZ6800" s="49"/>
    </row>
    <row r="6801" spans="50:52" x14ac:dyDescent="0.25">
      <c r="AX6801" t="s">
        <v>10320</v>
      </c>
      <c r="AZ6801" s="49"/>
    </row>
    <row r="6802" spans="50:52" x14ac:dyDescent="0.25">
      <c r="AX6802" t="s">
        <v>10321</v>
      </c>
      <c r="AZ6802" s="49"/>
    </row>
    <row r="6803" spans="50:52" x14ac:dyDescent="0.25">
      <c r="AX6803" t="s">
        <v>10322</v>
      </c>
      <c r="AZ6803" s="49"/>
    </row>
    <row r="6804" spans="50:52" x14ac:dyDescent="0.25">
      <c r="AX6804" t="s">
        <v>10323</v>
      </c>
      <c r="AZ6804" s="49"/>
    </row>
    <row r="6805" spans="50:52" x14ac:dyDescent="0.25">
      <c r="AX6805" t="s">
        <v>10324</v>
      </c>
      <c r="AZ6805" s="49"/>
    </row>
    <row r="6806" spans="50:52" x14ac:dyDescent="0.25">
      <c r="AX6806" t="s">
        <v>10325</v>
      </c>
      <c r="AZ6806" s="49"/>
    </row>
    <row r="6807" spans="50:52" x14ac:dyDescent="0.25">
      <c r="AX6807" t="s">
        <v>10326</v>
      </c>
      <c r="AZ6807" s="49"/>
    </row>
    <row r="6808" spans="50:52" x14ac:dyDescent="0.25">
      <c r="AX6808" t="s">
        <v>10327</v>
      </c>
      <c r="AZ6808" s="49"/>
    </row>
    <row r="6809" spans="50:52" x14ac:dyDescent="0.25">
      <c r="AX6809" t="s">
        <v>10328</v>
      </c>
      <c r="AZ6809" s="49"/>
    </row>
    <row r="6810" spans="50:52" x14ac:dyDescent="0.25">
      <c r="AX6810" t="s">
        <v>10329</v>
      </c>
      <c r="AZ6810" s="49"/>
    </row>
    <row r="6811" spans="50:52" x14ac:dyDescent="0.25">
      <c r="AX6811" t="s">
        <v>10330</v>
      </c>
      <c r="AZ6811" s="49"/>
    </row>
    <row r="6812" spans="50:52" x14ac:dyDescent="0.25">
      <c r="AX6812" t="s">
        <v>10331</v>
      </c>
      <c r="AZ6812" s="49"/>
    </row>
    <row r="6813" spans="50:52" x14ac:dyDescent="0.25">
      <c r="AX6813" t="s">
        <v>10332</v>
      </c>
      <c r="AZ6813" s="49"/>
    </row>
    <row r="6814" spans="50:52" x14ac:dyDescent="0.25">
      <c r="AX6814" t="s">
        <v>10333</v>
      </c>
      <c r="AZ6814" s="49"/>
    </row>
    <row r="6815" spans="50:52" x14ac:dyDescent="0.25">
      <c r="AX6815" t="s">
        <v>10334</v>
      </c>
      <c r="AZ6815" s="49"/>
    </row>
    <row r="6816" spans="50:52" x14ac:dyDescent="0.25">
      <c r="AX6816" t="s">
        <v>10335</v>
      </c>
      <c r="AZ6816" s="49"/>
    </row>
    <row r="6817" spans="50:52" x14ac:dyDescent="0.25">
      <c r="AX6817" t="s">
        <v>10336</v>
      </c>
      <c r="AZ6817" s="49"/>
    </row>
    <row r="6818" spans="50:52" x14ac:dyDescent="0.25">
      <c r="AX6818" t="s">
        <v>10337</v>
      </c>
      <c r="AZ6818" s="49"/>
    </row>
    <row r="6819" spans="50:52" x14ac:dyDescent="0.25">
      <c r="AX6819" t="s">
        <v>10338</v>
      </c>
      <c r="AZ6819" s="49"/>
    </row>
    <row r="6820" spans="50:52" x14ac:dyDescent="0.25">
      <c r="AX6820" t="s">
        <v>10339</v>
      </c>
      <c r="AZ6820" s="49"/>
    </row>
    <row r="6821" spans="50:52" x14ac:dyDescent="0.25">
      <c r="AX6821" t="s">
        <v>10340</v>
      </c>
      <c r="AZ6821" s="49"/>
    </row>
    <row r="6822" spans="50:52" x14ac:dyDescent="0.25">
      <c r="AX6822" t="s">
        <v>10341</v>
      </c>
      <c r="AZ6822" s="49"/>
    </row>
    <row r="6823" spans="50:52" x14ac:dyDescent="0.25">
      <c r="AX6823" t="s">
        <v>10342</v>
      </c>
      <c r="AZ6823" s="49"/>
    </row>
    <row r="6824" spans="50:52" x14ac:dyDescent="0.25">
      <c r="AX6824" t="s">
        <v>10343</v>
      </c>
      <c r="AZ6824" s="49"/>
    </row>
    <row r="6825" spans="50:52" x14ac:dyDescent="0.25">
      <c r="AX6825" t="s">
        <v>10344</v>
      </c>
      <c r="AZ6825" s="49"/>
    </row>
    <row r="6826" spans="50:52" x14ac:dyDescent="0.25">
      <c r="AX6826" t="s">
        <v>10345</v>
      </c>
      <c r="AZ6826" s="49"/>
    </row>
    <row r="6827" spans="50:52" x14ac:dyDescent="0.25">
      <c r="AX6827" t="s">
        <v>10346</v>
      </c>
      <c r="AZ6827" s="49"/>
    </row>
    <row r="6828" spans="50:52" x14ac:dyDescent="0.25">
      <c r="AX6828" t="s">
        <v>10347</v>
      </c>
      <c r="AZ6828" s="49"/>
    </row>
    <row r="6829" spans="50:52" x14ac:dyDescent="0.25">
      <c r="AX6829" t="s">
        <v>10348</v>
      </c>
      <c r="AZ6829" s="49"/>
    </row>
    <row r="6830" spans="50:52" x14ac:dyDescent="0.25">
      <c r="AX6830" t="s">
        <v>10349</v>
      </c>
      <c r="AZ6830" s="49"/>
    </row>
    <row r="6831" spans="50:52" x14ac:dyDescent="0.25">
      <c r="AX6831" t="s">
        <v>10350</v>
      </c>
      <c r="AZ6831" s="49"/>
    </row>
    <row r="6832" spans="50:52" x14ac:dyDescent="0.25">
      <c r="AX6832" t="s">
        <v>10351</v>
      </c>
      <c r="AZ6832" s="49"/>
    </row>
    <row r="6833" spans="50:52" x14ac:dyDescent="0.25">
      <c r="AX6833" t="s">
        <v>10352</v>
      </c>
      <c r="AZ6833" s="49"/>
    </row>
    <row r="6834" spans="50:52" x14ac:dyDescent="0.25">
      <c r="AX6834" t="s">
        <v>10353</v>
      </c>
      <c r="AZ6834" s="49"/>
    </row>
    <row r="6835" spans="50:52" x14ac:dyDescent="0.25">
      <c r="AX6835" t="s">
        <v>10354</v>
      </c>
      <c r="AZ6835" s="49"/>
    </row>
    <row r="6836" spans="50:52" x14ac:dyDescent="0.25">
      <c r="AX6836" t="s">
        <v>10355</v>
      </c>
      <c r="AZ6836" s="49"/>
    </row>
    <row r="6837" spans="50:52" x14ac:dyDescent="0.25">
      <c r="AX6837" t="s">
        <v>10356</v>
      </c>
      <c r="AZ6837" s="49"/>
    </row>
    <row r="6838" spans="50:52" x14ac:dyDescent="0.25">
      <c r="AX6838" t="s">
        <v>10357</v>
      </c>
      <c r="AZ6838" s="49"/>
    </row>
    <row r="6839" spans="50:52" x14ac:dyDescent="0.25">
      <c r="AX6839" t="s">
        <v>10358</v>
      </c>
      <c r="AZ6839" s="49"/>
    </row>
    <row r="6840" spans="50:52" x14ac:dyDescent="0.25">
      <c r="AX6840" t="s">
        <v>10359</v>
      </c>
      <c r="AZ6840" s="49"/>
    </row>
    <row r="6841" spans="50:52" x14ac:dyDescent="0.25">
      <c r="AX6841" t="s">
        <v>10360</v>
      </c>
      <c r="AZ6841" s="49"/>
    </row>
    <row r="6842" spans="50:52" x14ac:dyDescent="0.25">
      <c r="AX6842" t="s">
        <v>10361</v>
      </c>
      <c r="AZ6842" s="49"/>
    </row>
    <row r="6843" spans="50:52" x14ac:dyDescent="0.25">
      <c r="AX6843" t="s">
        <v>10362</v>
      </c>
      <c r="AZ6843" s="49"/>
    </row>
    <row r="6844" spans="50:52" x14ac:dyDescent="0.25">
      <c r="AX6844" t="s">
        <v>10363</v>
      </c>
      <c r="AZ6844" s="49"/>
    </row>
    <row r="6845" spans="50:52" x14ac:dyDescent="0.25">
      <c r="AX6845" t="s">
        <v>10364</v>
      </c>
      <c r="AZ6845" s="49"/>
    </row>
    <row r="6846" spans="50:52" x14ac:dyDescent="0.25">
      <c r="AX6846" t="s">
        <v>10365</v>
      </c>
      <c r="AZ6846" s="49"/>
    </row>
    <row r="6847" spans="50:52" x14ac:dyDescent="0.25">
      <c r="AX6847" t="s">
        <v>10366</v>
      </c>
      <c r="AZ6847" s="49"/>
    </row>
    <row r="6848" spans="50:52" x14ac:dyDescent="0.25">
      <c r="AX6848" t="s">
        <v>10367</v>
      </c>
      <c r="AZ6848" s="49"/>
    </row>
    <row r="6849" spans="50:52" x14ac:dyDescent="0.25">
      <c r="AX6849" t="s">
        <v>10368</v>
      </c>
      <c r="AZ6849" s="49"/>
    </row>
    <row r="6850" spans="50:52" x14ac:dyDescent="0.25">
      <c r="AX6850" t="s">
        <v>10369</v>
      </c>
      <c r="AZ6850" s="49"/>
    </row>
    <row r="6851" spans="50:52" x14ac:dyDescent="0.25">
      <c r="AX6851" t="s">
        <v>10370</v>
      </c>
      <c r="AZ6851" s="49"/>
    </row>
    <row r="6852" spans="50:52" x14ac:dyDescent="0.25">
      <c r="AX6852" t="s">
        <v>10371</v>
      </c>
      <c r="AZ6852" s="49"/>
    </row>
    <row r="6853" spans="50:52" x14ac:dyDescent="0.25">
      <c r="AX6853" t="s">
        <v>10372</v>
      </c>
      <c r="AZ6853" s="49"/>
    </row>
    <row r="6854" spans="50:52" x14ac:dyDescent="0.25">
      <c r="AX6854" t="s">
        <v>10373</v>
      </c>
      <c r="AZ6854" s="49"/>
    </row>
    <row r="6855" spans="50:52" x14ac:dyDescent="0.25">
      <c r="AX6855" t="s">
        <v>10374</v>
      </c>
      <c r="AZ6855" s="49"/>
    </row>
    <row r="6856" spans="50:52" x14ac:dyDescent="0.25">
      <c r="AX6856" t="s">
        <v>10375</v>
      </c>
      <c r="AZ6856" s="49"/>
    </row>
    <row r="6857" spans="50:52" x14ac:dyDescent="0.25">
      <c r="AX6857" t="s">
        <v>10376</v>
      </c>
      <c r="AZ6857" s="49"/>
    </row>
    <row r="6858" spans="50:52" x14ac:dyDescent="0.25">
      <c r="AX6858" t="s">
        <v>10377</v>
      </c>
      <c r="AZ6858" s="49"/>
    </row>
    <row r="6859" spans="50:52" x14ac:dyDescent="0.25">
      <c r="AX6859" t="s">
        <v>10378</v>
      </c>
      <c r="AZ6859" s="49"/>
    </row>
    <row r="6860" spans="50:52" x14ac:dyDescent="0.25">
      <c r="AX6860" t="s">
        <v>10379</v>
      </c>
      <c r="AZ6860" s="49"/>
    </row>
    <row r="6861" spans="50:52" x14ac:dyDescent="0.25">
      <c r="AX6861" t="s">
        <v>10380</v>
      </c>
      <c r="AZ6861" s="49"/>
    </row>
    <row r="6862" spans="50:52" x14ac:dyDescent="0.25">
      <c r="AX6862" t="s">
        <v>10381</v>
      </c>
      <c r="AZ6862" s="49"/>
    </row>
    <row r="6863" spans="50:52" x14ac:dyDescent="0.25">
      <c r="AX6863" t="s">
        <v>10382</v>
      </c>
      <c r="AZ6863" s="49"/>
    </row>
    <row r="6864" spans="50:52" x14ac:dyDescent="0.25">
      <c r="AX6864" t="s">
        <v>10383</v>
      </c>
      <c r="AZ6864" s="49"/>
    </row>
    <row r="6865" spans="50:52" x14ac:dyDescent="0.25">
      <c r="AX6865" t="s">
        <v>10384</v>
      </c>
      <c r="AZ6865" s="49"/>
    </row>
    <row r="6866" spans="50:52" x14ac:dyDescent="0.25">
      <c r="AX6866" t="s">
        <v>10385</v>
      </c>
      <c r="AZ6866" s="49"/>
    </row>
    <row r="6867" spans="50:52" x14ac:dyDescent="0.25">
      <c r="AX6867" t="s">
        <v>10386</v>
      </c>
      <c r="AZ6867" s="49"/>
    </row>
    <row r="6868" spans="50:52" x14ac:dyDescent="0.25">
      <c r="AX6868" t="s">
        <v>10387</v>
      </c>
      <c r="AZ6868" s="49"/>
    </row>
    <row r="6869" spans="50:52" x14ac:dyDescent="0.25">
      <c r="AX6869" t="s">
        <v>10388</v>
      </c>
      <c r="AZ6869" s="49"/>
    </row>
    <row r="6870" spans="50:52" x14ac:dyDescent="0.25">
      <c r="AX6870" t="s">
        <v>10389</v>
      </c>
      <c r="AZ6870" s="49"/>
    </row>
    <row r="6871" spans="50:52" x14ac:dyDescent="0.25">
      <c r="AX6871" t="s">
        <v>10390</v>
      </c>
      <c r="AZ6871" s="49"/>
    </row>
    <row r="6872" spans="50:52" x14ac:dyDescent="0.25">
      <c r="AX6872" t="s">
        <v>10391</v>
      </c>
      <c r="AZ6872" s="49"/>
    </row>
    <row r="6873" spans="50:52" x14ac:dyDescent="0.25">
      <c r="AX6873" t="s">
        <v>10392</v>
      </c>
      <c r="AZ6873" s="49"/>
    </row>
    <row r="6874" spans="50:52" x14ac:dyDescent="0.25">
      <c r="AX6874" t="s">
        <v>10393</v>
      </c>
      <c r="AZ6874" s="49"/>
    </row>
    <row r="6875" spans="50:52" x14ac:dyDescent="0.25">
      <c r="AX6875" t="s">
        <v>10394</v>
      </c>
      <c r="AZ6875" s="49"/>
    </row>
    <row r="6876" spans="50:52" x14ac:dyDescent="0.25">
      <c r="AX6876" t="s">
        <v>10395</v>
      </c>
      <c r="AZ6876" s="49"/>
    </row>
    <row r="6877" spans="50:52" x14ac:dyDescent="0.25">
      <c r="AX6877" t="s">
        <v>10396</v>
      </c>
      <c r="AZ6877" s="49"/>
    </row>
    <row r="6878" spans="50:52" x14ac:dyDescent="0.25">
      <c r="AX6878" t="s">
        <v>10397</v>
      </c>
      <c r="AZ6878" s="49"/>
    </row>
    <row r="6879" spans="50:52" x14ac:dyDescent="0.25">
      <c r="AX6879" t="s">
        <v>10398</v>
      </c>
      <c r="AZ6879" s="49"/>
    </row>
    <row r="6880" spans="50:52" x14ac:dyDescent="0.25">
      <c r="AX6880" t="s">
        <v>10399</v>
      </c>
      <c r="AZ6880" s="49"/>
    </row>
    <row r="6881" spans="50:52" x14ac:dyDescent="0.25">
      <c r="AX6881" t="s">
        <v>10400</v>
      </c>
      <c r="AZ6881" s="49"/>
    </row>
    <row r="6882" spans="50:52" x14ac:dyDescent="0.25">
      <c r="AX6882" t="s">
        <v>10401</v>
      </c>
      <c r="AZ6882" s="49"/>
    </row>
    <row r="6883" spans="50:52" x14ac:dyDescent="0.25">
      <c r="AX6883" t="s">
        <v>10402</v>
      </c>
      <c r="AZ6883" s="49"/>
    </row>
    <row r="6884" spans="50:52" x14ac:dyDescent="0.25">
      <c r="AX6884" t="s">
        <v>10403</v>
      </c>
      <c r="AZ6884" s="49"/>
    </row>
    <row r="6885" spans="50:52" x14ac:dyDescent="0.25">
      <c r="AX6885" t="s">
        <v>10404</v>
      </c>
      <c r="AZ6885" s="49"/>
    </row>
    <row r="6886" spans="50:52" x14ac:dyDescent="0.25">
      <c r="AX6886" t="s">
        <v>10405</v>
      </c>
      <c r="AZ6886" s="49"/>
    </row>
    <row r="6887" spans="50:52" x14ac:dyDescent="0.25">
      <c r="AX6887" t="s">
        <v>10406</v>
      </c>
      <c r="AZ6887" s="49"/>
    </row>
    <row r="6888" spans="50:52" x14ac:dyDescent="0.25">
      <c r="AX6888" t="s">
        <v>10407</v>
      </c>
      <c r="AZ6888" s="49"/>
    </row>
    <row r="6889" spans="50:52" x14ac:dyDescent="0.25">
      <c r="AX6889" t="s">
        <v>10408</v>
      </c>
      <c r="AZ6889" s="49"/>
    </row>
    <row r="6890" spans="50:52" x14ac:dyDescent="0.25">
      <c r="AX6890" t="s">
        <v>10409</v>
      </c>
      <c r="AZ6890" s="49"/>
    </row>
    <row r="6891" spans="50:52" x14ac:dyDescent="0.25">
      <c r="AX6891" t="s">
        <v>10410</v>
      </c>
      <c r="AZ6891" s="49"/>
    </row>
    <row r="6892" spans="50:52" x14ac:dyDescent="0.25">
      <c r="AX6892" t="s">
        <v>10411</v>
      </c>
      <c r="AZ6892" s="49"/>
    </row>
    <row r="6893" spans="50:52" x14ac:dyDescent="0.25">
      <c r="AX6893" t="s">
        <v>10412</v>
      </c>
      <c r="AZ6893" s="49"/>
    </row>
    <row r="6894" spans="50:52" x14ac:dyDescent="0.25">
      <c r="AX6894" t="s">
        <v>10413</v>
      </c>
      <c r="AZ6894" s="49"/>
    </row>
    <row r="6895" spans="50:52" x14ac:dyDescent="0.25">
      <c r="AX6895" t="s">
        <v>10414</v>
      </c>
      <c r="AZ6895" s="49"/>
    </row>
    <row r="6896" spans="50:52" x14ac:dyDescent="0.25">
      <c r="AX6896" t="s">
        <v>10415</v>
      </c>
      <c r="AZ6896" s="49"/>
    </row>
    <row r="6897" spans="50:52" x14ac:dyDescent="0.25">
      <c r="AX6897" t="s">
        <v>10416</v>
      </c>
      <c r="AZ6897" s="49"/>
    </row>
    <row r="6898" spans="50:52" x14ac:dyDescent="0.25">
      <c r="AX6898" t="s">
        <v>10417</v>
      </c>
      <c r="AZ6898" s="49"/>
    </row>
    <row r="6899" spans="50:52" x14ac:dyDescent="0.25">
      <c r="AX6899" t="s">
        <v>10418</v>
      </c>
      <c r="AZ6899" s="49"/>
    </row>
    <row r="6900" spans="50:52" x14ac:dyDescent="0.25">
      <c r="AX6900" t="s">
        <v>10419</v>
      </c>
      <c r="AZ6900" s="49"/>
    </row>
    <row r="6901" spans="50:52" x14ac:dyDescent="0.25">
      <c r="AX6901" t="s">
        <v>10420</v>
      </c>
      <c r="AZ6901" s="49"/>
    </row>
    <row r="6902" spans="50:52" x14ac:dyDescent="0.25">
      <c r="AX6902" t="s">
        <v>10421</v>
      </c>
      <c r="AZ6902" s="49"/>
    </row>
    <row r="6903" spans="50:52" x14ac:dyDescent="0.25">
      <c r="AX6903" t="s">
        <v>10422</v>
      </c>
      <c r="AZ6903" s="49"/>
    </row>
    <row r="6904" spans="50:52" x14ac:dyDescent="0.25">
      <c r="AX6904" t="s">
        <v>10423</v>
      </c>
      <c r="AZ6904" s="49"/>
    </row>
    <row r="6905" spans="50:52" x14ac:dyDescent="0.25">
      <c r="AX6905" t="s">
        <v>10424</v>
      </c>
      <c r="AZ6905" s="49"/>
    </row>
    <row r="6906" spans="50:52" x14ac:dyDescent="0.25">
      <c r="AX6906" t="s">
        <v>10425</v>
      </c>
      <c r="AZ6906" s="49"/>
    </row>
    <row r="6907" spans="50:52" x14ac:dyDescent="0.25">
      <c r="AX6907" t="s">
        <v>10426</v>
      </c>
      <c r="AZ6907" s="49"/>
    </row>
    <row r="6908" spans="50:52" x14ac:dyDescent="0.25">
      <c r="AX6908" t="s">
        <v>10427</v>
      </c>
      <c r="AZ6908" s="49"/>
    </row>
    <row r="6909" spans="50:52" x14ac:dyDescent="0.25">
      <c r="AX6909" t="s">
        <v>10428</v>
      </c>
      <c r="AZ6909" s="49"/>
    </row>
    <row r="6910" spans="50:52" x14ac:dyDescent="0.25">
      <c r="AX6910" t="s">
        <v>10429</v>
      </c>
      <c r="AZ6910" s="49"/>
    </row>
    <row r="6911" spans="50:52" x14ac:dyDescent="0.25">
      <c r="AX6911" t="s">
        <v>10430</v>
      </c>
      <c r="AZ6911" s="49"/>
    </row>
    <row r="6912" spans="50:52" x14ac:dyDescent="0.25">
      <c r="AX6912" t="s">
        <v>10431</v>
      </c>
      <c r="AZ6912" s="49"/>
    </row>
    <row r="6913" spans="50:52" x14ac:dyDescent="0.25">
      <c r="AX6913" t="s">
        <v>10432</v>
      </c>
      <c r="AZ6913" s="49"/>
    </row>
    <row r="6914" spans="50:52" x14ac:dyDescent="0.25">
      <c r="AX6914" t="s">
        <v>10433</v>
      </c>
      <c r="AZ6914" s="49"/>
    </row>
    <row r="6915" spans="50:52" x14ac:dyDescent="0.25">
      <c r="AX6915" t="s">
        <v>10434</v>
      </c>
      <c r="AZ6915" s="49"/>
    </row>
    <row r="6916" spans="50:52" x14ac:dyDescent="0.25">
      <c r="AX6916" t="s">
        <v>10435</v>
      </c>
      <c r="AZ6916" s="49"/>
    </row>
    <row r="6917" spans="50:52" x14ac:dyDescent="0.25">
      <c r="AX6917" t="s">
        <v>10436</v>
      </c>
      <c r="AZ6917" s="49"/>
    </row>
    <row r="6918" spans="50:52" x14ac:dyDescent="0.25">
      <c r="AX6918" t="s">
        <v>10437</v>
      </c>
      <c r="AZ6918" s="49"/>
    </row>
    <row r="6919" spans="50:52" x14ac:dyDescent="0.25">
      <c r="AX6919" t="s">
        <v>10438</v>
      </c>
      <c r="AZ6919" s="49"/>
    </row>
    <row r="6920" spans="50:52" x14ac:dyDescent="0.25">
      <c r="AX6920" t="s">
        <v>10439</v>
      </c>
      <c r="AZ6920" s="49"/>
    </row>
    <row r="6921" spans="50:52" x14ac:dyDescent="0.25">
      <c r="AX6921" t="s">
        <v>10440</v>
      </c>
      <c r="AZ6921" s="49"/>
    </row>
    <row r="6922" spans="50:52" x14ac:dyDescent="0.25">
      <c r="AX6922" t="s">
        <v>10441</v>
      </c>
      <c r="AZ6922" s="49"/>
    </row>
    <row r="6923" spans="50:52" x14ac:dyDescent="0.25">
      <c r="AX6923" t="s">
        <v>10442</v>
      </c>
      <c r="AZ6923" s="49"/>
    </row>
    <row r="6924" spans="50:52" x14ac:dyDescent="0.25">
      <c r="AX6924" t="s">
        <v>10443</v>
      </c>
      <c r="AZ6924" s="49"/>
    </row>
    <row r="6925" spans="50:52" x14ac:dyDescent="0.25">
      <c r="AX6925" t="s">
        <v>10444</v>
      </c>
      <c r="AZ6925" s="49"/>
    </row>
    <row r="6926" spans="50:52" x14ac:dyDescent="0.25">
      <c r="AX6926" t="s">
        <v>10445</v>
      </c>
      <c r="AZ6926" s="49"/>
    </row>
    <row r="6927" spans="50:52" x14ac:dyDescent="0.25">
      <c r="AX6927" t="s">
        <v>10446</v>
      </c>
      <c r="AZ6927" s="49"/>
    </row>
    <row r="6928" spans="50:52" x14ac:dyDescent="0.25">
      <c r="AX6928" t="s">
        <v>10447</v>
      </c>
      <c r="AZ6928" s="49"/>
    </row>
    <row r="6929" spans="50:52" x14ac:dyDescent="0.25">
      <c r="AX6929" t="s">
        <v>10448</v>
      </c>
      <c r="AZ6929" s="49"/>
    </row>
    <row r="6930" spans="50:52" x14ac:dyDescent="0.25">
      <c r="AX6930" t="s">
        <v>10449</v>
      </c>
      <c r="AZ6930" s="49"/>
    </row>
    <row r="6931" spans="50:52" x14ac:dyDescent="0.25">
      <c r="AX6931" t="s">
        <v>10450</v>
      </c>
      <c r="AZ6931" s="49"/>
    </row>
    <row r="6932" spans="50:52" x14ac:dyDescent="0.25">
      <c r="AX6932" t="s">
        <v>10451</v>
      </c>
      <c r="AZ6932" s="49"/>
    </row>
    <row r="6933" spans="50:52" x14ac:dyDescent="0.25">
      <c r="AX6933" t="s">
        <v>10452</v>
      </c>
      <c r="AZ6933" s="49"/>
    </row>
    <row r="6934" spans="50:52" x14ac:dyDescent="0.25">
      <c r="AX6934" t="s">
        <v>10453</v>
      </c>
      <c r="AZ6934" s="49"/>
    </row>
    <row r="6935" spans="50:52" x14ac:dyDescent="0.25">
      <c r="AX6935" t="s">
        <v>10454</v>
      </c>
      <c r="AZ6935" s="49"/>
    </row>
    <row r="6936" spans="50:52" x14ac:dyDescent="0.25">
      <c r="AX6936" t="s">
        <v>10455</v>
      </c>
      <c r="AZ6936" s="49"/>
    </row>
    <row r="6937" spans="50:52" x14ac:dyDescent="0.25">
      <c r="AX6937" t="s">
        <v>10456</v>
      </c>
      <c r="AZ6937" s="49"/>
    </row>
    <row r="6938" spans="50:52" x14ac:dyDescent="0.25">
      <c r="AX6938" t="s">
        <v>10457</v>
      </c>
      <c r="AZ6938" s="49"/>
    </row>
    <row r="6939" spans="50:52" x14ac:dyDescent="0.25">
      <c r="AX6939" t="s">
        <v>10458</v>
      </c>
      <c r="AZ6939" s="49"/>
    </row>
    <row r="6940" spans="50:52" x14ac:dyDescent="0.25">
      <c r="AX6940" t="s">
        <v>10459</v>
      </c>
      <c r="AZ6940" s="49"/>
    </row>
    <row r="6941" spans="50:52" x14ac:dyDescent="0.25">
      <c r="AX6941" t="s">
        <v>10460</v>
      </c>
      <c r="AZ6941" s="49"/>
    </row>
    <row r="6942" spans="50:52" x14ac:dyDescent="0.25">
      <c r="AX6942" t="s">
        <v>10461</v>
      </c>
      <c r="AZ6942" s="49"/>
    </row>
    <row r="6943" spans="50:52" x14ac:dyDescent="0.25">
      <c r="AX6943" t="s">
        <v>10462</v>
      </c>
      <c r="AZ6943" s="49"/>
    </row>
    <row r="6944" spans="50:52" x14ac:dyDescent="0.25">
      <c r="AX6944" t="s">
        <v>10463</v>
      </c>
      <c r="AZ6944" s="49"/>
    </row>
    <row r="6945" spans="50:52" x14ac:dyDescent="0.25">
      <c r="AX6945" t="s">
        <v>10464</v>
      </c>
      <c r="AZ6945" s="49"/>
    </row>
    <row r="6946" spans="50:52" x14ac:dyDescent="0.25">
      <c r="AX6946" t="s">
        <v>10465</v>
      </c>
      <c r="AZ6946" s="49"/>
    </row>
    <row r="6947" spans="50:52" x14ac:dyDescent="0.25">
      <c r="AX6947" t="s">
        <v>10466</v>
      </c>
      <c r="AZ6947" s="49"/>
    </row>
    <row r="6948" spans="50:52" x14ac:dyDescent="0.25">
      <c r="AX6948" t="s">
        <v>10467</v>
      </c>
      <c r="AZ6948" s="49"/>
    </row>
    <row r="6949" spans="50:52" x14ac:dyDescent="0.25">
      <c r="AX6949" t="s">
        <v>10468</v>
      </c>
      <c r="AZ6949" s="49"/>
    </row>
    <row r="6950" spans="50:52" x14ac:dyDescent="0.25">
      <c r="AX6950" t="s">
        <v>10469</v>
      </c>
      <c r="AZ6950" s="49"/>
    </row>
    <row r="6951" spans="50:52" x14ac:dyDescent="0.25">
      <c r="AX6951" t="s">
        <v>10470</v>
      </c>
      <c r="AZ6951" s="49"/>
    </row>
    <row r="6952" spans="50:52" x14ac:dyDescent="0.25">
      <c r="AX6952" t="s">
        <v>10471</v>
      </c>
      <c r="AZ6952" s="49"/>
    </row>
    <row r="6953" spans="50:52" x14ac:dyDescent="0.25">
      <c r="AX6953" t="s">
        <v>10472</v>
      </c>
      <c r="AZ6953" s="49"/>
    </row>
    <row r="6954" spans="50:52" x14ac:dyDescent="0.25">
      <c r="AX6954" t="s">
        <v>10473</v>
      </c>
      <c r="AZ6954" s="49"/>
    </row>
    <row r="6955" spans="50:52" x14ac:dyDescent="0.25">
      <c r="AX6955" t="s">
        <v>10474</v>
      </c>
      <c r="AZ6955" s="49"/>
    </row>
    <row r="6956" spans="50:52" x14ac:dyDescent="0.25">
      <c r="AX6956" t="s">
        <v>10475</v>
      </c>
      <c r="AZ6956" s="49"/>
    </row>
    <row r="6957" spans="50:52" x14ac:dyDescent="0.25">
      <c r="AX6957" t="s">
        <v>10476</v>
      </c>
      <c r="AZ6957" s="49"/>
    </row>
    <row r="6958" spans="50:52" x14ac:dyDescent="0.25">
      <c r="AX6958" t="s">
        <v>10477</v>
      </c>
      <c r="AZ6958" s="49"/>
    </row>
    <row r="6959" spans="50:52" x14ac:dyDescent="0.25">
      <c r="AX6959" t="s">
        <v>10478</v>
      </c>
      <c r="AZ6959" s="49"/>
    </row>
    <row r="6960" spans="50:52" x14ac:dyDescent="0.25">
      <c r="AX6960" t="s">
        <v>10479</v>
      </c>
      <c r="AZ6960" s="49"/>
    </row>
    <row r="6961" spans="50:52" x14ac:dyDescent="0.25">
      <c r="AX6961" t="s">
        <v>10480</v>
      </c>
      <c r="AZ6961" s="49"/>
    </row>
    <row r="6962" spans="50:52" x14ac:dyDescent="0.25">
      <c r="AX6962" t="s">
        <v>10481</v>
      </c>
      <c r="AZ6962" s="49"/>
    </row>
    <row r="6963" spans="50:52" x14ac:dyDescent="0.25">
      <c r="AX6963" t="s">
        <v>10482</v>
      </c>
      <c r="AZ6963" s="49"/>
    </row>
    <row r="6964" spans="50:52" x14ac:dyDescent="0.25">
      <c r="AX6964" t="s">
        <v>10483</v>
      </c>
      <c r="AZ6964" s="49"/>
    </row>
    <row r="6965" spans="50:52" x14ac:dyDescent="0.25">
      <c r="AX6965" t="s">
        <v>10484</v>
      </c>
      <c r="AZ6965" s="49"/>
    </row>
    <row r="6966" spans="50:52" x14ac:dyDescent="0.25">
      <c r="AX6966" t="s">
        <v>10485</v>
      </c>
      <c r="AZ6966" s="49"/>
    </row>
    <row r="6967" spans="50:52" x14ac:dyDescent="0.25">
      <c r="AX6967" t="s">
        <v>10486</v>
      </c>
      <c r="AZ6967" s="49"/>
    </row>
    <row r="6968" spans="50:52" x14ac:dyDescent="0.25">
      <c r="AX6968" t="s">
        <v>10487</v>
      </c>
      <c r="AZ6968" s="49"/>
    </row>
    <row r="6969" spans="50:52" x14ac:dyDescent="0.25">
      <c r="AX6969" t="s">
        <v>10488</v>
      </c>
      <c r="AZ6969" s="49"/>
    </row>
    <row r="6970" spans="50:52" x14ac:dyDescent="0.25">
      <c r="AX6970" t="s">
        <v>10489</v>
      </c>
      <c r="AZ6970" s="49"/>
    </row>
    <row r="6971" spans="50:52" x14ac:dyDescent="0.25">
      <c r="AX6971" t="s">
        <v>10490</v>
      </c>
      <c r="AZ6971" s="49"/>
    </row>
    <row r="6972" spans="50:52" x14ac:dyDescent="0.25">
      <c r="AX6972" t="s">
        <v>10491</v>
      </c>
      <c r="AZ6972" s="49"/>
    </row>
    <row r="6973" spans="50:52" x14ac:dyDescent="0.25">
      <c r="AX6973" t="s">
        <v>10492</v>
      </c>
      <c r="AZ6973" s="49"/>
    </row>
    <row r="6974" spans="50:52" x14ac:dyDescent="0.25">
      <c r="AX6974" t="s">
        <v>10493</v>
      </c>
      <c r="AZ6974" s="49"/>
    </row>
    <row r="6975" spans="50:52" x14ac:dyDescent="0.25">
      <c r="AX6975" t="s">
        <v>10494</v>
      </c>
      <c r="AZ6975" s="49"/>
    </row>
    <row r="6976" spans="50:52" x14ac:dyDescent="0.25">
      <c r="AX6976" t="s">
        <v>10495</v>
      </c>
      <c r="AZ6976" s="49"/>
    </row>
    <row r="6977" spans="50:52" x14ac:dyDescent="0.25">
      <c r="AX6977" t="s">
        <v>10496</v>
      </c>
      <c r="AZ6977" s="49"/>
    </row>
    <row r="6978" spans="50:52" x14ac:dyDescent="0.25">
      <c r="AX6978" t="s">
        <v>10497</v>
      </c>
      <c r="AZ6978" s="49"/>
    </row>
    <row r="6979" spans="50:52" x14ac:dyDescent="0.25">
      <c r="AX6979" t="s">
        <v>10498</v>
      </c>
      <c r="AZ6979" s="49"/>
    </row>
    <row r="6980" spans="50:52" x14ac:dyDescent="0.25">
      <c r="AX6980" t="s">
        <v>10499</v>
      </c>
      <c r="AZ6980" s="49"/>
    </row>
    <row r="6981" spans="50:52" x14ac:dyDescent="0.25">
      <c r="AX6981" t="s">
        <v>10500</v>
      </c>
      <c r="AZ6981" s="49"/>
    </row>
    <row r="6982" spans="50:52" x14ac:dyDescent="0.25">
      <c r="AX6982" t="s">
        <v>10501</v>
      </c>
      <c r="AZ6982" s="49"/>
    </row>
    <row r="6983" spans="50:52" x14ac:dyDescent="0.25">
      <c r="AX6983" t="s">
        <v>10502</v>
      </c>
      <c r="AZ6983" s="49"/>
    </row>
    <row r="6984" spans="50:52" x14ac:dyDescent="0.25">
      <c r="AX6984" t="s">
        <v>10503</v>
      </c>
      <c r="AZ6984" s="49"/>
    </row>
    <row r="6985" spans="50:52" x14ac:dyDescent="0.25">
      <c r="AX6985" t="s">
        <v>10504</v>
      </c>
      <c r="AZ6985" s="49"/>
    </row>
    <row r="6986" spans="50:52" x14ac:dyDescent="0.25">
      <c r="AX6986" t="s">
        <v>10505</v>
      </c>
      <c r="AZ6986" s="49"/>
    </row>
    <row r="6987" spans="50:52" x14ac:dyDescent="0.25">
      <c r="AX6987" t="s">
        <v>10506</v>
      </c>
      <c r="AZ6987" s="49"/>
    </row>
    <row r="6988" spans="50:52" x14ac:dyDescent="0.25">
      <c r="AX6988" t="s">
        <v>10507</v>
      </c>
      <c r="AZ6988" s="49"/>
    </row>
    <row r="6989" spans="50:52" x14ac:dyDescent="0.25">
      <c r="AX6989" t="s">
        <v>10508</v>
      </c>
      <c r="AZ6989" s="49"/>
    </row>
    <row r="6990" spans="50:52" x14ac:dyDescent="0.25">
      <c r="AX6990" t="s">
        <v>10509</v>
      </c>
      <c r="AZ6990" s="49"/>
    </row>
    <row r="6991" spans="50:52" x14ac:dyDescent="0.25">
      <c r="AX6991" t="s">
        <v>10510</v>
      </c>
      <c r="AZ6991" s="49"/>
    </row>
    <row r="6992" spans="50:52" x14ac:dyDescent="0.25">
      <c r="AX6992" t="s">
        <v>10511</v>
      </c>
      <c r="AZ6992" s="49"/>
    </row>
    <row r="6993" spans="50:52" x14ac:dyDescent="0.25">
      <c r="AX6993" t="s">
        <v>10512</v>
      </c>
      <c r="AZ6993" s="49"/>
    </row>
    <row r="6994" spans="50:52" x14ac:dyDescent="0.25">
      <c r="AX6994" t="s">
        <v>10513</v>
      </c>
      <c r="AZ6994" s="49"/>
    </row>
    <row r="6995" spans="50:52" x14ac:dyDescent="0.25">
      <c r="AX6995" t="s">
        <v>10514</v>
      </c>
      <c r="AZ6995" s="49"/>
    </row>
    <row r="6996" spans="50:52" x14ac:dyDescent="0.25">
      <c r="AX6996" t="s">
        <v>10515</v>
      </c>
      <c r="AZ6996" s="49"/>
    </row>
    <row r="6997" spans="50:52" x14ac:dyDescent="0.25">
      <c r="AX6997" t="s">
        <v>10516</v>
      </c>
      <c r="AZ6997" s="49"/>
    </row>
    <row r="6998" spans="50:52" x14ac:dyDescent="0.25">
      <c r="AX6998" t="s">
        <v>10517</v>
      </c>
      <c r="AZ6998" s="49"/>
    </row>
    <row r="6999" spans="50:52" x14ac:dyDescent="0.25">
      <c r="AX6999" t="s">
        <v>10518</v>
      </c>
      <c r="AZ6999" s="49"/>
    </row>
    <row r="7000" spans="50:52" x14ac:dyDescent="0.25">
      <c r="AX7000" t="s">
        <v>10519</v>
      </c>
      <c r="AZ7000" s="49"/>
    </row>
    <row r="7001" spans="50:52" x14ac:dyDescent="0.25">
      <c r="AX7001" t="s">
        <v>10520</v>
      </c>
      <c r="AZ7001" s="49"/>
    </row>
    <row r="7002" spans="50:52" x14ac:dyDescent="0.25">
      <c r="AX7002" t="s">
        <v>10521</v>
      </c>
      <c r="AZ7002" s="49"/>
    </row>
    <row r="7003" spans="50:52" x14ac:dyDescent="0.25">
      <c r="AX7003" t="s">
        <v>10522</v>
      </c>
      <c r="AZ7003" s="49"/>
    </row>
    <row r="7004" spans="50:52" x14ac:dyDescent="0.25">
      <c r="AX7004" t="s">
        <v>10523</v>
      </c>
      <c r="AZ7004" s="49"/>
    </row>
    <row r="7005" spans="50:52" x14ac:dyDescent="0.25">
      <c r="AX7005" t="s">
        <v>10524</v>
      </c>
      <c r="AZ7005" s="49"/>
    </row>
    <row r="7006" spans="50:52" x14ac:dyDescent="0.25">
      <c r="AX7006" t="s">
        <v>10525</v>
      </c>
      <c r="AZ7006" s="49"/>
    </row>
    <row r="7007" spans="50:52" x14ac:dyDescent="0.25">
      <c r="AX7007" t="s">
        <v>10526</v>
      </c>
      <c r="AZ7007" s="49"/>
    </row>
    <row r="7008" spans="50:52" x14ac:dyDescent="0.25">
      <c r="AX7008" t="s">
        <v>10527</v>
      </c>
      <c r="AZ7008" s="49"/>
    </row>
    <row r="7009" spans="50:52" x14ac:dyDescent="0.25">
      <c r="AX7009" t="s">
        <v>10528</v>
      </c>
      <c r="AZ7009" s="49"/>
    </row>
    <row r="7010" spans="50:52" x14ac:dyDescent="0.25">
      <c r="AX7010" t="s">
        <v>10529</v>
      </c>
      <c r="AZ7010" s="49"/>
    </row>
    <row r="7011" spans="50:52" x14ac:dyDescent="0.25">
      <c r="AX7011" t="s">
        <v>10530</v>
      </c>
      <c r="AZ7011" s="49"/>
    </row>
    <row r="7012" spans="50:52" x14ac:dyDescent="0.25">
      <c r="AX7012" t="s">
        <v>10531</v>
      </c>
      <c r="AZ7012" s="49"/>
    </row>
    <row r="7013" spans="50:52" x14ac:dyDescent="0.25">
      <c r="AX7013" t="s">
        <v>10532</v>
      </c>
      <c r="AZ7013" s="49"/>
    </row>
    <row r="7014" spans="50:52" x14ac:dyDescent="0.25">
      <c r="AX7014" t="s">
        <v>10533</v>
      </c>
      <c r="AZ7014" s="49"/>
    </row>
    <row r="7015" spans="50:52" x14ac:dyDescent="0.25">
      <c r="AX7015" t="s">
        <v>10534</v>
      </c>
      <c r="AZ7015" s="49"/>
    </row>
    <row r="7016" spans="50:52" x14ac:dyDescent="0.25">
      <c r="AX7016" t="s">
        <v>10535</v>
      </c>
      <c r="AZ7016" s="49"/>
    </row>
    <row r="7017" spans="50:52" x14ac:dyDescent="0.25">
      <c r="AX7017" t="s">
        <v>10536</v>
      </c>
      <c r="AZ7017" s="49"/>
    </row>
    <row r="7018" spans="50:52" x14ac:dyDescent="0.25">
      <c r="AX7018" t="s">
        <v>10537</v>
      </c>
      <c r="AZ7018" s="49"/>
    </row>
    <row r="7019" spans="50:52" x14ac:dyDescent="0.25">
      <c r="AX7019" t="s">
        <v>10538</v>
      </c>
      <c r="AZ7019" s="49"/>
    </row>
    <row r="7020" spans="50:52" x14ac:dyDescent="0.25">
      <c r="AX7020" t="s">
        <v>10539</v>
      </c>
      <c r="AZ7020" s="49"/>
    </row>
    <row r="7021" spans="50:52" x14ac:dyDescent="0.25">
      <c r="AX7021" t="s">
        <v>10540</v>
      </c>
      <c r="AZ7021" s="49"/>
    </row>
    <row r="7022" spans="50:52" x14ac:dyDescent="0.25">
      <c r="AX7022" t="s">
        <v>10541</v>
      </c>
      <c r="AZ7022" s="49"/>
    </row>
    <row r="7023" spans="50:52" x14ac:dyDescent="0.25">
      <c r="AX7023" t="s">
        <v>10542</v>
      </c>
      <c r="AZ7023" s="49"/>
    </row>
    <row r="7024" spans="50:52" x14ac:dyDescent="0.25">
      <c r="AX7024" t="s">
        <v>10543</v>
      </c>
      <c r="AZ7024" s="49"/>
    </row>
    <row r="7025" spans="50:52" x14ac:dyDescent="0.25">
      <c r="AX7025" t="s">
        <v>10544</v>
      </c>
      <c r="AZ7025" s="49"/>
    </row>
    <row r="7026" spans="50:52" x14ac:dyDescent="0.25">
      <c r="AX7026" t="s">
        <v>10545</v>
      </c>
      <c r="AZ7026" s="49"/>
    </row>
    <row r="7027" spans="50:52" x14ac:dyDescent="0.25">
      <c r="AX7027" t="s">
        <v>10546</v>
      </c>
      <c r="AZ7027" s="49"/>
    </row>
    <row r="7028" spans="50:52" x14ac:dyDescent="0.25">
      <c r="AX7028" t="s">
        <v>10547</v>
      </c>
      <c r="AZ7028" s="49"/>
    </row>
    <row r="7029" spans="50:52" x14ac:dyDescent="0.25">
      <c r="AX7029" t="s">
        <v>10548</v>
      </c>
      <c r="AZ7029" s="49"/>
    </row>
    <row r="7030" spans="50:52" x14ac:dyDescent="0.25">
      <c r="AX7030" t="s">
        <v>10549</v>
      </c>
      <c r="AZ7030" s="49"/>
    </row>
    <row r="7031" spans="50:52" x14ac:dyDescent="0.25">
      <c r="AX7031" t="s">
        <v>10550</v>
      </c>
      <c r="AZ7031" s="49"/>
    </row>
    <row r="7032" spans="50:52" x14ac:dyDescent="0.25">
      <c r="AX7032" t="s">
        <v>10551</v>
      </c>
      <c r="AZ7032" s="49"/>
    </row>
    <row r="7033" spans="50:52" x14ac:dyDescent="0.25">
      <c r="AX7033" t="s">
        <v>10552</v>
      </c>
      <c r="AZ7033" s="49"/>
    </row>
    <row r="7034" spans="50:52" x14ac:dyDescent="0.25">
      <c r="AX7034" t="s">
        <v>10553</v>
      </c>
      <c r="AZ7034" s="49"/>
    </row>
    <row r="7035" spans="50:52" x14ac:dyDescent="0.25">
      <c r="AX7035" t="s">
        <v>10554</v>
      </c>
      <c r="AZ7035" s="49"/>
    </row>
    <row r="7036" spans="50:52" x14ac:dyDescent="0.25">
      <c r="AX7036" t="s">
        <v>10555</v>
      </c>
      <c r="AZ7036" s="49"/>
    </row>
    <row r="7037" spans="50:52" x14ac:dyDescent="0.25">
      <c r="AX7037" t="s">
        <v>10556</v>
      </c>
      <c r="AZ7037" s="49"/>
    </row>
    <row r="7038" spans="50:52" x14ac:dyDescent="0.25">
      <c r="AX7038" t="s">
        <v>10557</v>
      </c>
      <c r="AZ7038" s="49"/>
    </row>
    <row r="7039" spans="50:52" x14ac:dyDescent="0.25">
      <c r="AX7039" t="s">
        <v>10558</v>
      </c>
      <c r="AZ7039" s="49"/>
    </row>
    <row r="7040" spans="50:52" x14ac:dyDescent="0.25">
      <c r="AX7040" t="s">
        <v>10559</v>
      </c>
      <c r="AZ7040" s="49"/>
    </row>
    <row r="7041" spans="50:52" x14ac:dyDescent="0.25">
      <c r="AX7041" t="s">
        <v>10560</v>
      </c>
      <c r="AZ7041" s="49"/>
    </row>
    <row r="7042" spans="50:52" x14ac:dyDescent="0.25">
      <c r="AX7042" t="s">
        <v>10561</v>
      </c>
      <c r="AZ7042" s="49"/>
    </row>
    <row r="7043" spans="50:52" x14ac:dyDescent="0.25">
      <c r="AX7043" t="s">
        <v>10562</v>
      </c>
      <c r="AZ7043" s="49"/>
    </row>
    <row r="7044" spans="50:52" x14ac:dyDescent="0.25">
      <c r="AX7044" t="s">
        <v>10563</v>
      </c>
      <c r="AZ7044" s="49"/>
    </row>
    <row r="7045" spans="50:52" x14ac:dyDescent="0.25">
      <c r="AX7045" t="s">
        <v>10564</v>
      </c>
      <c r="AZ7045" s="49"/>
    </row>
    <row r="7046" spans="50:52" x14ac:dyDescent="0.25">
      <c r="AX7046" t="s">
        <v>10565</v>
      </c>
      <c r="AZ7046" s="49"/>
    </row>
    <row r="7047" spans="50:52" x14ac:dyDescent="0.25">
      <c r="AX7047" t="s">
        <v>10566</v>
      </c>
      <c r="AZ7047" s="49"/>
    </row>
    <row r="7048" spans="50:52" x14ac:dyDescent="0.25">
      <c r="AX7048" t="s">
        <v>10567</v>
      </c>
      <c r="AZ7048" s="49"/>
    </row>
    <row r="7049" spans="50:52" x14ac:dyDescent="0.25">
      <c r="AX7049" t="s">
        <v>10568</v>
      </c>
      <c r="AZ7049" s="49"/>
    </row>
    <row r="7050" spans="50:52" x14ac:dyDescent="0.25">
      <c r="AX7050" t="s">
        <v>10569</v>
      </c>
      <c r="AZ7050" s="49"/>
    </row>
    <row r="7051" spans="50:52" x14ac:dyDescent="0.25">
      <c r="AX7051" t="s">
        <v>10570</v>
      </c>
      <c r="AZ7051" s="49"/>
    </row>
    <row r="7052" spans="50:52" x14ac:dyDescent="0.25">
      <c r="AX7052" t="s">
        <v>10571</v>
      </c>
      <c r="AZ7052" s="49"/>
    </row>
    <row r="7053" spans="50:52" x14ac:dyDescent="0.25">
      <c r="AX7053" t="s">
        <v>10572</v>
      </c>
      <c r="AZ7053" s="49"/>
    </row>
    <row r="7054" spans="50:52" x14ac:dyDescent="0.25">
      <c r="AX7054" t="s">
        <v>10573</v>
      </c>
      <c r="AZ7054" s="49"/>
    </row>
    <row r="7055" spans="50:52" x14ac:dyDescent="0.25">
      <c r="AX7055" t="s">
        <v>10574</v>
      </c>
      <c r="AZ7055" s="49"/>
    </row>
    <row r="7056" spans="50:52" x14ac:dyDescent="0.25">
      <c r="AX7056" t="s">
        <v>10575</v>
      </c>
      <c r="AZ7056" s="49"/>
    </row>
    <row r="7057" spans="50:52" x14ac:dyDescent="0.25">
      <c r="AX7057" t="s">
        <v>10576</v>
      </c>
      <c r="AZ7057" s="49"/>
    </row>
    <row r="7058" spans="50:52" x14ac:dyDescent="0.25">
      <c r="AX7058" t="s">
        <v>10577</v>
      </c>
      <c r="AZ7058" s="49"/>
    </row>
    <row r="7059" spans="50:52" x14ac:dyDescent="0.25">
      <c r="AX7059" t="s">
        <v>10578</v>
      </c>
      <c r="AZ7059" s="49"/>
    </row>
    <row r="7060" spans="50:52" x14ac:dyDescent="0.25">
      <c r="AX7060" t="s">
        <v>10579</v>
      </c>
      <c r="AZ7060" s="49"/>
    </row>
    <row r="7061" spans="50:52" x14ac:dyDescent="0.25">
      <c r="AX7061" t="s">
        <v>10580</v>
      </c>
      <c r="AZ7061" s="49"/>
    </row>
    <row r="7062" spans="50:52" x14ac:dyDescent="0.25">
      <c r="AX7062" t="s">
        <v>10581</v>
      </c>
      <c r="AZ7062" s="49"/>
    </row>
    <row r="7063" spans="50:52" x14ac:dyDescent="0.25">
      <c r="AX7063" t="s">
        <v>10582</v>
      </c>
      <c r="AZ7063" s="49"/>
    </row>
    <row r="7064" spans="50:52" x14ac:dyDescent="0.25">
      <c r="AX7064" t="s">
        <v>10583</v>
      </c>
      <c r="AZ7064" s="49"/>
    </row>
    <row r="7065" spans="50:52" x14ac:dyDescent="0.25">
      <c r="AX7065" t="s">
        <v>10584</v>
      </c>
      <c r="AZ7065" s="49"/>
    </row>
    <row r="7066" spans="50:52" x14ac:dyDescent="0.25">
      <c r="AX7066" t="s">
        <v>10585</v>
      </c>
      <c r="AZ7066" s="49"/>
    </row>
    <row r="7067" spans="50:52" x14ac:dyDescent="0.25">
      <c r="AX7067" t="s">
        <v>10586</v>
      </c>
      <c r="AZ7067" s="49"/>
    </row>
    <row r="7068" spans="50:52" x14ac:dyDescent="0.25">
      <c r="AX7068" t="s">
        <v>10587</v>
      </c>
      <c r="AZ7068" s="49"/>
    </row>
    <row r="7069" spans="50:52" x14ac:dyDescent="0.25">
      <c r="AX7069" t="s">
        <v>10588</v>
      </c>
      <c r="AZ7069" s="49"/>
    </row>
    <row r="7070" spans="50:52" x14ac:dyDescent="0.25">
      <c r="AX7070" t="s">
        <v>10589</v>
      </c>
      <c r="AZ7070" s="49"/>
    </row>
    <row r="7071" spans="50:52" x14ac:dyDescent="0.25">
      <c r="AX7071" t="s">
        <v>10590</v>
      </c>
      <c r="AZ7071" s="49"/>
    </row>
    <row r="7072" spans="50:52" x14ac:dyDescent="0.25">
      <c r="AX7072" t="s">
        <v>10591</v>
      </c>
      <c r="AZ7072" s="49"/>
    </row>
    <row r="7073" spans="50:52" x14ac:dyDescent="0.25">
      <c r="AX7073" t="s">
        <v>10592</v>
      </c>
      <c r="AZ7073" s="49"/>
    </row>
    <row r="7074" spans="50:52" x14ac:dyDescent="0.25">
      <c r="AX7074" t="s">
        <v>10593</v>
      </c>
      <c r="AZ7074" s="49"/>
    </row>
    <row r="7075" spans="50:52" x14ac:dyDescent="0.25">
      <c r="AX7075" t="s">
        <v>10594</v>
      </c>
      <c r="AZ7075" s="49"/>
    </row>
    <row r="7076" spans="50:52" x14ac:dyDescent="0.25">
      <c r="AX7076" t="s">
        <v>10595</v>
      </c>
      <c r="AZ7076" s="49"/>
    </row>
    <row r="7077" spans="50:52" x14ac:dyDescent="0.25">
      <c r="AX7077" t="s">
        <v>10596</v>
      </c>
      <c r="AZ7077" s="49"/>
    </row>
    <row r="7078" spans="50:52" x14ac:dyDescent="0.25">
      <c r="AX7078" t="s">
        <v>10597</v>
      </c>
      <c r="AZ7078" s="49"/>
    </row>
    <row r="7079" spans="50:52" x14ac:dyDescent="0.25">
      <c r="AX7079" t="s">
        <v>10598</v>
      </c>
      <c r="AZ7079" s="49"/>
    </row>
    <row r="7080" spans="50:52" x14ac:dyDescent="0.25">
      <c r="AX7080" t="s">
        <v>10599</v>
      </c>
      <c r="AZ7080" s="49"/>
    </row>
    <row r="7081" spans="50:52" x14ac:dyDescent="0.25">
      <c r="AX7081" t="s">
        <v>10600</v>
      </c>
      <c r="AZ7081" s="49"/>
    </row>
    <row r="7082" spans="50:52" x14ac:dyDescent="0.25">
      <c r="AX7082" t="s">
        <v>10601</v>
      </c>
      <c r="AZ7082" s="49"/>
    </row>
    <row r="7083" spans="50:52" x14ac:dyDescent="0.25">
      <c r="AX7083" t="s">
        <v>10602</v>
      </c>
      <c r="AZ7083" s="49"/>
    </row>
    <row r="7084" spans="50:52" x14ac:dyDescent="0.25">
      <c r="AX7084" t="s">
        <v>10603</v>
      </c>
      <c r="AZ7084" s="49"/>
    </row>
    <row r="7085" spans="50:52" x14ac:dyDescent="0.25">
      <c r="AX7085" t="s">
        <v>10604</v>
      </c>
      <c r="AZ7085" s="49"/>
    </row>
    <row r="7086" spans="50:52" x14ac:dyDescent="0.25">
      <c r="AX7086" t="s">
        <v>10605</v>
      </c>
      <c r="AZ7086" s="49"/>
    </row>
    <row r="7087" spans="50:52" x14ac:dyDescent="0.25">
      <c r="AX7087" t="s">
        <v>10606</v>
      </c>
      <c r="AZ7087" s="49"/>
    </row>
    <row r="7088" spans="50:52" x14ac:dyDescent="0.25">
      <c r="AX7088" t="s">
        <v>10607</v>
      </c>
      <c r="AZ7088" s="49"/>
    </row>
    <row r="7089" spans="50:52" x14ac:dyDescent="0.25">
      <c r="AX7089" t="s">
        <v>10608</v>
      </c>
      <c r="AZ7089" s="49"/>
    </row>
    <row r="7090" spans="50:52" x14ac:dyDescent="0.25">
      <c r="AX7090" t="s">
        <v>10609</v>
      </c>
      <c r="AZ7090" s="49"/>
    </row>
    <row r="7091" spans="50:52" x14ac:dyDescent="0.25">
      <c r="AX7091" t="s">
        <v>10610</v>
      </c>
      <c r="AZ7091" s="49"/>
    </row>
    <row r="7092" spans="50:52" x14ac:dyDescent="0.25">
      <c r="AX7092" t="s">
        <v>10611</v>
      </c>
      <c r="AZ7092" s="49"/>
    </row>
    <row r="7093" spans="50:52" x14ac:dyDescent="0.25">
      <c r="AX7093" t="s">
        <v>10612</v>
      </c>
      <c r="AZ7093" s="49"/>
    </row>
    <row r="7094" spans="50:52" x14ac:dyDescent="0.25">
      <c r="AX7094" t="s">
        <v>10613</v>
      </c>
      <c r="AZ7094" s="49"/>
    </row>
    <row r="7095" spans="50:52" x14ac:dyDescent="0.25">
      <c r="AX7095" t="s">
        <v>10614</v>
      </c>
      <c r="AZ7095" s="49"/>
    </row>
    <row r="7096" spans="50:52" x14ac:dyDescent="0.25">
      <c r="AX7096" t="s">
        <v>10615</v>
      </c>
      <c r="AZ7096" s="49"/>
    </row>
    <row r="7097" spans="50:52" x14ac:dyDescent="0.25">
      <c r="AX7097" t="s">
        <v>10616</v>
      </c>
      <c r="AZ7097" s="49"/>
    </row>
    <row r="7098" spans="50:52" x14ac:dyDescent="0.25">
      <c r="AX7098" t="s">
        <v>10617</v>
      </c>
      <c r="AZ7098" s="49"/>
    </row>
    <row r="7099" spans="50:52" x14ac:dyDescent="0.25">
      <c r="AX7099" t="s">
        <v>10618</v>
      </c>
      <c r="AZ7099" s="49"/>
    </row>
    <row r="7100" spans="50:52" x14ac:dyDescent="0.25">
      <c r="AX7100" t="s">
        <v>10619</v>
      </c>
      <c r="AZ7100" s="49"/>
    </row>
    <row r="7101" spans="50:52" x14ac:dyDescent="0.25">
      <c r="AX7101" t="s">
        <v>10620</v>
      </c>
      <c r="AZ7101" s="49"/>
    </row>
    <row r="7102" spans="50:52" x14ac:dyDescent="0.25">
      <c r="AX7102" t="s">
        <v>10621</v>
      </c>
      <c r="AZ7102" s="49"/>
    </row>
    <row r="7103" spans="50:52" x14ac:dyDescent="0.25">
      <c r="AX7103" t="s">
        <v>10622</v>
      </c>
      <c r="AZ7103" s="49"/>
    </row>
    <row r="7104" spans="50:52" x14ac:dyDescent="0.25">
      <c r="AX7104" t="s">
        <v>10623</v>
      </c>
      <c r="AZ7104" s="49"/>
    </row>
    <row r="7105" spans="50:52" x14ac:dyDescent="0.25">
      <c r="AX7105" t="s">
        <v>10624</v>
      </c>
      <c r="AZ7105" s="49"/>
    </row>
    <row r="7106" spans="50:52" x14ac:dyDescent="0.25">
      <c r="AX7106" t="s">
        <v>10625</v>
      </c>
      <c r="AZ7106" s="49"/>
    </row>
    <row r="7107" spans="50:52" x14ac:dyDescent="0.25">
      <c r="AX7107" t="s">
        <v>10626</v>
      </c>
      <c r="AZ7107" s="49"/>
    </row>
    <row r="7108" spans="50:52" x14ac:dyDescent="0.25">
      <c r="AX7108" t="s">
        <v>10627</v>
      </c>
      <c r="AZ7108" s="49"/>
    </row>
    <row r="7109" spans="50:52" x14ac:dyDescent="0.25">
      <c r="AX7109" t="s">
        <v>10628</v>
      </c>
      <c r="AZ7109" s="49"/>
    </row>
    <row r="7110" spans="50:52" x14ac:dyDescent="0.25">
      <c r="AX7110" t="s">
        <v>10629</v>
      </c>
      <c r="AZ7110" s="49"/>
    </row>
    <row r="7111" spans="50:52" x14ac:dyDescent="0.25">
      <c r="AX7111" t="s">
        <v>10630</v>
      </c>
      <c r="AZ7111" s="49"/>
    </row>
    <row r="7112" spans="50:52" x14ac:dyDescent="0.25">
      <c r="AX7112" t="s">
        <v>10631</v>
      </c>
      <c r="AZ7112" s="49"/>
    </row>
    <row r="7113" spans="50:52" x14ac:dyDescent="0.25">
      <c r="AX7113" t="s">
        <v>10632</v>
      </c>
      <c r="AZ7113" s="49"/>
    </row>
    <row r="7114" spans="50:52" x14ac:dyDescent="0.25">
      <c r="AX7114" t="s">
        <v>10633</v>
      </c>
      <c r="AZ7114" s="49"/>
    </row>
    <row r="7115" spans="50:52" x14ac:dyDescent="0.25">
      <c r="AX7115" t="s">
        <v>10634</v>
      </c>
      <c r="AZ7115" s="49"/>
    </row>
    <row r="7116" spans="50:52" x14ac:dyDescent="0.25">
      <c r="AX7116" t="s">
        <v>10635</v>
      </c>
      <c r="AZ7116" s="49"/>
    </row>
    <row r="7117" spans="50:52" x14ac:dyDescent="0.25">
      <c r="AX7117" t="s">
        <v>10636</v>
      </c>
      <c r="AZ7117" s="49"/>
    </row>
    <row r="7118" spans="50:52" x14ac:dyDescent="0.25">
      <c r="AX7118" t="s">
        <v>10637</v>
      </c>
      <c r="AZ7118" s="49"/>
    </row>
    <row r="7119" spans="50:52" x14ac:dyDescent="0.25">
      <c r="AX7119" t="s">
        <v>10638</v>
      </c>
      <c r="AZ7119" s="49"/>
    </row>
    <row r="7120" spans="50:52" x14ac:dyDescent="0.25">
      <c r="AX7120" t="s">
        <v>10639</v>
      </c>
      <c r="AZ7120" s="49"/>
    </row>
    <row r="7121" spans="50:52" x14ac:dyDescent="0.25">
      <c r="AX7121" t="s">
        <v>10640</v>
      </c>
      <c r="AZ7121" s="49"/>
    </row>
    <row r="7122" spans="50:52" x14ac:dyDescent="0.25">
      <c r="AX7122" t="s">
        <v>10641</v>
      </c>
      <c r="AZ7122" s="49"/>
    </row>
    <row r="7123" spans="50:52" x14ac:dyDescent="0.25">
      <c r="AX7123" t="s">
        <v>10642</v>
      </c>
      <c r="AZ7123" s="49"/>
    </row>
    <row r="7124" spans="50:52" x14ac:dyDescent="0.25">
      <c r="AX7124" t="s">
        <v>10643</v>
      </c>
      <c r="AZ7124" s="49"/>
    </row>
    <row r="7125" spans="50:52" x14ac:dyDescent="0.25">
      <c r="AX7125" t="s">
        <v>10644</v>
      </c>
      <c r="AZ7125" s="49"/>
    </row>
    <row r="7126" spans="50:52" x14ac:dyDescent="0.25">
      <c r="AX7126" t="s">
        <v>10645</v>
      </c>
      <c r="AZ7126" s="49"/>
    </row>
    <row r="7127" spans="50:52" x14ac:dyDescent="0.25">
      <c r="AX7127" t="s">
        <v>10646</v>
      </c>
      <c r="AZ7127" s="49"/>
    </row>
    <row r="7128" spans="50:52" x14ac:dyDescent="0.25">
      <c r="AX7128" t="s">
        <v>10647</v>
      </c>
      <c r="AZ7128" s="49"/>
    </row>
    <row r="7129" spans="50:52" x14ac:dyDescent="0.25">
      <c r="AX7129" t="s">
        <v>10648</v>
      </c>
      <c r="AZ7129" s="49"/>
    </row>
    <row r="7130" spans="50:52" x14ac:dyDescent="0.25">
      <c r="AX7130" t="s">
        <v>10649</v>
      </c>
      <c r="AZ7130" s="49"/>
    </row>
    <row r="7131" spans="50:52" x14ac:dyDescent="0.25">
      <c r="AX7131" t="s">
        <v>10650</v>
      </c>
      <c r="AZ7131" s="49"/>
    </row>
    <row r="7132" spans="50:52" x14ac:dyDescent="0.25">
      <c r="AX7132" t="s">
        <v>10651</v>
      </c>
      <c r="AZ7132" s="49"/>
    </row>
    <row r="7133" spans="50:52" x14ac:dyDescent="0.25">
      <c r="AX7133" t="s">
        <v>10652</v>
      </c>
      <c r="AZ7133" s="49"/>
    </row>
    <row r="7134" spans="50:52" x14ac:dyDescent="0.25">
      <c r="AX7134" t="s">
        <v>10653</v>
      </c>
      <c r="AZ7134" s="49"/>
    </row>
    <row r="7135" spans="50:52" x14ac:dyDescent="0.25">
      <c r="AX7135" t="s">
        <v>10654</v>
      </c>
      <c r="AZ7135" s="49"/>
    </row>
    <row r="7136" spans="50:52" x14ac:dyDescent="0.25">
      <c r="AX7136" t="s">
        <v>10655</v>
      </c>
      <c r="AZ7136" s="49"/>
    </row>
    <row r="7137" spans="50:52" x14ac:dyDescent="0.25">
      <c r="AX7137" t="s">
        <v>10656</v>
      </c>
      <c r="AZ7137" s="49"/>
    </row>
    <row r="7138" spans="50:52" x14ac:dyDescent="0.25">
      <c r="AX7138" t="s">
        <v>10657</v>
      </c>
      <c r="AZ7138" s="49"/>
    </row>
    <row r="7139" spans="50:52" x14ac:dyDescent="0.25">
      <c r="AX7139" t="s">
        <v>10658</v>
      </c>
      <c r="AZ7139" s="49"/>
    </row>
    <row r="7140" spans="50:52" x14ac:dyDescent="0.25">
      <c r="AX7140" t="s">
        <v>10659</v>
      </c>
      <c r="AZ7140" s="49"/>
    </row>
    <row r="7141" spans="50:52" x14ac:dyDescent="0.25">
      <c r="AX7141" t="s">
        <v>10660</v>
      </c>
      <c r="AZ7141" s="49"/>
    </row>
    <row r="7142" spans="50:52" x14ac:dyDescent="0.25">
      <c r="AX7142" t="s">
        <v>10661</v>
      </c>
      <c r="AZ7142" s="49"/>
    </row>
    <row r="7143" spans="50:52" x14ac:dyDescent="0.25">
      <c r="AX7143" t="s">
        <v>10662</v>
      </c>
      <c r="AZ7143" s="49"/>
    </row>
    <row r="7144" spans="50:52" x14ac:dyDescent="0.25">
      <c r="AX7144" t="s">
        <v>10663</v>
      </c>
      <c r="AZ7144" s="49"/>
    </row>
    <row r="7145" spans="50:52" x14ac:dyDescent="0.25">
      <c r="AX7145" t="s">
        <v>10664</v>
      </c>
      <c r="AZ7145" s="49"/>
    </row>
    <row r="7146" spans="50:52" x14ac:dyDescent="0.25">
      <c r="AX7146" t="s">
        <v>10665</v>
      </c>
      <c r="AZ7146" s="49"/>
    </row>
    <row r="7147" spans="50:52" x14ac:dyDescent="0.25">
      <c r="AX7147" t="s">
        <v>10666</v>
      </c>
      <c r="AZ7147" s="49"/>
    </row>
    <row r="7148" spans="50:52" x14ac:dyDescent="0.25">
      <c r="AX7148" t="s">
        <v>10667</v>
      </c>
      <c r="AZ7148" s="49"/>
    </row>
    <row r="7149" spans="50:52" x14ac:dyDescent="0.25">
      <c r="AX7149" t="s">
        <v>10668</v>
      </c>
      <c r="AZ7149" s="49"/>
    </row>
    <row r="7150" spans="50:52" x14ac:dyDescent="0.25">
      <c r="AX7150" t="s">
        <v>10669</v>
      </c>
      <c r="AZ7150" s="49"/>
    </row>
    <row r="7151" spans="50:52" x14ac:dyDescent="0.25">
      <c r="AX7151" t="s">
        <v>10670</v>
      </c>
      <c r="AZ7151" s="49"/>
    </row>
    <row r="7152" spans="50:52" x14ac:dyDescent="0.25">
      <c r="AX7152" t="s">
        <v>10671</v>
      </c>
      <c r="AZ7152" s="49"/>
    </row>
    <row r="7153" spans="50:52" x14ac:dyDescent="0.25">
      <c r="AX7153" t="s">
        <v>10672</v>
      </c>
      <c r="AZ7153" s="49"/>
    </row>
    <row r="7154" spans="50:52" x14ac:dyDescent="0.25">
      <c r="AX7154" t="s">
        <v>10673</v>
      </c>
      <c r="AZ7154" s="49"/>
    </row>
    <row r="7155" spans="50:52" x14ac:dyDescent="0.25">
      <c r="AX7155" t="s">
        <v>10674</v>
      </c>
      <c r="AZ7155" s="49"/>
    </row>
    <row r="7156" spans="50:52" x14ac:dyDescent="0.25">
      <c r="AX7156" t="s">
        <v>10675</v>
      </c>
      <c r="AZ7156" s="49"/>
    </row>
    <row r="7157" spans="50:52" x14ac:dyDescent="0.25">
      <c r="AX7157" t="s">
        <v>10676</v>
      </c>
      <c r="AZ7157" s="49"/>
    </row>
    <row r="7158" spans="50:52" x14ac:dyDescent="0.25">
      <c r="AX7158" t="s">
        <v>10677</v>
      </c>
      <c r="AZ7158" s="49"/>
    </row>
    <row r="7159" spans="50:52" x14ac:dyDescent="0.25">
      <c r="AX7159" t="s">
        <v>10678</v>
      </c>
      <c r="AZ7159" s="49"/>
    </row>
    <row r="7160" spans="50:52" x14ac:dyDescent="0.25">
      <c r="AX7160" t="s">
        <v>10679</v>
      </c>
      <c r="AZ7160" s="49"/>
    </row>
    <row r="7161" spans="50:52" x14ac:dyDescent="0.25">
      <c r="AX7161" t="s">
        <v>10680</v>
      </c>
      <c r="AZ7161" s="49"/>
    </row>
    <row r="7162" spans="50:52" x14ac:dyDescent="0.25">
      <c r="AX7162" t="s">
        <v>10681</v>
      </c>
      <c r="AZ7162" s="49"/>
    </row>
    <row r="7163" spans="50:52" x14ac:dyDescent="0.25">
      <c r="AX7163" t="s">
        <v>10682</v>
      </c>
      <c r="AZ7163" s="49"/>
    </row>
    <row r="7164" spans="50:52" x14ac:dyDescent="0.25">
      <c r="AX7164" t="s">
        <v>10683</v>
      </c>
      <c r="AZ7164" s="49"/>
    </row>
    <row r="7165" spans="50:52" x14ac:dyDescent="0.25">
      <c r="AX7165" t="s">
        <v>10684</v>
      </c>
      <c r="AZ7165" s="49"/>
    </row>
    <row r="7166" spans="50:52" x14ac:dyDescent="0.25">
      <c r="AX7166" t="s">
        <v>10685</v>
      </c>
      <c r="AZ7166" s="49"/>
    </row>
    <row r="7167" spans="50:52" x14ac:dyDescent="0.25">
      <c r="AX7167" t="s">
        <v>10686</v>
      </c>
      <c r="AZ7167" s="49"/>
    </row>
    <row r="7168" spans="50:52" x14ac:dyDescent="0.25">
      <c r="AX7168" t="s">
        <v>10687</v>
      </c>
      <c r="AZ7168" s="49"/>
    </row>
    <row r="7169" spans="50:52" x14ac:dyDescent="0.25">
      <c r="AX7169" t="s">
        <v>10688</v>
      </c>
      <c r="AZ7169" s="49"/>
    </row>
    <row r="7170" spans="50:52" x14ac:dyDescent="0.25">
      <c r="AX7170" t="s">
        <v>10689</v>
      </c>
      <c r="AZ7170" s="49"/>
    </row>
    <row r="7171" spans="50:52" x14ac:dyDescent="0.25">
      <c r="AX7171" t="s">
        <v>10690</v>
      </c>
      <c r="AZ7171" s="49"/>
    </row>
    <row r="7172" spans="50:52" x14ac:dyDescent="0.25">
      <c r="AX7172" t="s">
        <v>10691</v>
      </c>
      <c r="AZ7172" s="49"/>
    </row>
    <row r="7173" spans="50:52" x14ac:dyDescent="0.25">
      <c r="AX7173" t="s">
        <v>10692</v>
      </c>
      <c r="AZ7173" s="49"/>
    </row>
    <row r="7174" spans="50:52" x14ac:dyDescent="0.25">
      <c r="AX7174" t="s">
        <v>10693</v>
      </c>
      <c r="AZ7174" s="49"/>
    </row>
    <row r="7175" spans="50:52" x14ac:dyDescent="0.25">
      <c r="AX7175" t="s">
        <v>10694</v>
      </c>
      <c r="AZ7175" s="49"/>
    </row>
    <row r="7176" spans="50:52" x14ac:dyDescent="0.25">
      <c r="AX7176" t="s">
        <v>10695</v>
      </c>
      <c r="AZ7176" s="49"/>
    </row>
    <row r="7177" spans="50:52" x14ac:dyDescent="0.25">
      <c r="AX7177" t="s">
        <v>10696</v>
      </c>
      <c r="AZ7177" s="49"/>
    </row>
    <row r="7178" spans="50:52" x14ac:dyDescent="0.25">
      <c r="AX7178" t="s">
        <v>10697</v>
      </c>
      <c r="AZ7178" s="49"/>
    </row>
    <row r="7179" spans="50:52" x14ac:dyDescent="0.25">
      <c r="AX7179" t="s">
        <v>10698</v>
      </c>
      <c r="AZ7179" s="49"/>
    </row>
    <row r="7180" spans="50:52" x14ac:dyDescent="0.25">
      <c r="AX7180" t="s">
        <v>10699</v>
      </c>
      <c r="AZ7180" s="49"/>
    </row>
    <row r="7181" spans="50:52" x14ac:dyDescent="0.25">
      <c r="AX7181" t="s">
        <v>10700</v>
      </c>
      <c r="AZ7181" s="49"/>
    </row>
    <row r="7182" spans="50:52" x14ac:dyDescent="0.25">
      <c r="AX7182" t="s">
        <v>10701</v>
      </c>
      <c r="AZ7182" s="49"/>
    </row>
    <row r="7183" spans="50:52" x14ac:dyDescent="0.25">
      <c r="AX7183" t="s">
        <v>10702</v>
      </c>
      <c r="AZ7183" s="49"/>
    </row>
    <row r="7184" spans="50:52" x14ac:dyDescent="0.25">
      <c r="AX7184" t="s">
        <v>10703</v>
      </c>
      <c r="AZ7184" s="49"/>
    </row>
    <row r="7185" spans="50:52" x14ac:dyDescent="0.25">
      <c r="AX7185" t="s">
        <v>10704</v>
      </c>
      <c r="AZ7185" s="49"/>
    </row>
    <row r="7186" spans="50:52" x14ac:dyDescent="0.25">
      <c r="AX7186" t="s">
        <v>10705</v>
      </c>
      <c r="AZ7186" s="49"/>
    </row>
    <row r="7187" spans="50:52" x14ac:dyDescent="0.25">
      <c r="AX7187" t="s">
        <v>10706</v>
      </c>
      <c r="AZ7187" s="49"/>
    </row>
    <row r="7188" spans="50:52" x14ac:dyDescent="0.25">
      <c r="AX7188" t="s">
        <v>10707</v>
      </c>
      <c r="AZ7188" s="49"/>
    </row>
    <row r="7189" spans="50:52" x14ac:dyDescent="0.25">
      <c r="AX7189" t="s">
        <v>10708</v>
      </c>
      <c r="AZ7189" s="49"/>
    </row>
    <row r="7190" spans="50:52" x14ac:dyDescent="0.25">
      <c r="AX7190" t="s">
        <v>10709</v>
      </c>
      <c r="AZ7190" s="49"/>
    </row>
    <row r="7191" spans="50:52" x14ac:dyDescent="0.25">
      <c r="AX7191" t="s">
        <v>10710</v>
      </c>
      <c r="AZ7191" s="49"/>
    </row>
    <row r="7192" spans="50:52" x14ac:dyDescent="0.25">
      <c r="AX7192" t="s">
        <v>10711</v>
      </c>
      <c r="AZ7192" s="49"/>
    </row>
    <row r="7193" spans="50:52" x14ac:dyDescent="0.25">
      <c r="AX7193" t="s">
        <v>10712</v>
      </c>
      <c r="AZ7193" s="49"/>
    </row>
    <row r="7194" spans="50:52" x14ac:dyDescent="0.25">
      <c r="AX7194" t="s">
        <v>10713</v>
      </c>
      <c r="AZ7194" s="49"/>
    </row>
    <row r="7195" spans="50:52" x14ac:dyDescent="0.25">
      <c r="AX7195" t="s">
        <v>10714</v>
      </c>
      <c r="AZ7195" s="49"/>
    </row>
    <row r="7196" spans="50:52" x14ac:dyDescent="0.25">
      <c r="AX7196" t="s">
        <v>10715</v>
      </c>
      <c r="AZ7196" s="49"/>
    </row>
    <row r="7197" spans="50:52" x14ac:dyDescent="0.25">
      <c r="AX7197" t="s">
        <v>10716</v>
      </c>
      <c r="AZ7197" s="49"/>
    </row>
    <row r="7198" spans="50:52" x14ac:dyDescent="0.25">
      <c r="AX7198" t="s">
        <v>10717</v>
      </c>
      <c r="AZ7198" s="49"/>
    </row>
    <row r="7199" spans="50:52" x14ac:dyDescent="0.25">
      <c r="AX7199" t="s">
        <v>10718</v>
      </c>
      <c r="AZ7199" s="49"/>
    </row>
    <row r="7200" spans="50:52" x14ac:dyDescent="0.25">
      <c r="AX7200" t="s">
        <v>10719</v>
      </c>
      <c r="AZ7200" s="49"/>
    </row>
    <row r="7201" spans="50:52" x14ac:dyDescent="0.25">
      <c r="AX7201" t="s">
        <v>10720</v>
      </c>
      <c r="AZ7201" s="49"/>
    </row>
    <row r="7202" spans="50:52" x14ac:dyDescent="0.25">
      <c r="AX7202" t="s">
        <v>10721</v>
      </c>
      <c r="AZ7202" s="49"/>
    </row>
    <row r="7203" spans="50:52" x14ac:dyDescent="0.25">
      <c r="AX7203" t="s">
        <v>10722</v>
      </c>
      <c r="AZ7203" s="49"/>
    </row>
    <row r="7204" spans="50:52" x14ac:dyDescent="0.25">
      <c r="AX7204" t="s">
        <v>10723</v>
      </c>
      <c r="AZ7204" s="49"/>
    </row>
    <row r="7205" spans="50:52" x14ac:dyDescent="0.25">
      <c r="AX7205" t="s">
        <v>10724</v>
      </c>
      <c r="AZ7205" s="49"/>
    </row>
    <row r="7206" spans="50:52" x14ac:dyDescent="0.25">
      <c r="AX7206" t="s">
        <v>10725</v>
      </c>
      <c r="AZ7206" s="49"/>
    </row>
    <row r="7207" spans="50:52" x14ac:dyDescent="0.25">
      <c r="AX7207" t="s">
        <v>10726</v>
      </c>
      <c r="AZ7207" s="49"/>
    </row>
    <row r="7208" spans="50:52" x14ac:dyDescent="0.25">
      <c r="AX7208" t="s">
        <v>10727</v>
      </c>
      <c r="AZ7208" s="49"/>
    </row>
    <row r="7209" spans="50:52" x14ac:dyDescent="0.25">
      <c r="AX7209" t="s">
        <v>10728</v>
      </c>
      <c r="AZ7209" s="49"/>
    </row>
    <row r="7210" spans="50:52" x14ac:dyDescent="0.25">
      <c r="AX7210" t="s">
        <v>10729</v>
      </c>
      <c r="AZ7210" s="49"/>
    </row>
    <row r="7211" spans="50:52" x14ac:dyDescent="0.25">
      <c r="AX7211" t="s">
        <v>10730</v>
      </c>
      <c r="AZ7211" s="49"/>
    </row>
    <row r="7212" spans="50:52" x14ac:dyDescent="0.25">
      <c r="AX7212" t="s">
        <v>10731</v>
      </c>
      <c r="AZ7212" s="49"/>
    </row>
    <row r="7213" spans="50:52" x14ac:dyDescent="0.25">
      <c r="AX7213" t="s">
        <v>10732</v>
      </c>
      <c r="AZ7213" s="49"/>
    </row>
    <row r="7214" spans="50:52" x14ac:dyDescent="0.25">
      <c r="AX7214" t="s">
        <v>10733</v>
      </c>
      <c r="AZ7214" s="49"/>
    </row>
    <row r="7215" spans="50:52" x14ac:dyDescent="0.25">
      <c r="AX7215" t="s">
        <v>10734</v>
      </c>
      <c r="AZ7215" s="49"/>
    </row>
    <row r="7216" spans="50:52" x14ac:dyDescent="0.25">
      <c r="AX7216" t="s">
        <v>10735</v>
      </c>
      <c r="AZ7216" s="49"/>
    </row>
    <row r="7217" spans="50:52" x14ac:dyDescent="0.25">
      <c r="AX7217" t="s">
        <v>10736</v>
      </c>
      <c r="AZ7217" s="49"/>
    </row>
    <row r="7218" spans="50:52" x14ac:dyDescent="0.25">
      <c r="AX7218" t="s">
        <v>10737</v>
      </c>
      <c r="AZ7218" s="49"/>
    </row>
    <row r="7219" spans="50:52" x14ac:dyDescent="0.25">
      <c r="AX7219" t="s">
        <v>10738</v>
      </c>
      <c r="AZ7219" s="49"/>
    </row>
    <row r="7220" spans="50:52" x14ac:dyDescent="0.25">
      <c r="AX7220" t="s">
        <v>10739</v>
      </c>
      <c r="AZ7220" s="49"/>
    </row>
    <row r="7221" spans="50:52" x14ac:dyDescent="0.25">
      <c r="AX7221" t="s">
        <v>10740</v>
      </c>
      <c r="AZ7221" s="49"/>
    </row>
    <row r="7222" spans="50:52" x14ac:dyDescent="0.25">
      <c r="AX7222" t="s">
        <v>10741</v>
      </c>
      <c r="AZ7222" s="49"/>
    </row>
    <row r="7223" spans="50:52" x14ac:dyDescent="0.25">
      <c r="AX7223" t="s">
        <v>10742</v>
      </c>
      <c r="AZ7223" s="49"/>
    </row>
    <row r="7224" spans="50:52" x14ac:dyDescent="0.25">
      <c r="AX7224" t="s">
        <v>10743</v>
      </c>
      <c r="AZ7224" s="49"/>
    </row>
    <row r="7225" spans="50:52" x14ac:dyDescent="0.25">
      <c r="AX7225" t="s">
        <v>10744</v>
      </c>
      <c r="AZ7225" s="49"/>
    </row>
    <row r="7226" spans="50:52" x14ac:dyDescent="0.25">
      <c r="AX7226" t="s">
        <v>10745</v>
      </c>
      <c r="AZ7226" s="49"/>
    </row>
    <row r="7227" spans="50:52" x14ac:dyDescent="0.25">
      <c r="AX7227" t="s">
        <v>10746</v>
      </c>
      <c r="AZ7227" s="49"/>
    </row>
    <row r="7228" spans="50:52" x14ac:dyDescent="0.25">
      <c r="AX7228" t="s">
        <v>10747</v>
      </c>
      <c r="AZ7228" s="49"/>
    </row>
    <row r="7229" spans="50:52" x14ac:dyDescent="0.25">
      <c r="AX7229" t="s">
        <v>10748</v>
      </c>
      <c r="AZ7229" s="49"/>
    </row>
    <row r="7230" spans="50:52" x14ac:dyDescent="0.25">
      <c r="AX7230" t="s">
        <v>10749</v>
      </c>
      <c r="AZ7230" s="49"/>
    </row>
    <row r="7231" spans="50:52" x14ac:dyDescent="0.25">
      <c r="AX7231" t="s">
        <v>10750</v>
      </c>
      <c r="AZ7231" s="49"/>
    </row>
    <row r="7232" spans="50:52" x14ac:dyDescent="0.25">
      <c r="AX7232" t="s">
        <v>10751</v>
      </c>
      <c r="AZ7232" s="49"/>
    </row>
    <row r="7233" spans="50:52" x14ac:dyDescent="0.25">
      <c r="AX7233" t="s">
        <v>10752</v>
      </c>
      <c r="AZ7233" s="49"/>
    </row>
    <row r="7234" spans="50:52" x14ac:dyDescent="0.25">
      <c r="AX7234" t="s">
        <v>10753</v>
      </c>
      <c r="AZ7234" s="49"/>
    </row>
    <row r="7235" spans="50:52" x14ac:dyDescent="0.25">
      <c r="AX7235" t="s">
        <v>10754</v>
      </c>
      <c r="AZ7235" s="49"/>
    </row>
    <row r="7236" spans="50:52" x14ac:dyDescent="0.25">
      <c r="AX7236" t="s">
        <v>10755</v>
      </c>
      <c r="AZ7236" s="49"/>
    </row>
    <row r="7237" spans="50:52" x14ac:dyDescent="0.25">
      <c r="AX7237" t="s">
        <v>10756</v>
      </c>
      <c r="AZ7237" s="49"/>
    </row>
    <row r="7238" spans="50:52" x14ac:dyDescent="0.25">
      <c r="AX7238" t="s">
        <v>10757</v>
      </c>
      <c r="AZ7238" s="49"/>
    </row>
    <row r="7239" spans="50:52" x14ac:dyDescent="0.25">
      <c r="AX7239" t="s">
        <v>10758</v>
      </c>
      <c r="AZ7239" s="49"/>
    </row>
    <row r="7240" spans="50:52" x14ac:dyDescent="0.25">
      <c r="AX7240" t="s">
        <v>10759</v>
      </c>
      <c r="AZ7240" s="49"/>
    </row>
    <row r="7241" spans="50:52" x14ac:dyDescent="0.25">
      <c r="AX7241" t="s">
        <v>10760</v>
      </c>
      <c r="AZ7241" s="49"/>
    </row>
    <row r="7242" spans="50:52" x14ac:dyDescent="0.25">
      <c r="AX7242" t="s">
        <v>10761</v>
      </c>
      <c r="AZ7242" s="49"/>
    </row>
    <row r="7243" spans="50:52" x14ac:dyDescent="0.25">
      <c r="AX7243" t="s">
        <v>10762</v>
      </c>
      <c r="AZ7243" s="49"/>
    </row>
    <row r="7244" spans="50:52" x14ac:dyDescent="0.25">
      <c r="AX7244" t="s">
        <v>10763</v>
      </c>
      <c r="AZ7244" s="49"/>
    </row>
    <row r="7245" spans="50:52" x14ac:dyDescent="0.25">
      <c r="AX7245" t="s">
        <v>10764</v>
      </c>
      <c r="AZ7245" s="49"/>
    </row>
    <row r="7246" spans="50:52" x14ac:dyDescent="0.25">
      <c r="AX7246" t="s">
        <v>10765</v>
      </c>
      <c r="AZ7246" s="49"/>
    </row>
    <row r="7247" spans="50:52" x14ac:dyDescent="0.25">
      <c r="AX7247" t="s">
        <v>10766</v>
      </c>
      <c r="AZ7247" s="49"/>
    </row>
    <row r="7248" spans="50:52" x14ac:dyDescent="0.25">
      <c r="AX7248" t="s">
        <v>10767</v>
      </c>
      <c r="AZ7248" s="49"/>
    </row>
    <row r="7249" spans="50:52" x14ac:dyDescent="0.25">
      <c r="AX7249" t="s">
        <v>10768</v>
      </c>
      <c r="AZ7249" s="49"/>
    </row>
    <row r="7250" spans="50:52" x14ac:dyDescent="0.25">
      <c r="AX7250" t="s">
        <v>10769</v>
      </c>
      <c r="AZ7250" s="49"/>
    </row>
    <row r="7251" spans="50:52" x14ac:dyDescent="0.25">
      <c r="AX7251" t="s">
        <v>10770</v>
      </c>
      <c r="AZ7251" s="49"/>
    </row>
    <row r="7252" spans="50:52" x14ac:dyDescent="0.25">
      <c r="AX7252" t="s">
        <v>10771</v>
      </c>
      <c r="AZ7252" s="49"/>
    </row>
    <row r="7253" spans="50:52" x14ac:dyDescent="0.25">
      <c r="AX7253" t="s">
        <v>10772</v>
      </c>
      <c r="AZ7253" s="49"/>
    </row>
    <row r="7254" spans="50:52" x14ac:dyDescent="0.25">
      <c r="AX7254" t="s">
        <v>10773</v>
      </c>
      <c r="AZ7254" s="49"/>
    </row>
    <row r="7255" spans="50:52" x14ac:dyDescent="0.25">
      <c r="AX7255" t="s">
        <v>10774</v>
      </c>
      <c r="AZ7255" s="49"/>
    </row>
    <row r="7256" spans="50:52" x14ac:dyDescent="0.25">
      <c r="AX7256" t="s">
        <v>10775</v>
      </c>
      <c r="AZ7256" s="49"/>
    </row>
    <row r="7257" spans="50:52" x14ac:dyDescent="0.25">
      <c r="AX7257" t="s">
        <v>10776</v>
      </c>
      <c r="AZ7257" s="49"/>
    </row>
    <row r="7258" spans="50:52" x14ac:dyDescent="0.25">
      <c r="AX7258" t="s">
        <v>10777</v>
      </c>
      <c r="AZ7258" s="49"/>
    </row>
    <row r="7259" spans="50:52" x14ac:dyDescent="0.25">
      <c r="AX7259" t="s">
        <v>10778</v>
      </c>
      <c r="AZ7259" s="49"/>
    </row>
    <row r="7260" spans="50:52" x14ac:dyDescent="0.25">
      <c r="AX7260" t="s">
        <v>10779</v>
      </c>
      <c r="AZ7260" s="49"/>
    </row>
    <row r="7261" spans="50:52" x14ac:dyDescent="0.25">
      <c r="AX7261" t="s">
        <v>10780</v>
      </c>
      <c r="AZ7261" s="49"/>
    </row>
    <row r="7262" spans="50:52" x14ac:dyDescent="0.25">
      <c r="AX7262" t="s">
        <v>10781</v>
      </c>
      <c r="AZ7262" s="49"/>
    </row>
    <row r="7263" spans="50:52" x14ac:dyDescent="0.25">
      <c r="AX7263" t="s">
        <v>10782</v>
      </c>
      <c r="AZ7263" s="49"/>
    </row>
    <row r="7264" spans="50:52" x14ac:dyDescent="0.25">
      <c r="AX7264" t="s">
        <v>10783</v>
      </c>
      <c r="AZ7264" s="49"/>
    </row>
    <row r="7265" spans="50:52" x14ac:dyDescent="0.25">
      <c r="AX7265" t="s">
        <v>10784</v>
      </c>
      <c r="AZ7265" s="49"/>
    </row>
    <row r="7266" spans="50:52" x14ac:dyDescent="0.25">
      <c r="AX7266" t="s">
        <v>10785</v>
      </c>
      <c r="AZ7266" s="49"/>
    </row>
    <row r="7267" spans="50:52" x14ac:dyDescent="0.25">
      <c r="AX7267" t="s">
        <v>10786</v>
      </c>
      <c r="AZ7267" s="49"/>
    </row>
    <row r="7268" spans="50:52" x14ac:dyDescent="0.25">
      <c r="AX7268" t="s">
        <v>10787</v>
      </c>
      <c r="AZ7268" s="49"/>
    </row>
    <row r="7269" spans="50:52" x14ac:dyDescent="0.25">
      <c r="AX7269" t="s">
        <v>10788</v>
      </c>
      <c r="AZ7269" s="49"/>
    </row>
    <row r="7270" spans="50:52" x14ac:dyDescent="0.25">
      <c r="AX7270" t="s">
        <v>10789</v>
      </c>
      <c r="AZ7270" s="49"/>
    </row>
    <row r="7271" spans="50:52" x14ac:dyDescent="0.25">
      <c r="AX7271" t="s">
        <v>10790</v>
      </c>
      <c r="AZ7271" s="49"/>
    </row>
    <row r="7272" spans="50:52" x14ac:dyDescent="0.25">
      <c r="AX7272" t="s">
        <v>10791</v>
      </c>
      <c r="AZ7272" s="49"/>
    </row>
    <row r="7273" spans="50:52" x14ac:dyDescent="0.25">
      <c r="AX7273" t="s">
        <v>10792</v>
      </c>
      <c r="AZ7273" s="49"/>
    </row>
    <row r="7274" spans="50:52" x14ac:dyDescent="0.25">
      <c r="AX7274" t="s">
        <v>10793</v>
      </c>
      <c r="AZ7274" s="49"/>
    </row>
    <row r="7275" spans="50:52" x14ac:dyDescent="0.25">
      <c r="AX7275" t="s">
        <v>10794</v>
      </c>
      <c r="AZ7275" s="49"/>
    </row>
    <row r="7276" spans="50:52" x14ac:dyDescent="0.25">
      <c r="AX7276" t="s">
        <v>10795</v>
      </c>
      <c r="AZ7276" s="49"/>
    </row>
    <row r="7277" spans="50:52" x14ac:dyDescent="0.25">
      <c r="AX7277" t="s">
        <v>10796</v>
      </c>
      <c r="AZ7277" s="49"/>
    </row>
    <row r="7278" spans="50:52" x14ac:dyDescent="0.25">
      <c r="AX7278" t="s">
        <v>10797</v>
      </c>
      <c r="AZ7278" s="49"/>
    </row>
    <row r="7279" spans="50:52" x14ac:dyDescent="0.25">
      <c r="AX7279" t="s">
        <v>10798</v>
      </c>
      <c r="AZ7279" s="49"/>
    </row>
    <row r="7280" spans="50:52" x14ac:dyDescent="0.25">
      <c r="AX7280" t="s">
        <v>10799</v>
      </c>
      <c r="AZ7280" s="49"/>
    </row>
    <row r="7281" spans="50:52" x14ac:dyDescent="0.25">
      <c r="AX7281" t="s">
        <v>10800</v>
      </c>
      <c r="AZ7281" s="49"/>
    </row>
    <row r="7282" spans="50:52" x14ac:dyDescent="0.25">
      <c r="AX7282" t="s">
        <v>10801</v>
      </c>
      <c r="AZ7282" s="49"/>
    </row>
    <row r="7283" spans="50:52" x14ac:dyDescent="0.25">
      <c r="AX7283" t="s">
        <v>10802</v>
      </c>
      <c r="AZ7283" s="49"/>
    </row>
    <row r="7284" spans="50:52" x14ac:dyDescent="0.25">
      <c r="AX7284" t="s">
        <v>10803</v>
      </c>
      <c r="AZ7284" s="49"/>
    </row>
    <row r="7285" spans="50:52" x14ac:dyDescent="0.25">
      <c r="AX7285" t="s">
        <v>10804</v>
      </c>
      <c r="AZ7285" s="49"/>
    </row>
    <row r="7286" spans="50:52" x14ac:dyDescent="0.25">
      <c r="AX7286" t="s">
        <v>10805</v>
      </c>
      <c r="AZ7286" s="49"/>
    </row>
    <row r="7287" spans="50:52" x14ac:dyDescent="0.25">
      <c r="AX7287" t="s">
        <v>10806</v>
      </c>
      <c r="AZ7287" s="49"/>
    </row>
    <row r="7288" spans="50:52" x14ac:dyDescent="0.25">
      <c r="AX7288" t="s">
        <v>10807</v>
      </c>
      <c r="AZ7288" s="49"/>
    </row>
    <row r="7289" spans="50:52" x14ac:dyDescent="0.25">
      <c r="AX7289" t="s">
        <v>10808</v>
      </c>
      <c r="AZ7289" s="49"/>
    </row>
    <row r="7290" spans="50:52" x14ac:dyDescent="0.25">
      <c r="AX7290" t="s">
        <v>10809</v>
      </c>
      <c r="AZ7290" s="49"/>
    </row>
    <row r="7291" spans="50:52" x14ac:dyDescent="0.25">
      <c r="AX7291" t="s">
        <v>10810</v>
      </c>
      <c r="AZ7291" s="49"/>
    </row>
    <row r="7292" spans="50:52" x14ac:dyDescent="0.25">
      <c r="AX7292" t="s">
        <v>10811</v>
      </c>
      <c r="AZ7292" s="49"/>
    </row>
    <row r="7293" spans="50:52" x14ac:dyDescent="0.25">
      <c r="AX7293" t="s">
        <v>10812</v>
      </c>
      <c r="AZ7293" s="49"/>
    </row>
    <row r="7294" spans="50:52" x14ac:dyDescent="0.25">
      <c r="AX7294" t="s">
        <v>10813</v>
      </c>
      <c r="AZ7294" s="49"/>
    </row>
    <row r="7295" spans="50:52" x14ac:dyDescent="0.25">
      <c r="AX7295" t="s">
        <v>10814</v>
      </c>
      <c r="AZ7295" s="49"/>
    </row>
    <row r="7296" spans="50:52" x14ac:dyDescent="0.25">
      <c r="AX7296" t="s">
        <v>10815</v>
      </c>
      <c r="AZ7296" s="49"/>
    </row>
    <row r="7297" spans="50:52" x14ac:dyDescent="0.25">
      <c r="AX7297" t="s">
        <v>10816</v>
      </c>
      <c r="AZ7297" s="49"/>
    </row>
    <row r="7298" spans="50:52" x14ac:dyDescent="0.25">
      <c r="AX7298" t="s">
        <v>10817</v>
      </c>
      <c r="AZ7298" s="49"/>
    </row>
    <row r="7299" spans="50:52" x14ac:dyDescent="0.25">
      <c r="AX7299" t="s">
        <v>10818</v>
      </c>
      <c r="AZ7299" s="49"/>
    </row>
    <row r="7300" spans="50:52" x14ac:dyDescent="0.25">
      <c r="AX7300" t="s">
        <v>10819</v>
      </c>
      <c r="AZ7300" s="49"/>
    </row>
    <row r="7301" spans="50:52" x14ac:dyDescent="0.25">
      <c r="AX7301" t="s">
        <v>10820</v>
      </c>
      <c r="AZ7301" s="49"/>
    </row>
    <row r="7302" spans="50:52" x14ac:dyDescent="0.25">
      <c r="AX7302" t="s">
        <v>10821</v>
      </c>
      <c r="AZ7302" s="49"/>
    </row>
    <row r="7303" spans="50:52" x14ac:dyDescent="0.25">
      <c r="AX7303" t="s">
        <v>10822</v>
      </c>
      <c r="AZ7303" s="49"/>
    </row>
    <row r="7304" spans="50:52" x14ac:dyDescent="0.25">
      <c r="AX7304" t="s">
        <v>10823</v>
      </c>
      <c r="AZ7304" s="49"/>
    </row>
    <row r="7305" spans="50:52" x14ac:dyDescent="0.25">
      <c r="AX7305" t="s">
        <v>10824</v>
      </c>
      <c r="AZ7305" s="49"/>
    </row>
    <row r="7306" spans="50:52" x14ac:dyDescent="0.25">
      <c r="AX7306" t="s">
        <v>10825</v>
      </c>
      <c r="AZ7306" s="49"/>
    </row>
    <row r="7307" spans="50:52" x14ac:dyDescent="0.25">
      <c r="AX7307" t="s">
        <v>10826</v>
      </c>
      <c r="AZ7307" s="49"/>
    </row>
    <row r="7308" spans="50:52" x14ac:dyDescent="0.25">
      <c r="AX7308" t="s">
        <v>10827</v>
      </c>
      <c r="AZ7308" s="49"/>
    </row>
    <row r="7309" spans="50:52" x14ac:dyDescent="0.25">
      <c r="AX7309" t="s">
        <v>10828</v>
      </c>
      <c r="AZ7309" s="49"/>
    </row>
    <row r="7310" spans="50:52" x14ac:dyDescent="0.25">
      <c r="AX7310" t="s">
        <v>10829</v>
      </c>
      <c r="AZ7310" s="49"/>
    </row>
    <row r="7311" spans="50:52" x14ac:dyDescent="0.25">
      <c r="AX7311" t="s">
        <v>10830</v>
      </c>
      <c r="AZ7311" s="49"/>
    </row>
    <row r="7312" spans="50:52" x14ac:dyDescent="0.25">
      <c r="AX7312" t="s">
        <v>10831</v>
      </c>
      <c r="AZ7312" s="49"/>
    </row>
    <row r="7313" spans="50:52" x14ac:dyDescent="0.25">
      <c r="AX7313" t="s">
        <v>10832</v>
      </c>
      <c r="AZ7313" s="49"/>
    </row>
    <row r="7314" spans="50:52" x14ac:dyDescent="0.25">
      <c r="AX7314" t="s">
        <v>10833</v>
      </c>
      <c r="AZ7314" s="49"/>
    </row>
    <row r="7315" spans="50:52" x14ac:dyDescent="0.25">
      <c r="AX7315" t="s">
        <v>10834</v>
      </c>
      <c r="AZ7315" s="49"/>
    </row>
    <row r="7316" spans="50:52" x14ac:dyDescent="0.25">
      <c r="AX7316" t="s">
        <v>10835</v>
      </c>
      <c r="AZ7316" s="49"/>
    </row>
    <row r="7317" spans="50:52" x14ac:dyDescent="0.25">
      <c r="AX7317" t="s">
        <v>10836</v>
      </c>
      <c r="AZ7317" s="49"/>
    </row>
    <row r="7318" spans="50:52" x14ac:dyDescent="0.25">
      <c r="AX7318" t="s">
        <v>10837</v>
      </c>
      <c r="AZ7318" s="49"/>
    </row>
    <row r="7319" spans="50:52" x14ac:dyDescent="0.25">
      <c r="AX7319" t="s">
        <v>10838</v>
      </c>
      <c r="AZ7319" s="49"/>
    </row>
    <row r="7320" spans="50:52" x14ac:dyDescent="0.25">
      <c r="AX7320" t="s">
        <v>10839</v>
      </c>
      <c r="AZ7320" s="49"/>
    </row>
    <row r="7321" spans="50:52" x14ac:dyDescent="0.25">
      <c r="AX7321" t="s">
        <v>10840</v>
      </c>
      <c r="AZ7321" s="49"/>
    </row>
    <row r="7322" spans="50:52" x14ac:dyDescent="0.25">
      <c r="AX7322" t="s">
        <v>10841</v>
      </c>
      <c r="AZ7322" s="49"/>
    </row>
    <row r="7323" spans="50:52" x14ac:dyDescent="0.25">
      <c r="AX7323" t="s">
        <v>10842</v>
      </c>
      <c r="AZ7323" s="49"/>
    </row>
    <row r="7324" spans="50:52" x14ac:dyDescent="0.25">
      <c r="AX7324" t="s">
        <v>10843</v>
      </c>
      <c r="AZ7324" s="49"/>
    </row>
    <row r="7325" spans="50:52" x14ac:dyDescent="0.25">
      <c r="AX7325" t="s">
        <v>10844</v>
      </c>
      <c r="AZ7325" s="49"/>
    </row>
    <row r="7326" spans="50:52" x14ac:dyDescent="0.25">
      <c r="AX7326" t="s">
        <v>10845</v>
      </c>
      <c r="AZ7326" s="49"/>
    </row>
    <row r="7327" spans="50:52" x14ac:dyDescent="0.25">
      <c r="AX7327" t="s">
        <v>10846</v>
      </c>
      <c r="AZ7327" s="49"/>
    </row>
    <row r="7328" spans="50:52" x14ac:dyDescent="0.25">
      <c r="AX7328" t="s">
        <v>10847</v>
      </c>
      <c r="AZ7328" s="49"/>
    </row>
    <row r="7329" spans="50:52" x14ac:dyDescent="0.25">
      <c r="AX7329" t="s">
        <v>10848</v>
      </c>
      <c r="AZ7329" s="49"/>
    </row>
    <row r="7330" spans="50:52" x14ac:dyDescent="0.25">
      <c r="AX7330" t="s">
        <v>10849</v>
      </c>
      <c r="AZ7330" s="49"/>
    </row>
    <row r="7331" spans="50:52" x14ac:dyDescent="0.25">
      <c r="AX7331" t="s">
        <v>10850</v>
      </c>
      <c r="AZ7331" s="49"/>
    </row>
    <row r="7332" spans="50:52" x14ac:dyDescent="0.25">
      <c r="AX7332" t="s">
        <v>10851</v>
      </c>
      <c r="AZ7332" s="49"/>
    </row>
    <row r="7333" spans="50:52" x14ac:dyDescent="0.25">
      <c r="AX7333" t="s">
        <v>10852</v>
      </c>
      <c r="AZ7333" s="49"/>
    </row>
    <row r="7334" spans="50:52" x14ac:dyDescent="0.25">
      <c r="AX7334" t="s">
        <v>10853</v>
      </c>
      <c r="AZ7334" s="49"/>
    </row>
    <row r="7335" spans="50:52" x14ac:dyDescent="0.25">
      <c r="AX7335" t="s">
        <v>10854</v>
      </c>
      <c r="AZ7335" s="49"/>
    </row>
    <row r="7336" spans="50:52" x14ac:dyDescent="0.25">
      <c r="AX7336" t="s">
        <v>10855</v>
      </c>
      <c r="AZ7336" s="49"/>
    </row>
    <row r="7337" spans="50:52" x14ac:dyDescent="0.25">
      <c r="AX7337" t="s">
        <v>10856</v>
      </c>
      <c r="AZ7337" s="49"/>
    </row>
    <row r="7338" spans="50:52" x14ac:dyDescent="0.25">
      <c r="AX7338" t="s">
        <v>10857</v>
      </c>
      <c r="AZ7338" s="49"/>
    </row>
    <row r="7339" spans="50:52" x14ac:dyDescent="0.25">
      <c r="AX7339" t="s">
        <v>10858</v>
      </c>
      <c r="AZ7339" s="49"/>
    </row>
    <row r="7340" spans="50:52" x14ac:dyDescent="0.25">
      <c r="AX7340" t="s">
        <v>10859</v>
      </c>
      <c r="AZ7340" s="49"/>
    </row>
    <row r="7341" spans="50:52" x14ac:dyDescent="0.25">
      <c r="AX7341" t="s">
        <v>10860</v>
      </c>
      <c r="AZ7341" s="49"/>
    </row>
    <row r="7342" spans="50:52" x14ac:dyDescent="0.25">
      <c r="AX7342" t="s">
        <v>10861</v>
      </c>
      <c r="AZ7342" s="49"/>
    </row>
    <row r="7343" spans="50:52" x14ac:dyDescent="0.25">
      <c r="AX7343" t="s">
        <v>10862</v>
      </c>
      <c r="AZ7343" s="49"/>
    </row>
    <row r="7344" spans="50:52" x14ac:dyDescent="0.25">
      <c r="AX7344" t="s">
        <v>10863</v>
      </c>
      <c r="AZ7344" s="49"/>
    </row>
    <row r="7345" spans="50:52" x14ac:dyDescent="0.25">
      <c r="AX7345" t="s">
        <v>10864</v>
      </c>
      <c r="AZ7345" s="49"/>
    </row>
    <row r="7346" spans="50:52" x14ac:dyDescent="0.25">
      <c r="AX7346" t="s">
        <v>10865</v>
      </c>
      <c r="AZ7346" s="49"/>
    </row>
    <row r="7347" spans="50:52" x14ac:dyDescent="0.25">
      <c r="AX7347" t="s">
        <v>10866</v>
      </c>
      <c r="AZ7347" s="49"/>
    </row>
    <row r="7348" spans="50:52" x14ac:dyDescent="0.25">
      <c r="AX7348" t="s">
        <v>10867</v>
      </c>
      <c r="AZ7348" s="49"/>
    </row>
    <row r="7349" spans="50:52" x14ac:dyDescent="0.25">
      <c r="AX7349" t="s">
        <v>10868</v>
      </c>
      <c r="AZ7349" s="49"/>
    </row>
    <row r="7350" spans="50:52" x14ac:dyDescent="0.25">
      <c r="AX7350" t="s">
        <v>10869</v>
      </c>
      <c r="AZ7350" s="49"/>
    </row>
    <row r="7351" spans="50:52" x14ac:dyDescent="0.25">
      <c r="AX7351" t="s">
        <v>10870</v>
      </c>
      <c r="AZ7351" s="49"/>
    </row>
    <row r="7352" spans="50:52" x14ac:dyDescent="0.25">
      <c r="AX7352" t="s">
        <v>10871</v>
      </c>
      <c r="AZ7352" s="49"/>
    </row>
    <row r="7353" spans="50:52" x14ac:dyDescent="0.25">
      <c r="AX7353" t="s">
        <v>10872</v>
      </c>
      <c r="AZ7353" s="49"/>
    </row>
    <row r="7354" spans="50:52" x14ac:dyDescent="0.25">
      <c r="AX7354" t="s">
        <v>10873</v>
      </c>
      <c r="AZ7354" s="49"/>
    </row>
    <row r="7355" spans="50:52" x14ac:dyDescent="0.25">
      <c r="AX7355" t="s">
        <v>10874</v>
      </c>
      <c r="AZ7355" s="49"/>
    </row>
    <row r="7356" spans="50:52" x14ac:dyDescent="0.25">
      <c r="AX7356" t="s">
        <v>10875</v>
      </c>
      <c r="AZ7356" s="49"/>
    </row>
    <row r="7357" spans="50:52" x14ac:dyDescent="0.25">
      <c r="AX7357" t="s">
        <v>10876</v>
      </c>
      <c r="AZ7357" s="49"/>
    </row>
    <row r="7358" spans="50:52" x14ac:dyDescent="0.25">
      <c r="AX7358" t="s">
        <v>10877</v>
      </c>
      <c r="AZ7358" s="49"/>
    </row>
    <row r="7359" spans="50:52" x14ac:dyDescent="0.25">
      <c r="AX7359" t="s">
        <v>10878</v>
      </c>
      <c r="AZ7359" s="49"/>
    </row>
    <row r="7360" spans="50:52" x14ac:dyDescent="0.25">
      <c r="AX7360" t="s">
        <v>10879</v>
      </c>
      <c r="AZ7360" s="49"/>
    </row>
    <row r="7361" spans="50:52" x14ac:dyDescent="0.25">
      <c r="AX7361" t="s">
        <v>10880</v>
      </c>
      <c r="AZ7361" s="49"/>
    </row>
    <row r="7362" spans="50:52" x14ac:dyDescent="0.25">
      <c r="AX7362" t="s">
        <v>10881</v>
      </c>
      <c r="AZ7362" s="49"/>
    </row>
    <row r="7363" spans="50:52" x14ac:dyDescent="0.25">
      <c r="AX7363" t="s">
        <v>10882</v>
      </c>
      <c r="AZ7363" s="49"/>
    </row>
    <row r="7364" spans="50:52" x14ac:dyDescent="0.25">
      <c r="AX7364" t="s">
        <v>10883</v>
      </c>
      <c r="AZ7364" s="49"/>
    </row>
    <row r="7365" spans="50:52" x14ac:dyDescent="0.25">
      <c r="AX7365" t="s">
        <v>10884</v>
      </c>
      <c r="AZ7365" s="49"/>
    </row>
    <row r="7366" spans="50:52" x14ac:dyDescent="0.25">
      <c r="AX7366" t="s">
        <v>10885</v>
      </c>
      <c r="AZ7366" s="49"/>
    </row>
    <row r="7367" spans="50:52" x14ac:dyDescent="0.25">
      <c r="AX7367" t="s">
        <v>10886</v>
      </c>
      <c r="AZ7367" s="49"/>
    </row>
    <row r="7368" spans="50:52" x14ac:dyDescent="0.25">
      <c r="AX7368" t="s">
        <v>10887</v>
      </c>
      <c r="AZ7368" s="49"/>
    </row>
    <row r="7369" spans="50:52" x14ac:dyDescent="0.25">
      <c r="AX7369" t="s">
        <v>10888</v>
      </c>
      <c r="AZ7369" s="49"/>
    </row>
    <row r="7370" spans="50:52" x14ac:dyDescent="0.25">
      <c r="AX7370" t="s">
        <v>10889</v>
      </c>
      <c r="AZ7370" s="49"/>
    </row>
    <row r="7371" spans="50:52" x14ac:dyDescent="0.25">
      <c r="AX7371" t="s">
        <v>10890</v>
      </c>
      <c r="AZ7371" s="49"/>
    </row>
    <row r="7372" spans="50:52" x14ac:dyDescent="0.25">
      <c r="AX7372" t="s">
        <v>10891</v>
      </c>
      <c r="AZ7372" s="49"/>
    </row>
    <row r="7373" spans="50:52" x14ac:dyDescent="0.25">
      <c r="AX7373" t="s">
        <v>10892</v>
      </c>
      <c r="AZ7373" s="49"/>
    </row>
    <row r="7374" spans="50:52" x14ac:dyDescent="0.25">
      <c r="AX7374" t="s">
        <v>10893</v>
      </c>
      <c r="AZ7374" s="49"/>
    </row>
    <row r="7375" spans="50:52" x14ac:dyDescent="0.25">
      <c r="AX7375" t="s">
        <v>10894</v>
      </c>
      <c r="AZ7375" s="49"/>
    </row>
    <row r="7376" spans="50:52" x14ac:dyDescent="0.25">
      <c r="AX7376" t="s">
        <v>10895</v>
      </c>
      <c r="AZ7376" s="49"/>
    </row>
    <row r="7377" spans="50:52" x14ac:dyDescent="0.25">
      <c r="AX7377" t="s">
        <v>10896</v>
      </c>
      <c r="AZ7377" s="49"/>
    </row>
    <row r="7378" spans="50:52" x14ac:dyDescent="0.25">
      <c r="AX7378" t="s">
        <v>10897</v>
      </c>
      <c r="AZ7378" s="49"/>
    </row>
    <row r="7379" spans="50:52" x14ac:dyDescent="0.25">
      <c r="AX7379" t="s">
        <v>10898</v>
      </c>
      <c r="AZ7379" s="49"/>
    </row>
    <row r="7380" spans="50:52" x14ac:dyDescent="0.25">
      <c r="AX7380" t="s">
        <v>10899</v>
      </c>
      <c r="AZ7380" s="49"/>
    </row>
    <row r="7381" spans="50:52" x14ac:dyDescent="0.25">
      <c r="AX7381" t="s">
        <v>10900</v>
      </c>
      <c r="AZ7381" s="49"/>
    </row>
    <row r="7382" spans="50:52" x14ac:dyDescent="0.25">
      <c r="AX7382" t="s">
        <v>10901</v>
      </c>
      <c r="AZ7382" s="49"/>
    </row>
    <row r="7383" spans="50:52" x14ac:dyDescent="0.25">
      <c r="AX7383" t="s">
        <v>10902</v>
      </c>
      <c r="AZ7383" s="49"/>
    </row>
    <row r="7384" spans="50:52" x14ac:dyDescent="0.25">
      <c r="AX7384" t="s">
        <v>10903</v>
      </c>
      <c r="AZ7384" s="49"/>
    </row>
    <row r="7385" spans="50:52" x14ac:dyDescent="0.25">
      <c r="AX7385" t="s">
        <v>10904</v>
      </c>
      <c r="AZ7385" s="49"/>
    </row>
    <row r="7386" spans="50:52" x14ac:dyDescent="0.25">
      <c r="AX7386" t="s">
        <v>10905</v>
      </c>
      <c r="AZ7386" s="49"/>
    </row>
    <row r="7387" spans="50:52" x14ac:dyDescent="0.25">
      <c r="AX7387" t="s">
        <v>10906</v>
      </c>
      <c r="AZ7387" s="49"/>
    </row>
    <row r="7388" spans="50:52" x14ac:dyDescent="0.25">
      <c r="AX7388" t="s">
        <v>10907</v>
      </c>
      <c r="AZ7388" s="49"/>
    </row>
    <row r="7389" spans="50:52" x14ac:dyDescent="0.25">
      <c r="AX7389" t="s">
        <v>10908</v>
      </c>
      <c r="AZ7389" s="49"/>
    </row>
    <row r="7390" spans="50:52" x14ac:dyDescent="0.25">
      <c r="AX7390" t="s">
        <v>10909</v>
      </c>
      <c r="AZ7390" s="49"/>
    </row>
    <row r="7391" spans="50:52" x14ac:dyDescent="0.25">
      <c r="AX7391" t="s">
        <v>10910</v>
      </c>
      <c r="AZ7391" s="49"/>
    </row>
    <row r="7392" spans="50:52" x14ac:dyDescent="0.25">
      <c r="AX7392" t="s">
        <v>10911</v>
      </c>
      <c r="AZ7392" s="49"/>
    </row>
    <row r="7393" spans="50:52" x14ac:dyDescent="0.25">
      <c r="AX7393" t="s">
        <v>10912</v>
      </c>
      <c r="AZ7393" s="49"/>
    </row>
    <row r="7394" spans="50:52" x14ac:dyDescent="0.25">
      <c r="AX7394" t="s">
        <v>10913</v>
      </c>
      <c r="AZ7394" s="49"/>
    </row>
    <row r="7395" spans="50:52" x14ac:dyDescent="0.25">
      <c r="AX7395" t="s">
        <v>10914</v>
      </c>
      <c r="AZ7395" s="49"/>
    </row>
    <row r="7396" spans="50:52" x14ac:dyDescent="0.25">
      <c r="AX7396" t="s">
        <v>10915</v>
      </c>
      <c r="AZ7396" s="49"/>
    </row>
    <row r="7397" spans="50:52" x14ac:dyDescent="0.25">
      <c r="AX7397" t="s">
        <v>10916</v>
      </c>
      <c r="AZ7397" s="49"/>
    </row>
    <row r="7398" spans="50:52" x14ac:dyDescent="0.25">
      <c r="AX7398" t="s">
        <v>10917</v>
      </c>
      <c r="AZ7398" s="49"/>
    </row>
    <row r="7399" spans="50:52" x14ac:dyDescent="0.25">
      <c r="AX7399" t="s">
        <v>10918</v>
      </c>
      <c r="AZ7399" s="49"/>
    </row>
    <row r="7400" spans="50:52" x14ac:dyDescent="0.25">
      <c r="AX7400" t="s">
        <v>10919</v>
      </c>
      <c r="AZ7400" s="49"/>
    </row>
    <row r="7401" spans="50:52" x14ac:dyDescent="0.25">
      <c r="AX7401" t="s">
        <v>10920</v>
      </c>
      <c r="AZ7401" s="49"/>
    </row>
    <row r="7402" spans="50:52" x14ac:dyDescent="0.25">
      <c r="AX7402" t="s">
        <v>10921</v>
      </c>
      <c r="AZ7402" s="49"/>
    </row>
    <row r="7403" spans="50:52" x14ac:dyDescent="0.25">
      <c r="AX7403" t="s">
        <v>10922</v>
      </c>
      <c r="AZ7403" s="49"/>
    </row>
    <row r="7404" spans="50:52" x14ac:dyDescent="0.25">
      <c r="AX7404" t="s">
        <v>10923</v>
      </c>
      <c r="AZ7404" s="49"/>
    </row>
    <row r="7405" spans="50:52" x14ac:dyDescent="0.25">
      <c r="AX7405" t="s">
        <v>10924</v>
      </c>
      <c r="AZ7405" s="49"/>
    </row>
    <row r="7406" spans="50:52" x14ac:dyDescent="0.25">
      <c r="AX7406" t="s">
        <v>10925</v>
      </c>
      <c r="AZ7406" s="49"/>
    </row>
    <row r="7407" spans="50:52" x14ac:dyDescent="0.25">
      <c r="AX7407" t="s">
        <v>10926</v>
      </c>
      <c r="AZ7407" s="49"/>
    </row>
    <row r="7408" spans="50:52" x14ac:dyDescent="0.25">
      <c r="AX7408" t="s">
        <v>10927</v>
      </c>
      <c r="AZ7408" s="49"/>
    </row>
    <row r="7409" spans="50:52" x14ac:dyDescent="0.25">
      <c r="AX7409" t="s">
        <v>10928</v>
      </c>
      <c r="AZ7409" s="49"/>
    </row>
    <row r="7410" spans="50:52" x14ac:dyDescent="0.25">
      <c r="AX7410" t="s">
        <v>10929</v>
      </c>
      <c r="AZ7410" s="49"/>
    </row>
    <row r="7411" spans="50:52" x14ac:dyDescent="0.25">
      <c r="AX7411" t="s">
        <v>10930</v>
      </c>
      <c r="AZ7411" s="49"/>
    </row>
    <row r="7412" spans="50:52" x14ac:dyDescent="0.25">
      <c r="AX7412" t="s">
        <v>10931</v>
      </c>
      <c r="AZ7412" s="49"/>
    </row>
    <row r="7413" spans="50:52" x14ac:dyDescent="0.25">
      <c r="AX7413" t="s">
        <v>10932</v>
      </c>
      <c r="AZ7413" s="49"/>
    </row>
    <row r="7414" spans="50:52" x14ac:dyDescent="0.25">
      <c r="AX7414" t="s">
        <v>10933</v>
      </c>
      <c r="AZ7414" s="49"/>
    </row>
    <row r="7415" spans="50:52" x14ac:dyDescent="0.25">
      <c r="AX7415" t="s">
        <v>10934</v>
      </c>
      <c r="AZ7415" s="49"/>
    </row>
    <row r="7416" spans="50:52" x14ac:dyDescent="0.25">
      <c r="AX7416" t="s">
        <v>10935</v>
      </c>
      <c r="AZ7416" s="49"/>
    </row>
    <row r="7417" spans="50:52" x14ac:dyDescent="0.25">
      <c r="AX7417" t="s">
        <v>10936</v>
      </c>
      <c r="AZ7417" s="49"/>
    </row>
    <row r="7418" spans="50:52" x14ac:dyDescent="0.25">
      <c r="AX7418" t="s">
        <v>10937</v>
      </c>
      <c r="AZ7418" s="49"/>
    </row>
    <row r="7419" spans="50:52" x14ac:dyDescent="0.25">
      <c r="AX7419" t="s">
        <v>10938</v>
      </c>
      <c r="AZ7419" s="49"/>
    </row>
    <row r="7420" spans="50:52" x14ac:dyDescent="0.25">
      <c r="AX7420" t="s">
        <v>10939</v>
      </c>
      <c r="AZ7420" s="49"/>
    </row>
    <row r="7421" spans="50:52" x14ac:dyDescent="0.25">
      <c r="AX7421" t="s">
        <v>10940</v>
      </c>
      <c r="AZ7421" s="49"/>
    </row>
    <row r="7422" spans="50:52" x14ac:dyDescent="0.25">
      <c r="AX7422" t="s">
        <v>10941</v>
      </c>
      <c r="AZ7422" s="49"/>
    </row>
    <row r="7423" spans="50:52" x14ac:dyDescent="0.25">
      <c r="AX7423" t="s">
        <v>10942</v>
      </c>
      <c r="AZ7423" s="49"/>
    </row>
    <row r="7424" spans="50:52" x14ac:dyDescent="0.25">
      <c r="AX7424" t="s">
        <v>10943</v>
      </c>
      <c r="AZ7424" s="49"/>
    </row>
    <row r="7425" spans="50:52" x14ac:dyDescent="0.25">
      <c r="AX7425" t="s">
        <v>10944</v>
      </c>
      <c r="AZ7425" s="49"/>
    </row>
    <row r="7426" spans="50:52" x14ac:dyDescent="0.25">
      <c r="AX7426" t="s">
        <v>10945</v>
      </c>
      <c r="AZ7426" s="49"/>
    </row>
    <row r="7427" spans="50:52" x14ac:dyDescent="0.25">
      <c r="AX7427" t="s">
        <v>10946</v>
      </c>
      <c r="AZ7427" s="49"/>
    </row>
    <row r="7428" spans="50:52" x14ac:dyDescent="0.25">
      <c r="AX7428" t="s">
        <v>10947</v>
      </c>
      <c r="AZ7428" s="49"/>
    </row>
    <row r="7429" spans="50:52" x14ac:dyDescent="0.25">
      <c r="AX7429" t="s">
        <v>10948</v>
      </c>
      <c r="AZ7429" s="49"/>
    </row>
    <row r="7430" spans="50:52" x14ac:dyDescent="0.25">
      <c r="AX7430" t="s">
        <v>10949</v>
      </c>
      <c r="AZ7430" s="49"/>
    </row>
    <row r="7431" spans="50:52" x14ac:dyDescent="0.25">
      <c r="AX7431" t="s">
        <v>10950</v>
      </c>
      <c r="AZ7431" s="49"/>
    </row>
    <row r="7432" spans="50:52" x14ac:dyDescent="0.25">
      <c r="AX7432" t="s">
        <v>10951</v>
      </c>
      <c r="AZ7432" s="49"/>
    </row>
    <row r="7433" spans="50:52" x14ac:dyDescent="0.25">
      <c r="AX7433" t="s">
        <v>10952</v>
      </c>
      <c r="AZ7433" s="49"/>
    </row>
    <row r="7434" spans="50:52" x14ac:dyDescent="0.25">
      <c r="AX7434" t="s">
        <v>10953</v>
      </c>
      <c r="AZ7434" s="49"/>
    </row>
    <row r="7435" spans="50:52" x14ac:dyDescent="0.25">
      <c r="AX7435" t="s">
        <v>10954</v>
      </c>
      <c r="AZ7435" s="49"/>
    </row>
    <row r="7436" spans="50:52" x14ac:dyDescent="0.25">
      <c r="AX7436" t="s">
        <v>10955</v>
      </c>
      <c r="AZ7436" s="49"/>
    </row>
    <row r="7437" spans="50:52" x14ac:dyDescent="0.25">
      <c r="AX7437" t="s">
        <v>10956</v>
      </c>
      <c r="AZ7437" s="49"/>
    </row>
    <row r="7438" spans="50:52" x14ac:dyDescent="0.25">
      <c r="AX7438" t="s">
        <v>10957</v>
      </c>
      <c r="AZ7438" s="49"/>
    </row>
    <row r="7439" spans="50:52" x14ac:dyDescent="0.25">
      <c r="AX7439" t="s">
        <v>10958</v>
      </c>
      <c r="AZ7439" s="49"/>
    </row>
    <row r="7440" spans="50:52" x14ac:dyDescent="0.25">
      <c r="AX7440" t="s">
        <v>10959</v>
      </c>
      <c r="AZ7440" s="49"/>
    </row>
    <row r="7441" spans="50:52" x14ac:dyDescent="0.25">
      <c r="AX7441" t="s">
        <v>10960</v>
      </c>
      <c r="AZ7441" s="49"/>
    </row>
    <row r="7442" spans="50:52" x14ac:dyDescent="0.25">
      <c r="AX7442" t="s">
        <v>10961</v>
      </c>
      <c r="AZ7442" s="49"/>
    </row>
    <row r="7443" spans="50:52" x14ac:dyDescent="0.25">
      <c r="AX7443" t="s">
        <v>10962</v>
      </c>
      <c r="AZ7443" s="49"/>
    </row>
    <row r="7444" spans="50:52" x14ac:dyDescent="0.25">
      <c r="AX7444" t="s">
        <v>10963</v>
      </c>
      <c r="AZ7444" s="49"/>
    </row>
    <row r="7445" spans="50:52" x14ac:dyDescent="0.25">
      <c r="AX7445" t="s">
        <v>10964</v>
      </c>
      <c r="AZ7445" s="49"/>
    </row>
    <row r="7446" spans="50:52" x14ac:dyDescent="0.25">
      <c r="AX7446" t="s">
        <v>10965</v>
      </c>
      <c r="AZ7446" s="49"/>
    </row>
    <row r="7447" spans="50:52" x14ac:dyDescent="0.25">
      <c r="AX7447" t="s">
        <v>10966</v>
      </c>
      <c r="AZ7447" s="49"/>
    </row>
    <row r="7448" spans="50:52" x14ac:dyDescent="0.25">
      <c r="AX7448" t="s">
        <v>10967</v>
      </c>
      <c r="AZ7448" s="49"/>
    </row>
    <row r="7449" spans="50:52" x14ac:dyDescent="0.25">
      <c r="AX7449" t="s">
        <v>10968</v>
      </c>
      <c r="AZ7449" s="49"/>
    </row>
    <row r="7450" spans="50:52" x14ac:dyDescent="0.25">
      <c r="AX7450" t="s">
        <v>10969</v>
      </c>
      <c r="AZ7450" s="49"/>
    </row>
    <row r="7451" spans="50:52" x14ac:dyDescent="0.25">
      <c r="AX7451" t="s">
        <v>10970</v>
      </c>
      <c r="AZ7451" s="49"/>
    </row>
    <row r="7452" spans="50:52" x14ac:dyDescent="0.25">
      <c r="AX7452" t="s">
        <v>10971</v>
      </c>
      <c r="AZ7452" s="49"/>
    </row>
    <row r="7453" spans="50:52" x14ac:dyDescent="0.25">
      <c r="AX7453" t="s">
        <v>10972</v>
      </c>
      <c r="AZ7453" s="49"/>
    </row>
    <row r="7454" spans="50:52" x14ac:dyDescent="0.25">
      <c r="AX7454" t="s">
        <v>10973</v>
      </c>
      <c r="AZ7454" s="49"/>
    </row>
    <row r="7455" spans="50:52" x14ac:dyDescent="0.25">
      <c r="AX7455" t="s">
        <v>10974</v>
      </c>
      <c r="AZ7455" s="49"/>
    </row>
    <row r="7456" spans="50:52" x14ac:dyDescent="0.25">
      <c r="AX7456" t="s">
        <v>10975</v>
      </c>
      <c r="AZ7456" s="49"/>
    </row>
    <row r="7457" spans="50:52" x14ac:dyDescent="0.25">
      <c r="AX7457" t="s">
        <v>10976</v>
      </c>
      <c r="AZ7457" s="49"/>
    </row>
    <row r="7458" spans="50:52" x14ac:dyDescent="0.25">
      <c r="AX7458" t="s">
        <v>10977</v>
      </c>
      <c r="AZ7458" s="49"/>
    </row>
    <row r="7459" spans="50:52" x14ac:dyDescent="0.25">
      <c r="AX7459" t="s">
        <v>10978</v>
      </c>
      <c r="AZ7459" s="49"/>
    </row>
    <row r="7460" spans="50:52" x14ac:dyDescent="0.25">
      <c r="AX7460" t="s">
        <v>10979</v>
      </c>
      <c r="AZ7460" s="49"/>
    </row>
    <row r="7461" spans="50:52" x14ac:dyDescent="0.25">
      <c r="AX7461" t="s">
        <v>10980</v>
      </c>
      <c r="AZ7461" s="49"/>
    </row>
    <row r="7462" spans="50:52" x14ac:dyDescent="0.25">
      <c r="AX7462" t="s">
        <v>10981</v>
      </c>
      <c r="AZ7462" s="49"/>
    </row>
    <row r="7463" spans="50:52" x14ac:dyDescent="0.25">
      <c r="AX7463" t="s">
        <v>10982</v>
      </c>
      <c r="AZ7463" s="49"/>
    </row>
    <row r="7464" spans="50:52" x14ac:dyDescent="0.25">
      <c r="AX7464" t="s">
        <v>10983</v>
      </c>
      <c r="AZ7464" s="49"/>
    </row>
    <row r="7465" spans="50:52" x14ac:dyDescent="0.25">
      <c r="AX7465" t="s">
        <v>10984</v>
      </c>
      <c r="AZ7465" s="49"/>
    </row>
    <row r="7466" spans="50:52" x14ac:dyDescent="0.25">
      <c r="AX7466" t="s">
        <v>10985</v>
      </c>
      <c r="AZ7466" s="49"/>
    </row>
    <row r="7467" spans="50:52" x14ac:dyDescent="0.25">
      <c r="AX7467" t="s">
        <v>10986</v>
      </c>
      <c r="AZ7467" s="49"/>
    </row>
    <row r="7468" spans="50:52" x14ac:dyDescent="0.25">
      <c r="AX7468" t="s">
        <v>10987</v>
      </c>
      <c r="AZ7468" s="49"/>
    </row>
    <row r="7469" spans="50:52" x14ac:dyDescent="0.25">
      <c r="AX7469" t="s">
        <v>10988</v>
      </c>
      <c r="AZ7469" s="49"/>
    </row>
    <row r="7470" spans="50:52" x14ac:dyDescent="0.25">
      <c r="AX7470" t="s">
        <v>10989</v>
      </c>
      <c r="AZ7470" s="49"/>
    </row>
    <row r="7471" spans="50:52" x14ac:dyDescent="0.25">
      <c r="AX7471" t="s">
        <v>10990</v>
      </c>
      <c r="AZ7471" s="49"/>
    </row>
    <row r="7472" spans="50:52" x14ac:dyDescent="0.25">
      <c r="AX7472" t="s">
        <v>10991</v>
      </c>
      <c r="AZ7472" s="49"/>
    </row>
    <row r="7473" spans="50:52" x14ac:dyDescent="0.25">
      <c r="AX7473" t="s">
        <v>10992</v>
      </c>
      <c r="AZ7473" s="49"/>
    </row>
    <row r="7474" spans="50:52" x14ac:dyDescent="0.25">
      <c r="AX7474" t="s">
        <v>10993</v>
      </c>
      <c r="AZ7474" s="49"/>
    </row>
    <row r="7475" spans="50:52" x14ac:dyDescent="0.25">
      <c r="AX7475" t="s">
        <v>10994</v>
      </c>
      <c r="AZ7475" s="49"/>
    </row>
    <row r="7476" spans="50:52" x14ac:dyDescent="0.25">
      <c r="AX7476" t="s">
        <v>10995</v>
      </c>
      <c r="AZ7476" s="49"/>
    </row>
    <row r="7477" spans="50:52" x14ac:dyDescent="0.25">
      <c r="AX7477" t="s">
        <v>10996</v>
      </c>
      <c r="AZ7477" s="49"/>
    </row>
    <row r="7478" spans="50:52" x14ac:dyDescent="0.25">
      <c r="AX7478" t="s">
        <v>10997</v>
      </c>
      <c r="AZ7478" s="49"/>
    </row>
    <row r="7479" spans="50:52" x14ac:dyDescent="0.25">
      <c r="AX7479" t="s">
        <v>10998</v>
      </c>
      <c r="AZ7479" s="49"/>
    </row>
    <row r="7480" spans="50:52" x14ac:dyDescent="0.25">
      <c r="AX7480" t="s">
        <v>10999</v>
      </c>
      <c r="AZ7480" s="49"/>
    </row>
    <row r="7481" spans="50:52" x14ac:dyDescent="0.25">
      <c r="AX7481" t="s">
        <v>11000</v>
      </c>
      <c r="AZ7481" s="49"/>
    </row>
    <row r="7482" spans="50:52" x14ac:dyDescent="0.25">
      <c r="AX7482" t="s">
        <v>11001</v>
      </c>
      <c r="AZ7482" s="49"/>
    </row>
    <row r="7483" spans="50:52" x14ac:dyDescent="0.25">
      <c r="AX7483" t="s">
        <v>11002</v>
      </c>
      <c r="AZ7483" s="49"/>
    </row>
    <row r="7484" spans="50:52" x14ac:dyDescent="0.25">
      <c r="AX7484" t="s">
        <v>11003</v>
      </c>
      <c r="AZ7484" s="49"/>
    </row>
    <row r="7485" spans="50:52" x14ac:dyDescent="0.25">
      <c r="AX7485" t="s">
        <v>11004</v>
      </c>
      <c r="AZ7485" s="49"/>
    </row>
    <row r="7486" spans="50:52" x14ac:dyDescent="0.25">
      <c r="AX7486" t="s">
        <v>11005</v>
      </c>
      <c r="AZ7486" s="49"/>
    </row>
    <row r="7487" spans="50:52" x14ac:dyDescent="0.25">
      <c r="AX7487" t="s">
        <v>11006</v>
      </c>
      <c r="AZ7487" s="49"/>
    </row>
    <row r="7488" spans="50:52" x14ac:dyDescent="0.25">
      <c r="AX7488" t="s">
        <v>11007</v>
      </c>
      <c r="AZ7488" s="49"/>
    </row>
    <row r="7489" spans="50:52" x14ac:dyDescent="0.25">
      <c r="AX7489" t="s">
        <v>11008</v>
      </c>
      <c r="AZ7489" s="49"/>
    </row>
    <row r="7490" spans="50:52" x14ac:dyDescent="0.25">
      <c r="AX7490" t="s">
        <v>11009</v>
      </c>
      <c r="AZ7490" s="49"/>
    </row>
    <row r="7491" spans="50:52" x14ac:dyDescent="0.25">
      <c r="AX7491" t="s">
        <v>11010</v>
      </c>
      <c r="AZ7491" s="49"/>
    </row>
    <row r="7492" spans="50:52" x14ac:dyDescent="0.25">
      <c r="AX7492" t="s">
        <v>11011</v>
      </c>
      <c r="AZ7492" s="49"/>
    </row>
    <row r="7493" spans="50:52" x14ac:dyDescent="0.25">
      <c r="AX7493" t="s">
        <v>11012</v>
      </c>
      <c r="AZ7493" s="49"/>
    </row>
    <row r="7494" spans="50:52" x14ac:dyDescent="0.25">
      <c r="AX7494" t="s">
        <v>11013</v>
      </c>
      <c r="AZ7494" s="49"/>
    </row>
    <row r="7495" spans="50:52" x14ac:dyDescent="0.25">
      <c r="AX7495" t="s">
        <v>11014</v>
      </c>
      <c r="AZ7495" s="49"/>
    </row>
    <row r="7496" spans="50:52" x14ac:dyDescent="0.25">
      <c r="AX7496" t="s">
        <v>11015</v>
      </c>
      <c r="AZ7496" s="49"/>
    </row>
    <row r="7497" spans="50:52" x14ac:dyDescent="0.25">
      <c r="AX7497" t="s">
        <v>11016</v>
      </c>
      <c r="AZ7497" s="49"/>
    </row>
    <row r="7498" spans="50:52" x14ac:dyDescent="0.25">
      <c r="AX7498" t="s">
        <v>11017</v>
      </c>
      <c r="AZ7498" s="49"/>
    </row>
    <row r="7499" spans="50:52" x14ac:dyDescent="0.25">
      <c r="AX7499" t="s">
        <v>11018</v>
      </c>
      <c r="AZ7499" s="49"/>
    </row>
    <row r="7500" spans="50:52" x14ac:dyDescent="0.25">
      <c r="AX7500" t="s">
        <v>11019</v>
      </c>
      <c r="AZ7500" s="49"/>
    </row>
    <row r="7501" spans="50:52" x14ac:dyDescent="0.25">
      <c r="AX7501" t="s">
        <v>11020</v>
      </c>
      <c r="AZ7501" s="49"/>
    </row>
    <row r="7502" spans="50:52" x14ac:dyDescent="0.25">
      <c r="AX7502" t="s">
        <v>11021</v>
      </c>
      <c r="AZ7502" s="49"/>
    </row>
    <row r="7503" spans="50:52" x14ac:dyDescent="0.25">
      <c r="AX7503" t="s">
        <v>11022</v>
      </c>
      <c r="AZ7503" s="49"/>
    </row>
    <row r="7504" spans="50:52" x14ac:dyDescent="0.25">
      <c r="AX7504" t="s">
        <v>11023</v>
      </c>
      <c r="AZ7504" s="49"/>
    </row>
    <row r="7505" spans="50:52" x14ac:dyDescent="0.25">
      <c r="AX7505" t="s">
        <v>11024</v>
      </c>
      <c r="AZ7505" s="49"/>
    </row>
    <row r="7506" spans="50:52" x14ac:dyDescent="0.25">
      <c r="AX7506" t="s">
        <v>11025</v>
      </c>
      <c r="AZ7506" s="49"/>
    </row>
    <row r="7507" spans="50:52" x14ac:dyDescent="0.25">
      <c r="AX7507" t="s">
        <v>11026</v>
      </c>
      <c r="AZ7507" s="49"/>
    </row>
    <row r="7508" spans="50:52" x14ac:dyDescent="0.25">
      <c r="AX7508" t="s">
        <v>11027</v>
      </c>
      <c r="AZ7508" s="49"/>
    </row>
    <row r="7509" spans="50:52" x14ac:dyDescent="0.25">
      <c r="AX7509" t="s">
        <v>11028</v>
      </c>
      <c r="AZ7509" s="49"/>
    </row>
    <row r="7510" spans="50:52" x14ac:dyDescent="0.25">
      <c r="AX7510" t="s">
        <v>11029</v>
      </c>
      <c r="AZ7510" s="49"/>
    </row>
    <row r="7511" spans="50:52" x14ac:dyDescent="0.25">
      <c r="AX7511" t="s">
        <v>11030</v>
      </c>
      <c r="AZ7511" s="49"/>
    </row>
    <row r="7512" spans="50:52" x14ac:dyDescent="0.25">
      <c r="AX7512" t="s">
        <v>11031</v>
      </c>
      <c r="AZ7512" s="49"/>
    </row>
    <row r="7513" spans="50:52" x14ac:dyDescent="0.25">
      <c r="AX7513" t="s">
        <v>11032</v>
      </c>
      <c r="AZ7513" s="49"/>
    </row>
    <row r="7514" spans="50:52" x14ac:dyDescent="0.25">
      <c r="AX7514" t="s">
        <v>11033</v>
      </c>
      <c r="AZ7514" s="49"/>
    </row>
    <row r="7515" spans="50:52" x14ac:dyDescent="0.25">
      <c r="AX7515" t="s">
        <v>11034</v>
      </c>
      <c r="AZ7515" s="49"/>
    </row>
    <row r="7516" spans="50:52" x14ac:dyDescent="0.25">
      <c r="AX7516" t="s">
        <v>11035</v>
      </c>
      <c r="AZ7516" s="49"/>
    </row>
    <row r="7517" spans="50:52" x14ac:dyDescent="0.25">
      <c r="AX7517" t="s">
        <v>11036</v>
      </c>
      <c r="AZ7517" s="49"/>
    </row>
    <row r="7518" spans="50:52" x14ac:dyDescent="0.25">
      <c r="AX7518" t="s">
        <v>11037</v>
      </c>
      <c r="AZ7518" s="49"/>
    </row>
    <row r="7519" spans="50:52" x14ac:dyDescent="0.25">
      <c r="AX7519" t="s">
        <v>11038</v>
      </c>
      <c r="AZ7519" s="49"/>
    </row>
    <row r="7520" spans="50:52" x14ac:dyDescent="0.25">
      <c r="AX7520" t="s">
        <v>11039</v>
      </c>
      <c r="AZ7520" s="49"/>
    </row>
    <row r="7521" spans="50:52" x14ac:dyDescent="0.25">
      <c r="AX7521" t="s">
        <v>11040</v>
      </c>
      <c r="AZ7521" s="49"/>
    </row>
    <row r="7522" spans="50:52" x14ac:dyDescent="0.25">
      <c r="AX7522" t="s">
        <v>11041</v>
      </c>
      <c r="AZ7522" s="49"/>
    </row>
    <row r="7523" spans="50:52" x14ac:dyDescent="0.25">
      <c r="AX7523" t="s">
        <v>11042</v>
      </c>
      <c r="AZ7523" s="49"/>
    </row>
    <row r="7524" spans="50:52" x14ac:dyDescent="0.25">
      <c r="AX7524" t="s">
        <v>11043</v>
      </c>
      <c r="AZ7524" s="49"/>
    </row>
    <row r="7525" spans="50:52" x14ac:dyDescent="0.25">
      <c r="AX7525" t="s">
        <v>11044</v>
      </c>
      <c r="AZ7525" s="49"/>
    </row>
    <row r="7526" spans="50:52" x14ac:dyDescent="0.25">
      <c r="AX7526" t="s">
        <v>11045</v>
      </c>
      <c r="AZ7526" s="49"/>
    </row>
    <row r="7527" spans="50:52" x14ac:dyDescent="0.25">
      <c r="AX7527" t="s">
        <v>11046</v>
      </c>
      <c r="AZ7527" s="49"/>
    </row>
    <row r="7528" spans="50:52" x14ac:dyDescent="0.25">
      <c r="AX7528" t="s">
        <v>11047</v>
      </c>
      <c r="AZ7528" s="49"/>
    </row>
    <row r="7529" spans="50:52" x14ac:dyDescent="0.25">
      <c r="AX7529" t="s">
        <v>11048</v>
      </c>
      <c r="AZ7529" s="49"/>
    </row>
    <row r="7530" spans="50:52" x14ac:dyDescent="0.25">
      <c r="AX7530" t="s">
        <v>11049</v>
      </c>
      <c r="AZ7530" s="49"/>
    </row>
    <row r="7531" spans="50:52" x14ac:dyDescent="0.25">
      <c r="AX7531" t="s">
        <v>11050</v>
      </c>
      <c r="AZ7531" s="49"/>
    </row>
    <row r="7532" spans="50:52" x14ac:dyDescent="0.25">
      <c r="AX7532" t="s">
        <v>11051</v>
      </c>
      <c r="AZ7532" s="49"/>
    </row>
    <row r="7533" spans="50:52" x14ac:dyDescent="0.25">
      <c r="AX7533" t="s">
        <v>11052</v>
      </c>
      <c r="AZ7533" s="49"/>
    </row>
    <row r="7534" spans="50:52" x14ac:dyDescent="0.25">
      <c r="AX7534" t="s">
        <v>11053</v>
      </c>
      <c r="AZ7534" s="49"/>
    </row>
    <row r="7535" spans="50:52" x14ac:dyDescent="0.25">
      <c r="AX7535" t="s">
        <v>11054</v>
      </c>
      <c r="AZ7535" s="49"/>
    </row>
    <row r="7536" spans="50:52" x14ac:dyDescent="0.25">
      <c r="AX7536" t="s">
        <v>11055</v>
      </c>
      <c r="AZ7536" s="49"/>
    </row>
    <row r="7537" spans="50:52" x14ac:dyDescent="0.25">
      <c r="AX7537" t="s">
        <v>11056</v>
      </c>
      <c r="AZ7537" s="49"/>
    </row>
    <row r="7538" spans="50:52" x14ac:dyDescent="0.25">
      <c r="AX7538" t="s">
        <v>11057</v>
      </c>
      <c r="AZ7538" s="49"/>
    </row>
    <row r="7539" spans="50:52" x14ac:dyDescent="0.25">
      <c r="AX7539" t="s">
        <v>11058</v>
      </c>
      <c r="AZ7539" s="49"/>
    </row>
    <row r="7540" spans="50:52" x14ac:dyDescent="0.25">
      <c r="AX7540" t="s">
        <v>11059</v>
      </c>
      <c r="AZ7540" s="49"/>
    </row>
    <row r="7541" spans="50:52" x14ac:dyDescent="0.25">
      <c r="AX7541" t="s">
        <v>11060</v>
      </c>
      <c r="AZ7541" s="49"/>
    </row>
    <row r="7542" spans="50:52" x14ac:dyDescent="0.25">
      <c r="AX7542" t="s">
        <v>11061</v>
      </c>
      <c r="AZ7542" s="49"/>
    </row>
    <row r="7543" spans="50:52" x14ac:dyDescent="0.25">
      <c r="AX7543" t="s">
        <v>11062</v>
      </c>
      <c r="AZ7543" s="49"/>
    </row>
    <row r="7544" spans="50:52" x14ac:dyDescent="0.25">
      <c r="AX7544" t="s">
        <v>11063</v>
      </c>
      <c r="AZ7544" s="49"/>
    </row>
    <row r="7545" spans="50:52" x14ac:dyDescent="0.25">
      <c r="AX7545" t="s">
        <v>11064</v>
      </c>
      <c r="AZ7545" s="49"/>
    </row>
    <row r="7546" spans="50:52" x14ac:dyDescent="0.25">
      <c r="AX7546" t="s">
        <v>11065</v>
      </c>
      <c r="AZ7546" s="49"/>
    </row>
    <row r="7547" spans="50:52" x14ac:dyDescent="0.25">
      <c r="AX7547" t="s">
        <v>11066</v>
      </c>
      <c r="AZ7547" s="49"/>
    </row>
    <row r="7548" spans="50:52" x14ac:dyDescent="0.25">
      <c r="AX7548" t="s">
        <v>11067</v>
      </c>
      <c r="AZ7548" s="49"/>
    </row>
    <row r="7549" spans="50:52" x14ac:dyDescent="0.25">
      <c r="AX7549" t="s">
        <v>11068</v>
      </c>
      <c r="AZ7549" s="49"/>
    </row>
    <row r="7550" spans="50:52" x14ac:dyDescent="0.25">
      <c r="AX7550" t="s">
        <v>11069</v>
      </c>
      <c r="AZ7550" s="49"/>
    </row>
    <row r="7551" spans="50:52" x14ac:dyDescent="0.25">
      <c r="AX7551" t="s">
        <v>11070</v>
      </c>
      <c r="AZ7551" s="49"/>
    </row>
    <row r="7552" spans="50:52" x14ac:dyDescent="0.25">
      <c r="AX7552" t="s">
        <v>11071</v>
      </c>
      <c r="AZ7552" s="49"/>
    </row>
    <row r="7553" spans="50:52" x14ac:dyDescent="0.25">
      <c r="AX7553" t="s">
        <v>11072</v>
      </c>
      <c r="AZ7553" s="49"/>
    </row>
    <row r="7554" spans="50:52" x14ac:dyDescent="0.25">
      <c r="AX7554" t="s">
        <v>11073</v>
      </c>
      <c r="AZ7554" s="49"/>
    </row>
    <row r="7555" spans="50:52" x14ac:dyDescent="0.25">
      <c r="AX7555" t="s">
        <v>11074</v>
      </c>
      <c r="AZ7555" s="49"/>
    </row>
    <row r="7556" spans="50:52" x14ac:dyDescent="0.25">
      <c r="AX7556" t="s">
        <v>11075</v>
      </c>
      <c r="AZ7556" s="49"/>
    </row>
    <row r="7557" spans="50:52" x14ac:dyDescent="0.25">
      <c r="AX7557" t="s">
        <v>11076</v>
      </c>
      <c r="AZ7557" s="49"/>
    </row>
    <row r="7558" spans="50:52" x14ac:dyDescent="0.25">
      <c r="AX7558" t="s">
        <v>11077</v>
      </c>
      <c r="AZ7558" s="49"/>
    </row>
    <row r="7559" spans="50:52" x14ac:dyDescent="0.25">
      <c r="AX7559" t="s">
        <v>11078</v>
      </c>
      <c r="AZ7559" s="49"/>
    </row>
    <row r="7560" spans="50:52" x14ac:dyDescent="0.25">
      <c r="AX7560" t="s">
        <v>11079</v>
      </c>
      <c r="AZ7560" s="49"/>
    </row>
    <row r="7561" spans="50:52" x14ac:dyDescent="0.25">
      <c r="AX7561" t="s">
        <v>11080</v>
      </c>
      <c r="AZ7561" s="49"/>
    </row>
    <row r="7562" spans="50:52" x14ac:dyDescent="0.25">
      <c r="AX7562" t="s">
        <v>11081</v>
      </c>
      <c r="AZ7562" s="49"/>
    </row>
    <row r="7563" spans="50:52" x14ac:dyDescent="0.25">
      <c r="AX7563" t="s">
        <v>11082</v>
      </c>
      <c r="AZ7563" s="49"/>
    </row>
    <row r="7564" spans="50:52" x14ac:dyDescent="0.25">
      <c r="AX7564" t="s">
        <v>11083</v>
      </c>
      <c r="AZ7564" s="49"/>
    </row>
    <row r="7565" spans="50:52" x14ac:dyDescent="0.25">
      <c r="AX7565" t="s">
        <v>11084</v>
      </c>
      <c r="AZ7565" s="49"/>
    </row>
    <row r="7566" spans="50:52" x14ac:dyDescent="0.25">
      <c r="AX7566" t="s">
        <v>11085</v>
      </c>
      <c r="AZ7566" s="49"/>
    </row>
    <row r="7567" spans="50:52" x14ac:dyDescent="0.25">
      <c r="AX7567" t="s">
        <v>11086</v>
      </c>
      <c r="AZ7567" s="49"/>
    </row>
    <row r="7568" spans="50:52" x14ac:dyDescent="0.25">
      <c r="AX7568" t="s">
        <v>11087</v>
      </c>
      <c r="AZ7568" s="49"/>
    </row>
    <row r="7569" spans="50:52" x14ac:dyDescent="0.25">
      <c r="AX7569" t="s">
        <v>11088</v>
      </c>
      <c r="AZ7569" s="49"/>
    </row>
    <row r="7570" spans="50:52" x14ac:dyDescent="0.25">
      <c r="AX7570" t="s">
        <v>11089</v>
      </c>
      <c r="AZ7570" s="49"/>
    </row>
    <row r="7571" spans="50:52" x14ac:dyDescent="0.25">
      <c r="AX7571" t="s">
        <v>11090</v>
      </c>
      <c r="AZ7571" s="49"/>
    </row>
    <row r="7572" spans="50:52" x14ac:dyDescent="0.25">
      <c r="AX7572" t="s">
        <v>11091</v>
      </c>
      <c r="AZ7572" s="49"/>
    </row>
    <row r="7573" spans="50:52" x14ac:dyDescent="0.25">
      <c r="AX7573" t="s">
        <v>11092</v>
      </c>
      <c r="AZ7573" s="49"/>
    </row>
    <row r="7574" spans="50:52" x14ac:dyDescent="0.25">
      <c r="AX7574" t="s">
        <v>11093</v>
      </c>
      <c r="AZ7574" s="49"/>
    </row>
    <row r="7575" spans="50:52" x14ac:dyDescent="0.25">
      <c r="AX7575" t="s">
        <v>11094</v>
      </c>
      <c r="AZ7575" s="49"/>
    </row>
    <row r="7576" spans="50:52" x14ac:dyDescent="0.25">
      <c r="AX7576" t="s">
        <v>11095</v>
      </c>
      <c r="AZ7576" s="49"/>
    </row>
    <row r="7577" spans="50:52" x14ac:dyDescent="0.25">
      <c r="AX7577" t="s">
        <v>11096</v>
      </c>
      <c r="AZ7577" s="49"/>
    </row>
    <row r="7578" spans="50:52" x14ac:dyDescent="0.25">
      <c r="AX7578" t="s">
        <v>11097</v>
      </c>
      <c r="AZ7578" s="49"/>
    </row>
    <row r="7579" spans="50:52" x14ac:dyDescent="0.25">
      <c r="AX7579" t="s">
        <v>11098</v>
      </c>
      <c r="AZ7579" s="49"/>
    </row>
    <row r="7580" spans="50:52" x14ac:dyDescent="0.25">
      <c r="AX7580" t="s">
        <v>11099</v>
      </c>
      <c r="AZ7580" s="49"/>
    </row>
    <row r="7581" spans="50:52" x14ac:dyDescent="0.25">
      <c r="AX7581" t="s">
        <v>11100</v>
      </c>
      <c r="AZ7581" s="49"/>
    </row>
    <row r="7582" spans="50:52" x14ac:dyDescent="0.25">
      <c r="AX7582" t="s">
        <v>11101</v>
      </c>
      <c r="AZ7582" s="49"/>
    </row>
    <row r="7583" spans="50:52" x14ac:dyDescent="0.25">
      <c r="AX7583" t="s">
        <v>11102</v>
      </c>
      <c r="AZ7583" s="49"/>
    </row>
    <row r="7584" spans="50:52" x14ac:dyDescent="0.25">
      <c r="AX7584" t="s">
        <v>11103</v>
      </c>
      <c r="AZ7584" s="49"/>
    </row>
    <row r="7585" spans="50:52" x14ac:dyDescent="0.25">
      <c r="AX7585" t="s">
        <v>11104</v>
      </c>
      <c r="AZ7585" s="49"/>
    </row>
    <row r="7586" spans="50:52" x14ac:dyDescent="0.25">
      <c r="AX7586" t="s">
        <v>11105</v>
      </c>
      <c r="AZ7586" s="49"/>
    </row>
    <row r="7587" spans="50:52" x14ac:dyDescent="0.25">
      <c r="AX7587" t="s">
        <v>11106</v>
      </c>
      <c r="AZ7587" s="49"/>
    </row>
    <row r="7588" spans="50:52" x14ac:dyDescent="0.25">
      <c r="AX7588" t="s">
        <v>11107</v>
      </c>
      <c r="AZ7588" s="49"/>
    </row>
    <row r="7589" spans="50:52" x14ac:dyDescent="0.25">
      <c r="AX7589" t="s">
        <v>11108</v>
      </c>
      <c r="AZ7589" s="49"/>
    </row>
    <row r="7590" spans="50:52" x14ac:dyDescent="0.25">
      <c r="AX7590" t="s">
        <v>11109</v>
      </c>
      <c r="AZ7590" s="49"/>
    </row>
    <row r="7591" spans="50:52" x14ac:dyDescent="0.25">
      <c r="AX7591" t="s">
        <v>11110</v>
      </c>
      <c r="AZ7591" s="49"/>
    </row>
    <row r="7592" spans="50:52" x14ac:dyDescent="0.25">
      <c r="AX7592" t="s">
        <v>11111</v>
      </c>
      <c r="AZ7592" s="49"/>
    </row>
    <row r="7593" spans="50:52" x14ac:dyDescent="0.25">
      <c r="AX7593" t="s">
        <v>11112</v>
      </c>
      <c r="AZ7593" s="49"/>
    </row>
    <row r="7594" spans="50:52" x14ac:dyDescent="0.25">
      <c r="AX7594" t="s">
        <v>11113</v>
      </c>
      <c r="AZ7594" s="49"/>
    </row>
    <row r="7595" spans="50:52" x14ac:dyDescent="0.25">
      <c r="AX7595" t="s">
        <v>11114</v>
      </c>
      <c r="AZ7595" s="49"/>
    </row>
    <row r="7596" spans="50:52" x14ac:dyDescent="0.25">
      <c r="AX7596" t="s">
        <v>11115</v>
      </c>
      <c r="AZ7596" s="49"/>
    </row>
    <row r="7597" spans="50:52" x14ac:dyDescent="0.25">
      <c r="AX7597" t="s">
        <v>11116</v>
      </c>
      <c r="AZ7597" s="49"/>
    </row>
    <row r="7598" spans="50:52" x14ac:dyDescent="0.25">
      <c r="AX7598" t="s">
        <v>11117</v>
      </c>
      <c r="AZ7598" s="49"/>
    </row>
    <row r="7599" spans="50:52" x14ac:dyDescent="0.25">
      <c r="AX7599" t="s">
        <v>11118</v>
      </c>
      <c r="AZ7599" s="49"/>
    </row>
    <row r="7600" spans="50:52" x14ac:dyDescent="0.25">
      <c r="AX7600" t="s">
        <v>11119</v>
      </c>
      <c r="AZ7600" s="49"/>
    </row>
    <row r="7601" spans="50:52" x14ac:dyDescent="0.25">
      <c r="AX7601" t="s">
        <v>11120</v>
      </c>
      <c r="AZ7601" s="49"/>
    </row>
    <row r="7602" spans="50:52" x14ac:dyDescent="0.25">
      <c r="AX7602" t="s">
        <v>11121</v>
      </c>
      <c r="AZ7602" s="49"/>
    </row>
    <row r="7603" spans="50:52" x14ac:dyDescent="0.25">
      <c r="AX7603" t="s">
        <v>11122</v>
      </c>
      <c r="AZ7603" s="49"/>
    </row>
    <row r="7604" spans="50:52" x14ac:dyDescent="0.25">
      <c r="AX7604" t="s">
        <v>11123</v>
      </c>
      <c r="AZ7604" s="49"/>
    </row>
    <row r="7605" spans="50:52" x14ac:dyDescent="0.25">
      <c r="AX7605" t="s">
        <v>11124</v>
      </c>
      <c r="AZ7605" s="49"/>
    </row>
    <row r="7606" spans="50:52" x14ac:dyDescent="0.25">
      <c r="AX7606" t="s">
        <v>11125</v>
      </c>
      <c r="AZ7606" s="49"/>
    </row>
    <row r="7607" spans="50:52" x14ac:dyDescent="0.25">
      <c r="AX7607" t="s">
        <v>11126</v>
      </c>
      <c r="AZ7607" s="49"/>
    </row>
    <row r="7608" spans="50:52" x14ac:dyDescent="0.25">
      <c r="AX7608" t="s">
        <v>11127</v>
      </c>
      <c r="AZ7608" s="49"/>
    </row>
    <row r="7609" spans="50:52" x14ac:dyDescent="0.25">
      <c r="AX7609" t="s">
        <v>11128</v>
      </c>
      <c r="AZ7609" s="49"/>
    </row>
    <row r="7610" spans="50:52" x14ac:dyDescent="0.25">
      <c r="AX7610" t="s">
        <v>11129</v>
      </c>
      <c r="AZ7610" s="49"/>
    </row>
    <row r="7611" spans="50:52" x14ac:dyDescent="0.25">
      <c r="AX7611" t="s">
        <v>11130</v>
      </c>
      <c r="AZ7611" s="49"/>
    </row>
    <row r="7612" spans="50:52" x14ac:dyDescent="0.25">
      <c r="AX7612" t="s">
        <v>11131</v>
      </c>
      <c r="AZ7612" s="49"/>
    </row>
    <row r="7613" spans="50:52" x14ac:dyDescent="0.25">
      <c r="AX7613" t="s">
        <v>11132</v>
      </c>
      <c r="AZ7613" s="49"/>
    </row>
    <row r="7614" spans="50:52" x14ac:dyDescent="0.25">
      <c r="AX7614" t="s">
        <v>11133</v>
      </c>
      <c r="AZ7614" s="49"/>
    </row>
    <row r="7615" spans="50:52" x14ac:dyDescent="0.25">
      <c r="AX7615" t="s">
        <v>11134</v>
      </c>
      <c r="AZ7615" s="49"/>
    </row>
    <row r="7616" spans="50:52" x14ac:dyDescent="0.25">
      <c r="AX7616" t="s">
        <v>11135</v>
      </c>
      <c r="AZ7616" s="49"/>
    </row>
    <row r="7617" spans="50:52" x14ac:dyDescent="0.25">
      <c r="AX7617" t="s">
        <v>11136</v>
      </c>
      <c r="AZ7617" s="49"/>
    </row>
    <row r="7618" spans="50:52" x14ac:dyDescent="0.25">
      <c r="AX7618" t="s">
        <v>11137</v>
      </c>
      <c r="AZ7618" s="49"/>
    </row>
    <row r="7619" spans="50:52" x14ac:dyDescent="0.25">
      <c r="AX7619" t="s">
        <v>11138</v>
      </c>
      <c r="AZ7619" s="49"/>
    </row>
    <row r="7620" spans="50:52" x14ac:dyDescent="0.25">
      <c r="AX7620" t="s">
        <v>11139</v>
      </c>
      <c r="AZ7620" s="49"/>
    </row>
    <row r="7621" spans="50:52" x14ac:dyDescent="0.25">
      <c r="AX7621" t="s">
        <v>11140</v>
      </c>
      <c r="AZ7621" s="49"/>
    </row>
    <row r="7622" spans="50:52" x14ac:dyDescent="0.25">
      <c r="AX7622" t="s">
        <v>11141</v>
      </c>
      <c r="AZ7622" s="49"/>
    </row>
    <row r="7623" spans="50:52" x14ac:dyDescent="0.25">
      <c r="AX7623" t="s">
        <v>11142</v>
      </c>
      <c r="AZ7623" s="49"/>
    </row>
    <row r="7624" spans="50:52" x14ac:dyDescent="0.25">
      <c r="AX7624" t="s">
        <v>11143</v>
      </c>
      <c r="AZ7624" s="49"/>
    </row>
    <row r="7625" spans="50:52" x14ac:dyDescent="0.25">
      <c r="AX7625" t="s">
        <v>11144</v>
      </c>
      <c r="AZ7625" s="49"/>
    </row>
    <row r="7626" spans="50:52" x14ac:dyDescent="0.25">
      <c r="AX7626" t="s">
        <v>11145</v>
      </c>
      <c r="AZ7626" s="49"/>
    </row>
    <row r="7627" spans="50:52" x14ac:dyDescent="0.25">
      <c r="AX7627" t="s">
        <v>11146</v>
      </c>
      <c r="AZ7627" s="49"/>
    </row>
    <row r="7628" spans="50:52" x14ac:dyDescent="0.25">
      <c r="AX7628" t="s">
        <v>11147</v>
      </c>
      <c r="AZ7628" s="49"/>
    </row>
    <row r="7629" spans="50:52" x14ac:dyDescent="0.25">
      <c r="AX7629" t="s">
        <v>11148</v>
      </c>
      <c r="AZ7629" s="49"/>
    </row>
    <row r="7630" spans="50:52" x14ac:dyDescent="0.25">
      <c r="AX7630" t="s">
        <v>11149</v>
      </c>
      <c r="AZ7630" s="49"/>
    </row>
    <row r="7631" spans="50:52" x14ac:dyDescent="0.25">
      <c r="AX7631" t="s">
        <v>11150</v>
      </c>
      <c r="AZ7631" s="49"/>
    </row>
    <row r="7632" spans="50:52" x14ac:dyDescent="0.25">
      <c r="AX7632" t="s">
        <v>11151</v>
      </c>
      <c r="AZ7632" s="49"/>
    </row>
    <row r="7633" spans="50:52" x14ac:dyDescent="0.25">
      <c r="AX7633" t="s">
        <v>11152</v>
      </c>
      <c r="AZ7633" s="49"/>
    </row>
    <row r="7634" spans="50:52" x14ac:dyDescent="0.25">
      <c r="AX7634" t="s">
        <v>11153</v>
      </c>
      <c r="AZ7634" s="49"/>
    </row>
    <row r="7635" spans="50:52" x14ac:dyDescent="0.25">
      <c r="AX7635" t="s">
        <v>11154</v>
      </c>
      <c r="AZ7635" s="49"/>
    </row>
    <row r="7636" spans="50:52" x14ac:dyDescent="0.25">
      <c r="AX7636" t="s">
        <v>11155</v>
      </c>
      <c r="AZ7636" s="49"/>
    </row>
    <row r="7637" spans="50:52" x14ac:dyDescent="0.25">
      <c r="AX7637" t="s">
        <v>11156</v>
      </c>
      <c r="AZ7637" s="49"/>
    </row>
    <row r="7638" spans="50:52" x14ac:dyDescent="0.25">
      <c r="AX7638" t="s">
        <v>11157</v>
      </c>
      <c r="AZ7638" s="49"/>
    </row>
    <row r="7639" spans="50:52" x14ac:dyDescent="0.25">
      <c r="AX7639" t="s">
        <v>11158</v>
      </c>
      <c r="AZ7639" s="49"/>
    </row>
    <row r="7640" spans="50:52" x14ac:dyDescent="0.25">
      <c r="AX7640" t="s">
        <v>11159</v>
      </c>
      <c r="AZ7640" s="49"/>
    </row>
    <row r="7641" spans="50:52" x14ac:dyDescent="0.25">
      <c r="AX7641" t="s">
        <v>11160</v>
      </c>
      <c r="AZ7641" s="49"/>
    </row>
    <row r="7642" spans="50:52" x14ac:dyDescent="0.25">
      <c r="AX7642" t="s">
        <v>11161</v>
      </c>
      <c r="AZ7642" s="49"/>
    </row>
    <row r="7643" spans="50:52" x14ac:dyDescent="0.25">
      <c r="AX7643" t="s">
        <v>11162</v>
      </c>
      <c r="AZ7643" s="49"/>
    </row>
    <row r="7644" spans="50:52" x14ac:dyDescent="0.25">
      <c r="AX7644" t="s">
        <v>11163</v>
      </c>
      <c r="AZ7644" s="49"/>
    </row>
    <row r="7645" spans="50:52" x14ac:dyDescent="0.25">
      <c r="AX7645" t="s">
        <v>11164</v>
      </c>
      <c r="AZ7645" s="49"/>
    </row>
    <row r="7646" spans="50:52" x14ac:dyDescent="0.25">
      <c r="AX7646" t="s">
        <v>11165</v>
      </c>
      <c r="AZ7646" s="49"/>
    </row>
    <row r="7647" spans="50:52" x14ac:dyDescent="0.25">
      <c r="AX7647" t="s">
        <v>11166</v>
      </c>
      <c r="AZ7647" s="49"/>
    </row>
    <row r="7648" spans="50:52" x14ac:dyDescent="0.25">
      <c r="AX7648" t="s">
        <v>11167</v>
      </c>
      <c r="AZ7648" s="49"/>
    </row>
    <row r="7649" spans="50:52" x14ac:dyDescent="0.25">
      <c r="AX7649" t="s">
        <v>11168</v>
      </c>
      <c r="AZ7649" s="49"/>
    </row>
    <row r="7650" spans="50:52" x14ac:dyDescent="0.25">
      <c r="AX7650" t="s">
        <v>11169</v>
      </c>
      <c r="AZ7650" s="49"/>
    </row>
    <row r="7651" spans="50:52" x14ac:dyDescent="0.25">
      <c r="AX7651" t="s">
        <v>11170</v>
      </c>
      <c r="AZ7651" s="49"/>
    </row>
    <row r="7652" spans="50:52" x14ac:dyDescent="0.25">
      <c r="AX7652" t="s">
        <v>11171</v>
      </c>
      <c r="AZ7652" s="49"/>
    </row>
    <row r="7653" spans="50:52" x14ac:dyDescent="0.25">
      <c r="AX7653" t="s">
        <v>11172</v>
      </c>
      <c r="AZ7653" s="49"/>
    </row>
    <row r="7654" spans="50:52" x14ac:dyDescent="0.25">
      <c r="AX7654" t="s">
        <v>11173</v>
      </c>
      <c r="AZ7654" s="49"/>
    </row>
    <row r="7655" spans="50:52" x14ac:dyDescent="0.25">
      <c r="AX7655" t="s">
        <v>11174</v>
      </c>
      <c r="AZ7655" s="49"/>
    </row>
    <row r="7656" spans="50:52" x14ac:dyDescent="0.25">
      <c r="AX7656" t="s">
        <v>11175</v>
      </c>
      <c r="AZ7656" s="49"/>
    </row>
    <row r="7657" spans="50:52" x14ac:dyDescent="0.25">
      <c r="AX7657" t="s">
        <v>11176</v>
      </c>
      <c r="AZ7657" s="49"/>
    </row>
    <row r="7658" spans="50:52" x14ac:dyDescent="0.25">
      <c r="AX7658" t="s">
        <v>11177</v>
      </c>
      <c r="AZ7658" s="49"/>
    </row>
    <row r="7659" spans="50:52" x14ac:dyDescent="0.25">
      <c r="AX7659" t="s">
        <v>11178</v>
      </c>
      <c r="AZ7659" s="49"/>
    </row>
    <row r="7660" spans="50:52" x14ac:dyDescent="0.25">
      <c r="AX7660" t="s">
        <v>11179</v>
      </c>
      <c r="AZ7660" s="49"/>
    </row>
    <row r="7661" spans="50:52" x14ac:dyDescent="0.25">
      <c r="AX7661" t="s">
        <v>11180</v>
      </c>
      <c r="AZ7661" s="49"/>
    </row>
    <row r="7662" spans="50:52" x14ac:dyDescent="0.25">
      <c r="AX7662" t="s">
        <v>11181</v>
      </c>
      <c r="AZ7662" s="49"/>
    </row>
    <row r="7663" spans="50:52" x14ac:dyDescent="0.25">
      <c r="AX7663" t="s">
        <v>11182</v>
      </c>
      <c r="AZ7663" s="49"/>
    </row>
    <row r="7664" spans="50:52" x14ac:dyDescent="0.25">
      <c r="AX7664" t="s">
        <v>11183</v>
      </c>
      <c r="AZ7664" s="49"/>
    </row>
    <row r="7665" spans="50:52" x14ac:dyDescent="0.25">
      <c r="AX7665" t="s">
        <v>11184</v>
      </c>
      <c r="AZ7665" s="49"/>
    </row>
    <row r="7666" spans="50:52" x14ac:dyDescent="0.25">
      <c r="AX7666" t="s">
        <v>11185</v>
      </c>
      <c r="AZ7666" s="49"/>
    </row>
    <row r="7667" spans="50:52" x14ac:dyDescent="0.25">
      <c r="AX7667" t="s">
        <v>11186</v>
      </c>
      <c r="AZ7667" s="49"/>
    </row>
    <row r="7668" spans="50:52" x14ac:dyDescent="0.25">
      <c r="AX7668" t="s">
        <v>11187</v>
      </c>
      <c r="AZ7668" s="49"/>
    </row>
    <row r="7669" spans="50:52" x14ac:dyDescent="0.25">
      <c r="AX7669" t="s">
        <v>11188</v>
      </c>
      <c r="AZ7669" s="49"/>
    </row>
    <row r="7670" spans="50:52" x14ac:dyDescent="0.25">
      <c r="AX7670" t="s">
        <v>11189</v>
      </c>
      <c r="AZ7670" s="49"/>
    </row>
    <row r="7671" spans="50:52" x14ac:dyDescent="0.25">
      <c r="AX7671" t="s">
        <v>11190</v>
      </c>
      <c r="AZ7671" s="49"/>
    </row>
    <row r="7672" spans="50:52" x14ac:dyDescent="0.25">
      <c r="AX7672" t="s">
        <v>11191</v>
      </c>
      <c r="AZ7672" s="49"/>
    </row>
    <row r="7673" spans="50:52" x14ac:dyDescent="0.25">
      <c r="AX7673" t="s">
        <v>11192</v>
      </c>
      <c r="AZ7673" s="49"/>
    </row>
    <row r="7674" spans="50:52" x14ac:dyDescent="0.25">
      <c r="AX7674" t="s">
        <v>11193</v>
      </c>
      <c r="AZ7674" s="49"/>
    </row>
    <row r="7675" spans="50:52" x14ac:dyDescent="0.25">
      <c r="AX7675" t="s">
        <v>11194</v>
      </c>
      <c r="AZ7675" s="49"/>
    </row>
    <row r="7676" spans="50:52" x14ac:dyDescent="0.25">
      <c r="AX7676" t="s">
        <v>11195</v>
      </c>
      <c r="AZ7676" s="49"/>
    </row>
    <row r="7677" spans="50:52" x14ac:dyDescent="0.25">
      <c r="AX7677" t="s">
        <v>11196</v>
      </c>
      <c r="AZ7677" s="49"/>
    </row>
    <row r="7678" spans="50:52" x14ac:dyDescent="0.25">
      <c r="AX7678" t="s">
        <v>11197</v>
      </c>
      <c r="AZ7678" s="49"/>
    </row>
    <row r="7679" spans="50:52" x14ac:dyDescent="0.25">
      <c r="AX7679" t="s">
        <v>11198</v>
      </c>
      <c r="AZ7679" s="49"/>
    </row>
    <row r="7680" spans="50:52" x14ac:dyDescent="0.25">
      <c r="AX7680" t="s">
        <v>11199</v>
      </c>
      <c r="AZ7680" s="49"/>
    </row>
    <row r="7681" spans="50:52" x14ac:dyDescent="0.25">
      <c r="AX7681" t="s">
        <v>11200</v>
      </c>
      <c r="AZ7681" s="49"/>
    </row>
    <row r="7682" spans="50:52" x14ac:dyDescent="0.25">
      <c r="AX7682" t="s">
        <v>11201</v>
      </c>
      <c r="AZ7682" s="49"/>
    </row>
    <row r="7683" spans="50:52" x14ac:dyDescent="0.25">
      <c r="AX7683" t="s">
        <v>11202</v>
      </c>
      <c r="AZ7683" s="49"/>
    </row>
    <row r="7684" spans="50:52" x14ac:dyDescent="0.25">
      <c r="AX7684" t="s">
        <v>11203</v>
      </c>
      <c r="AZ7684" s="49"/>
    </row>
    <row r="7685" spans="50:52" x14ac:dyDescent="0.25">
      <c r="AX7685" t="s">
        <v>11204</v>
      </c>
      <c r="AZ7685" s="49"/>
    </row>
    <row r="7686" spans="50:52" x14ac:dyDescent="0.25">
      <c r="AX7686" t="s">
        <v>11205</v>
      </c>
      <c r="AZ7686" s="49"/>
    </row>
    <row r="7687" spans="50:52" x14ac:dyDescent="0.25">
      <c r="AX7687" t="s">
        <v>11206</v>
      </c>
      <c r="AZ7687" s="49"/>
    </row>
    <row r="7688" spans="50:52" x14ac:dyDescent="0.25">
      <c r="AX7688" t="s">
        <v>11207</v>
      </c>
      <c r="AZ7688" s="49"/>
    </row>
    <row r="7689" spans="50:52" x14ac:dyDescent="0.25">
      <c r="AX7689" t="s">
        <v>11208</v>
      </c>
      <c r="AZ7689" s="49"/>
    </row>
    <row r="7690" spans="50:52" x14ac:dyDescent="0.25">
      <c r="AX7690" t="s">
        <v>11209</v>
      </c>
      <c r="AZ7690" s="49"/>
    </row>
    <row r="7691" spans="50:52" x14ac:dyDescent="0.25">
      <c r="AX7691" t="s">
        <v>11210</v>
      </c>
      <c r="AZ7691" s="49"/>
    </row>
    <row r="7692" spans="50:52" x14ac:dyDescent="0.25">
      <c r="AX7692" t="s">
        <v>11211</v>
      </c>
      <c r="AZ7692" s="49"/>
    </row>
    <row r="7693" spans="50:52" x14ac:dyDescent="0.25">
      <c r="AX7693" t="s">
        <v>11212</v>
      </c>
      <c r="AZ7693" s="49"/>
    </row>
    <row r="7694" spans="50:52" x14ac:dyDescent="0.25">
      <c r="AX7694" t="s">
        <v>11213</v>
      </c>
      <c r="AZ7694" s="49"/>
    </row>
    <row r="7695" spans="50:52" x14ac:dyDescent="0.25">
      <c r="AX7695" t="s">
        <v>11214</v>
      </c>
      <c r="AZ7695" s="49"/>
    </row>
    <row r="7696" spans="50:52" x14ac:dyDescent="0.25">
      <c r="AX7696" t="s">
        <v>11215</v>
      </c>
      <c r="AZ7696" s="49"/>
    </row>
    <row r="7697" spans="50:52" x14ac:dyDescent="0.25">
      <c r="AX7697" t="s">
        <v>11216</v>
      </c>
      <c r="AZ7697" s="49"/>
    </row>
    <row r="7698" spans="50:52" x14ac:dyDescent="0.25">
      <c r="AX7698" t="s">
        <v>11217</v>
      </c>
      <c r="AZ7698" s="49"/>
    </row>
    <row r="7699" spans="50:52" x14ac:dyDescent="0.25">
      <c r="AX7699" t="s">
        <v>11218</v>
      </c>
      <c r="AZ7699" s="49"/>
    </row>
    <row r="7700" spans="50:52" x14ac:dyDescent="0.25">
      <c r="AX7700" t="s">
        <v>11219</v>
      </c>
      <c r="AZ7700" s="49"/>
    </row>
    <row r="7701" spans="50:52" x14ac:dyDescent="0.25">
      <c r="AX7701" t="s">
        <v>11220</v>
      </c>
      <c r="AZ7701" s="49"/>
    </row>
    <row r="7702" spans="50:52" x14ac:dyDescent="0.25">
      <c r="AX7702" t="s">
        <v>11221</v>
      </c>
      <c r="AZ7702" s="49"/>
    </row>
    <row r="7703" spans="50:52" x14ac:dyDescent="0.25">
      <c r="AX7703" t="s">
        <v>11222</v>
      </c>
      <c r="AZ7703" s="49"/>
    </row>
    <row r="7704" spans="50:52" x14ac:dyDescent="0.25">
      <c r="AX7704" t="s">
        <v>11223</v>
      </c>
      <c r="AZ7704" s="49"/>
    </row>
    <row r="7705" spans="50:52" x14ac:dyDescent="0.25">
      <c r="AX7705" t="s">
        <v>11224</v>
      </c>
      <c r="AZ7705" s="49"/>
    </row>
    <row r="7706" spans="50:52" x14ac:dyDescent="0.25">
      <c r="AX7706" t="s">
        <v>11225</v>
      </c>
      <c r="AZ7706" s="49"/>
    </row>
    <row r="7707" spans="50:52" x14ac:dyDescent="0.25">
      <c r="AX7707" t="s">
        <v>11226</v>
      </c>
      <c r="AZ7707" s="49"/>
    </row>
    <row r="7708" spans="50:52" x14ac:dyDescent="0.25">
      <c r="AX7708" t="s">
        <v>11227</v>
      </c>
      <c r="AZ7708" s="49"/>
    </row>
    <row r="7709" spans="50:52" x14ac:dyDescent="0.25">
      <c r="AX7709" t="s">
        <v>11228</v>
      </c>
      <c r="AZ7709" s="49"/>
    </row>
    <row r="7710" spans="50:52" x14ac:dyDescent="0.25">
      <c r="AX7710" t="s">
        <v>11229</v>
      </c>
      <c r="AZ7710" s="49"/>
    </row>
    <row r="7711" spans="50:52" x14ac:dyDescent="0.25">
      <c r="AX7711" t="s">
        <v>11230</v>
      </c>
      <c r="AZ7711" s="49"/>
    </row>
    <row r="7712" spans="50:52" x14ac:dyDescent="0.25">
      <c r="AX7712" t="s">
        <v>11231</v>
      </c>
      <c r="AZ7712" s="49"/>
    </row>
    <row r="7713" spans="50:52" x14ac:dyDescent="0.25">
      <c r="AX7713" t="s">
        <v>11232</v>
      </c>
      <c r="AZ7713" s="49"/>
    </row>
    <row r="7714" spans="50:52" x14ac:dyDescent="0.25">
      <c r="AX7714" t="s">
        <v>11233</v>
      </c>
      <c r="AZ7714" s="49"/>
    </row>
    <row r="7715" spans="50:52" x14ac:dyDescent="0.25">
      <c r="AX7715" t="s">
        <v>11234</v>
      </c>
      <c r="AZ7715" s="49"/>
    </row>
    <row r="7716" spans="50:52" x14ac:dyDescent="0.25">
      <c r="AX7716" t="s">
        <v>11235</v>
      </c>
      <c r="AZ7716" s="49"/>
    </row>
    <row r="7717" spans="50:52" x14ac:dyDescent="0.25">
      <c r="AX7717" t="s">
        <v>11236</v>
      </c>
      <c r="AZ7717" s="49"/>
    </row>
    <row r="7718" spans="50:52" x14ac:dyDescent="0.25">
      <c r="AX7718" t="s">
        <v>11237</v>
      </c>
      <c r="AZ7718" s="49"/>
    </row>
    <row r="7719" spans="50:52" x14ac:dyDescent="0.25">
      <c r="AX7719" t="s">
        <v>11238</v>
      </c>
      <c r="AZ7719" s="49"/>
    </row>
    <row r="7720" spans="50:52" x14ac:dyDescent="0.25">
      <c r="AX7720" t="s">
        <v>11239</v>
      </c>
      <c r="AZ7720" s="49"/>
    </row>
    <row r="7721" spans="50:52" x14ac:dyDescent="0.25">
      <c r="AX7721" t="s">
        <v>11240</v>
      </c>
      <c r="AZ7721" s="49"/>
    </row>
    <row r="7722" spans="50:52" x14ac:dyDescent="0.25">
      <c r="AX7722" t="s">
        <v>11241</v>
      </c>
      <c r="AZ7722" s="49"/>
    </row>
    <row r="7723" spans="50:52" x14ac:dyDescent="0.25">
      <c r="AX7723" t="s">
        <v>11242</v>
      </c>
      <c r="AZ7723" s="49"/>
    </row>
    <row r="7724" spans="50:52" x14ac:dyDescent="0.25">
      <c r="AX7724" t="s">
        <v>11243</v>
      </c>
      <c r="AZ7724" s="49"/>
    </row>
    <row r="7725" spans="50:52" x14ac:dyDescent="0.25">
      <c r="AX7725" t="s">
        <v>11244</v>
      </c>
      <c r="AZ7725" s="49"/>
    </row>
    <row r="7726" spans="50:52" x14ac:dyDescent="0.25">
      <c r="AX7726" t="s">
        <v>11245</v>
      </c>
      <c r="AZ7726" s="49"/>
    </row>
    <row r="7727" spans="50:52" x14ac:dyDescent="0.25">
      <c r="AX7727" t="s">
        <v>11246</v>
      </c>
      <c r="AZ7727" s="49"/>
    </row>
    <row r="7728" spans="50:52" x14ac:dyDescent="0.25">
      <c r="AX7728" t="s">
        <v>11247</v>
      </c>
      <c r="AZ7728" s="49"/>
    </row>
    <row r="7729" spans="50:52" x14ac:dyDescent="0.25">
      <c r="AX7729" t="s">
        <v>11248</v>
      </c>
      <c r="AZ7729" s="49"/>
    </row>
    <row r="7730" spans="50:52" x14ac:dyDescent="0.25">
      <c r="AX7730" t="s">
        <v>11249</v>
      </c>
      <c r="AZ7730" s="49"/>
    </row>
    <row r="7731" spans="50:52" x14ac:dyDescent="0.25">
      <c r="AX7731" t="s">
        <v>11250</v>
      </c>
      <c r="AZ7731" s="49"/>
    </row>
    <row r="7732" spans="50:52" x14ac:dyDescent="0.25">
      <c r="AX7732" t="s">
        <v>11251</v>
      </c>
      <c r="AZ7732" s="49"/>
    </row>
    <row r="7733" spans="50:52" x14ac:dyDescent="0.25">
      <c r="AX7733" t="s">
        <v>11252</v>
      </c>
      <c r="AZ7733" s="49"/>
    </row>
    <row r="7734" spans="50:52" x14ac:dyDescent="0.25">
      <c r="AX7734" t="s">
        <v>11253</v>
      </c>
      <c r="AZ7734" s="49"/>
    </row>
    <row r="7735" spans="50:52" x14ac:dyDescent="0.25">
      <c r="AX7735" t="s">
        <v>11254</v>
      </c>
      <c r="AZ7735" s="49"/>
    </row>
    <row r="7736" spans="50:52" x14ac:dyDescent="0.25">
      <c r="AX7736" t="s">
        <v>11255</v>
      </c>
      <c r="AZ7736" s="49"/>
    </row>
    <row r="7737" spans="50:52" x14ac:dyDescent="0.25">
      <c r="AX7737" t="s">
        <v>11256</v>
      </c>
      <c r="AZ7737" s="49"/>
    </row>
    <row r="7738" spans="50:52" x14ac:dyDescent="0.25">
      <c r="AX7738" t="s">
        <v>11257</v>
      </c>
      <c r="AZ7738" s="49"/>
    </row>
    <row r="7739" spans="50:52" x14ac:dyDescent="0.25">
      <c r="AX7739" t="s">
        <v>11258</v>
      </c>
      <c r="AZ7739" s="49"/>
    </row>
    <row r="7740" spans="50:52" x14ac:dyDescent="0.25">
      <c r="AX7740" t="s">
        <v>11259</v>
      </c>
      <c r="AZ7740" s="49"/>
    </row>
    <row r="7741" spans="50:52" x14ac:dyDescent="0.25">
      <c r="AX7741" t="s">
        <v>11260</v>
      </c>
      <c r="AZ7741" s="49"/>
    </row>
    <row r="7742" spans="50:52" x14ac:dyDescent="0.25">
      <c r="AX7742" t="s">
        <v>11261</v>
      </c>
      <c r="AZ7742" s="49"/>
    </row>
    <row r="7743" spans="50:52" x14ac:dyDescent="0.25">
      <c r="AX7743" t="s">
        <v>11262</v>
      </c>
      <c r="AZ7743" s="49"/>
    </row>
    <row r="7744" spans="50:52" x14ac:dyDescent="0.25">
      <c r="AX7744" t="s">
        <v>11263</v>
      </c>
      <c r="AZ7744" s="49"/>
    </row>
    <row r="7745" spans="50:52" x14ac:dyDescent="0.25">
      <c r="AX7745" t="s">
        <v>11264</v>
      </c>
      <c r="AZ7745" s="49"/>
    </row>
    <row r="7746" spans="50:52" x14ac:dyDescent="0.25">
      <c r="AX7746" t="s">
        <v>11265</v>
      </c>
      <c r="AZ7746" s="49"/>
    </row>
    <row r="7747" spans="50:52" x14ac:dyDescent="0.25">
      <c r="AX7747" t="s">
        <v>11266</v>
      </c>
      <c r="AZ7747" s="49"/>
    </row>
    <row r="7748" spans="50:52" x14ac:dyDescent="0.25">
      <c r="AX7748" t="s">
        <v>11267</v>
      </c>
      <c r="AZ7748" s="49"/>
    </row>
    <row r="7749" spans="50:52" x14ac:dyDescent="0.25">
      <c r="AX7749" t="s">
        <v>11268</v>
      </c>
      <c r="AZ7749" s="49"/>
    </row>
    <row r="7750" spans="50:52" x14ac:dyDescent="0.25">
      <c r="AX7750" t="s">
        <v>11269</v>
      </c>
      <c r="AZ7750" s="49"/>
    </row>
    <row r="7751" spans="50:52" x14ac:dyDescent="0.25">
      <c r="AX7751" t="s">
        <v>11270</v>
      </c>
      <c r="AZ7751" s="49"/>
    </row>
    <row r="7752" spans="50:52" x14ac:dyDescent="0.25">
      <c r="AX7752" t="s">
        <v>11271</v>
      </c>
      <c r="AZ7752" s="49"/>
    </row>
    <row r="7753" spans="50:52" x14ac:dyDescent="0.25">
      <c r="AX7753" t="s">
        <v>11272</v>
      </c>
      <c r="AZ7753" s="49"/>
    </row>
    <row r="7754" spans="50:52" x14ac:dyDescent="0.25">
      <c r="AX7754" t="s">
        <v>11273</v>
      </c>
      <c r="AZ7754" s="49"/>
    </row>
    <row r="7755" spans="50:52" x14ac:dyDescent="0.25">
      <c r="AX7755" t="s">
        <v>11274</v>
      </c>
      <c r="AZ7755" s="49"/>
    </row>
    <row r="7756" spans="50:52" x14ac:dyDescent="0.25">
      <c r="AX7756" t="s">
        <v>11275</v>
      </c>
      <c r="AZ7756" s="49"/>
    </row>
    <row r="7757" spans="50:52" x14ac:dyDescent="0.25">
      <c r="AX7757" t="s">
        <v>11276</v>
      </c>
      <c r="AZ7757" s="49"/>
    </row>
    <row r="7758" spans="50:52" x14ac:dyDescent="0.25">
      <c r="AX7758" t="s">
        <v>11277</v>
      </c>
      <c r="AZ7758" s="49"/>
    </row>
    <row r="7759" spans="50:52" x14ac:dyDescent="0.25">
      <c r="AX7759" t="s">
        <v>11278</v>
      </c>
      <c r="AZ7759" s="49"/>
    </row>
    <row r="7760" spans="50:52" x14ac:dyDescent="0.25">
      <c r="AX7760" t="s">
        <v>11279</v>
      </c>
      <c r="AZ7760" s="49"/>
    </row>
    <row r="7761" spans="50:52" x14ac:dyDescent="0.25">
      <c r="AX7761" t="s">
        <v>11280</v>
      </c>
      <c r="AZ7761" s="49"/>
    </row>
    <row r="7762" spans="50:52" x14ac:dyDescent="0.25">
      <c r="AX7762" t="s">
        <v>11281</v>
      </c>
      <c r="AZ7762" s="49"/>
    </row>
    <row r="7763" spans="50:52" x14ac:dyDescent="0.25">
      <c r="AX7763" t="s">
        <v>11282</v>
      </c>
      <c r="AZ7763" s="49"/>
    </row>
    <row r="7764" spans="50:52" x14ac:dyDescent="0.25">
      <c r="AX7764" t="s">
        <v>11283</v>
      </c>
      <c r="AZ7764" s="49"/>
    </row>
    <row r="7765" spans="50:52" x14ac:dyDescent="0.25">
      <c r="AX7765" t="s">
        <v>11284</v>
      </c>
      <c r="AZ7765" s="49"/>
    </row>
    <row r="7766" spans="50:52" x14ac:dyDescent="0.25">
      <c r="AX7766" t="s">
        <v>11285</v>
      </c>
      <c r="AZ7766" s="49"/>
    </row>
    <row r="7767" spans="50:52" x14ac:dyDescent="0.25">
      <c r="AX7767" t="s">
        <v>11286</v>
      </c>
      <c r="AZ7767" s="49"/>
    </row>
    <row r="7768" spans="50:52" x14ac:dyDescent="0.25">
      <c r="AX7768" t="s">
        <v>11287</v>
      </c>
      <c r="AZ7768" s="49"/>
    </row>
    <row r="7769" spans="50:52" x14ac:dyDescent="0.25">
      <c r="AX7769" t="s">
        <v>11288</v>
      </c>
      <c r="AZ7769" s="49"/>
    </row>
    <row r="7770" spans="50:52" x14ac:dyDescent="0.25">
      <c r="AX7770" t="s">
        <v>11289</v>
      </c>
      <c r="AZ7770" s="49"/>
    </row>
    <row r="7771" spans="50:52" x14ac:dyDescent="0.25">
      <c r="AX7771" t="s">
        <v>11290</v>
      </c>
      <c r="AZ7771" s="49"/>
    </row>
    <row r="7772" spans="50:52" x14ac:dyDescent="0.25">
      <c r="AX7772" t="s">
        <v>11291</v>
      </c>
      <c r="AZ7772" s="49"/>
    </row>
    <row r="7773" spans="50:52" x14ac:dyDescent="0.25">
      <c r="AX7773" t="s">
        <v>11292</v>
      </c>
      <c r="AZ7773" s="49"/>
    </row>
    <row r="7774" spans="50:52" x14ac:dyDescent="0.25">
      <c r="AX7774" t="s">
        <v>11293</v>
      </c>
      <c r="AZ7774" s="49"/>
    </row>
    <row r="7775" spans="50:52" x14ac:dyDescent="0.25">
      <c r="AX7775" t="s">
        <v>11294</v>
      </c>
      <c r="AZ7775" s="49"/>
    </row>
    <row r="7776" spans="50:52" x14ac:dyDescent="0.25">
      <c r="AX7776" t="s">
        <v>11295</v>
      </c>
      <c r="AZ7776" s="49"/>
    </row>
    <row r="7777" spans="50:52" x14ac:dyDescent="0.25">
      <c r="AX7777" t="s">
        <v>11296</v>
      </c>
      <c r="AZ7777" s="49"/>
    </row>
    <row r="7778" spans="50:52" x14ac:dyDescent="0.25">
      <c r="AX7778" t="s">
        <v>11297</v>
      </c>
      <c r="AZ7778" s="49"/>
    </row>
    <row r="7779" spans="50:52" x14ac:dyDescent="0.25">
      <c r="AX7779" t="s">
        <v>11298</v>
      </c>
      <c r="AZ7779" s="49"/>
    </row>
    <row r="7780" spans="50:52" x14ac:dyDescent="0.25">
      <c r="AX7780" t="s">
        <v>11299</v>
      </c>
      <c r="AZ7780" s="49"/>
    </row>
    <row r="7781" spans="50:52" x14ac:dyDescent="0.25">
      <c r="AX7781" t="s">
        <v>11300</v>
      </c>
      <c r="AZ7781" s="49"/>
    </row>
    <row r="7782" spans="50:52" x14ac:dyDescent="0.25">
      <c r="AX7782" t="s">
        <v>11301</v>
      </c>
      <c r="AZ7782" s="49"/>
    </row>
    <row r="7783" spans="50:52" x14ac:dyDescent="0.25">
      <c r="AX7783" t="s">
        <v>11302</v>
      </c>
      <c r="AZ7783" s="49"/>
    </row>
    <row r="7784" spans="50:52" x14ac:dyDescent="0.25">
      <c r="AX7784" t="s">
        <v>11303</v>
      </c>
      <c r="AZ7784" s="49"/>
    </row>
    <row r="7785" spans="50:52" x14ac:dyDescent="0.25">
      <c r="AX7785" t="s">
        <v>11304</v>
      </c>
      <c r="AZ7785" s="49"/>
    </row>
    <row r="7786" spans="50:52" x14ac:dyDescent="0.25">
      <c r="AX7786" t="s">
        <v>11305</v>
      </c>
      <c r="AZ7786" s="49"/>
    </row>
    <row r="7787" spans="50:52" x14ac:dyDescent="0.25">
      <c r="AX7787" t="s">
        <v>11306</v>
      </c>
      <c r="AZ7787" s="49"/>
    </row>
    <row r="7788" spans="50:52" x14ac:dyDescent="0.25">
      <c r="AX7788" t="s">
        <v>11307</v>
      </c>
      <c r="AZ7788" s="49"/>
    </row>
    <row r="7789" spans="50:52" x14ac:dyDescent="0.25">
      <c r="AX7789" t="s">
        <v>11308</v>
      </c>
      <c r="AZ7789" s="49"/>
    </row>
    <row r="7790" spans="50:52" x14ac:dyDescent="0.25">
      <c r="AX7790" t="s">
        <v>11309</v>
      </c>
      <c r="AZ7790" s="49"/>
    </row>
    <row r="7791" spans="50:52" x14ac:dyDescent="0.25">
      <c r="AX7791" t="s">
        <v>11310</v>
      </c>
      <c r="AZ7791" s="49"/>
    </row>
    <row r="7792" spans="50:52" x14ac:dyDescent="0.25">
      <c r="AX7792" t="s">
        <v>11311</v>
      </c>
      <c r="AZ7792" s="49"/>
    </row>
    <row r="7793" spans="50:52" x14ac:dyDescent="0.25">
      <c r="AX7793" t="s">
        <v>11312</v>
      </c>
      <c r="AZ7793" s="49"/>
    </row>
    <row r="7794" spans="50:52" x14ac:dyDescent="0.25">
      <c r="AX7794" t="s">
        <v>11313</v>
      </c>
      <c r="AZ7794" s="49"/>
    </row>
    <row r="7795" spans="50:52" x14ac:dyDescent="0.25">
      <c r="AX7795" t="s">
        <v>11314</v>
      </c>
      <c r="AZ7795" s="49"/>
    </row>
    <row r="7796" spans="50:52" x14ac:dyDescent="0.25">
      <c r="AX7796" t="s">
        <v>11315</v>
      </c>
      <c r="AZ7796" s="49"/>
    </row>
    <row r="7797" spans="50:52" x14ac:dyDescent="0.25">
      <c r="AX7797" t="s">
        <v>11316</v>
      </c>
      <c r="AZ7797" s="49"/>
    </row>
    <row r="7798" spans="50:52" x14ac:dyDescent="0.25">
      <c r="AX7798" t="s">
        <v>11317</v>
      </c>
      <c r="AZ7798" s="49"/>
    </row>
    <row r="7799" spans="50:52" x14ac:dyDescent="0.25">
      <c r="AX7799" t="s">
        <v>11318</v>
      </c>
      <c r="AZ7799" s="49"/>
    </row>
    <row r="7800" spans="50:52" x14ac:dyDescent="0.25">
      <c r="AX7800" t="s">
        <v>11319</v>
      </c>
      <c r="AZ7800" s="49"/>
    </row>
    <row r="7801" spans="50:52" x14ac:dyDescent="0.25">
      <c r="AX7801" t="s">
        <v>11320</v>
      </c>
      <c r="AZ7801" s="49"/>
    </row>
    <row r="7802" spans="50:52" x14ac:dyDescent="0.25">
      <c r="AX7802" t="s">
        <v>11321</v>
      </c>
      <c r="AZ7802" s="49"/>
    </row>
    <row r="7803" spans="50:52" x14ac:dyDescent="0.25">
      <c r="AX7803" t="s">
        <v>11322</v>
      </c>
      <c r="AZ7803" s="49"/>
    </row>
    <row r="7804" spans="50:52" x14ac:dyDescent="0.25">
      <c r="AX7804" t="s">
        <v>11323</v>
      </c>
      <c r="AZ7804" s="49"/>
    </row>
    <row r="7805" spans="50:52" x14ac:dyDescent="0.25">
      <c r="AX7805" t="s">
        <v>11324</v>
      </c>
      <c r="AZ7805" s="49"/>
    </row>
    <row r="7806" spans="50:52" x14ac:dyDescent="0.25">
      <c r="AX7806" t="s">
        <v>11325</v>
      </c>
      <c r="AZ7806" s="49"/>
    </row>
    <row r="7807" spans="50:52" x14ac:dyDescent="0.25">
      <c r="AX7807" t="s">
        <v>11326</v>
      </c>
      <c r="AZ7807" s="49"/>
    </row>
    <row r="7808" spans="50:52" x14ac:dyDescent="0.25">
      <c r="AX7808" t="s">
        <v>11327</v>
      </c>
      <c r="AZ7808" s="49"/>
    </row>
    <row r="7809" spans="50:52" x14ac:dyDescent="0.25">
      <c r="AX7809" t="s">
        <v>11328</v>
      </c>
      <c r="AZ7809" s="49"/>
    </row>
    <row r="7810" spans="50:52" x14ac:dyDescent="0.25">
      <c r="AX7810" t="s">
        <v>11329</v>
      </c>
      <c r="AZ7810" s="49"/>
    </row>
    <row r="7811" spans="50:52" x14ac:dyDescent="0.25">
      <c r="AX7811" t="s">
        <v>11330</v>
      </c>
      <c r="AZ7811" s="49"/>
    </row>
    <row r="7812" spans="50:52" x14ac:dyDescent="0.25">
      <c r="AX7812" t="s">
        <v>11331</v>
      </c>
      <c r="AZ7812" s="49"/>
    </row>
    <row r="7813" spans="50:52" x14ac:dyDescent="0.25">
      <c r="AX7813" t="s">
        <v>11332</v>
      </c>
      <c r="AZ7813" s="49"/>
    </row>
    <row r="7814" spans="50:52" x14ac:dyDescent="0.25">
      <c r="AX7814" t="s">
        <v>11333</v>
      </c>
      <c r="AZ7814" s="49"/>
    </row>
    <row r="7815" spans="50:52" x14ac:dyDescent="0.25">
      <c r="AX7815" t="s">
        <v>11334</v>
      </c>
      <c r="AZ7815" s="49"/>
    </row>
    <row r="7816" spans="50:52" x14ac:dyDescent="0.25">
      <c r="AX7816" t="s">
        <v>11335</v>
      </c>
      <c r="AZ7816" s="49"/>
    </row>
    <row r="7817" spans="50:52" x14ac:dyDescent="0.25">
      <c r="AX7817" t="s">
        <v>11336</v>
      </c>
      <c r="AZ7817" s="49"/>
    </row>
    <row r="7818" spans="50:52" x14ac:dyDescent="0.25">
      <c r="AX7818" t="s">
        <v>11337</v>
      </c>
      <c r="AZ7818" s="49"/>
    </row>
    <row r="7819" spans="50:52" x14ac:dyDescent="0.25">
      <c r="AX7819" t="s">
        <v>11338</v>
      </c>
      <c r="AZ7819" s="49"/>
    </row>
    <row r="7820" spans="50:52" x14ac:dyDescent="0.25">
      <c r="AX7820" t="s">
        <v>11339</v>
      </c>
      <c r="AZ7820" s="49"/>
    </row>
    <row r="7821" spans="50:52" x14ac:dyDescent="0.25">
      <c r="AX7821" t="s">
        <v>11340</v>
      </c>
      <c r="AZ7821" s="49"/>
    </row>
    <row r="7822" spans="50:52" x14ac:dyDescent="0.25">
      <c r="AX7822" t="s">
        <v>11341</v>
      </c>
      <c r="AZ7822" s="49"/>
    </row>
    <row r="7823" spans="50:52" x14ac:dyDescent="0.25">
      <c r="AX7823" t="s">
        <v>11342</v>
      </c>
      <c r="AZ7823" s="49"/>
    </row>
    <row r="7824" spans="50:52" x14ac:dyDescent="0.25">
      <c r="AX7824" t="s">
        <v>11343</v>
      </c>
      <c r="AZ7824" s="49"/>
    </row>
    <row r="7825" spans="50:52" x14ac:dyDescent="0.25">
      <c r="AX7825" t="s">
        <v>11344</v>
      </c>
      <c r="AZ7825" s="49"/>
    </row>
    <row r="7826" spans="50:52" x14ac:dyDescent="0.25">
      <c r="AX7826" t="s">
        <v>11345</v>
      </c>
      <c r="AZ7826" s="49"/>
    </row>
    <row r="7827" spans="50:52" x14ac:dyDescent="0.25">
      <c r="AX7827" t="s">
        <v>11346</v>
      </c>
      <c r="AZ7827" s="49"/>
    </row>
    <row r="7828" spans="50:52" x14ac:dyDescent="0.25">
      <c r="AX7828" t="s">
        <v>11347</v>
      </c>
      <c r="AZ7828" s="49"/>
    </row>
    <row r="7829" spans="50:52" x14ac:dyDescent="0.25">
      <c r="AX7829" t="s">
        <v>11348</v>
      </c>
      <c r="AZ7829" s="49"/>
    </row>
    <row r="7830" spans="50:52" x14ac:dyDescent="0.25">
      <c r="AX7830" t="s">
        <v>11349</v>
      </c>
      <c r="AZ7830" s="49"/>
    </row>
    <row r="7831" spans="50:52" x14ac:dyDescent="0.25">
      <c r="AX7831" t="s">
        <v>11350</v>
      </c>
      <c r="AZ7831" s="49"/>
    </row>
    <row r="7832" spans="50:52" x14ac:dyDescent="0.25">
      <c r="AX7832" t="s">
        <v>11351</v>
      </c>
      <c r="AZ7832" s="49"/>
    </row>
    <row r="7833" spans="50:52" x14ac:dyDescent="0.25">
      <c r="AX7833" t="s">
        <v>11352</v>
      </c>
      <c r="AZ7833" s="49"/>
    </row>
    <row r="7834" spans="50:52" x14ac:dyDescent="0.25">
      <c r="AX7834" t="s">
        <v>11353</v>
      </c>
      <c r="AZ7834" s="49"/>
    </row>
    <row r="7835" spans="50:52" x14ac:dyDescent="0.25">
      <c r="AX7835" t="s">
        <v>11354</v>
      </c>
      <c r="AZ7835" s="49"/>
    </row>
    <row r="7836" spans="50:52" x14ac:dyDescent="0.25">
      <c r="AX7836" t="s">
        <v>11355</v>
      </c>
      <c r="AZ7836" s="49"/>
    </row>
    <row r="7837" spans="50:52" x14ac:dyDescent="0.25">
      <c r="AX7837" t="s">
        <v>11356</v>
      </c>
      <c r="AZ7837" s="49"/>
    </row>
    <row r="7838" spans="50:52" x14ac:dyDescent="0.25">
      <c r="AX7838" t="s">
        <v>11357</v>
      </c>
      <c r="AZ7838" s="49"/>
    </row>
    <row r="7839" spans="50:52" x14ac:dyDescent="0.25">
      <c r="AX7839" t="s">
        <v>11358</v>
      </c>
      <c r="AZ7839" s="49"/>
    </row>
    <row r="7840" spans="50:52" x14ac:dyDescent="0.25">
      <c r="AX7840" t="s">
        <v>11359</v>
      </c>
      <c r="AZ7840" s="49"/>
    </row>
    <row r="7841" spans="50:52" x14ac:dyDescent="0.25">
      <c r="AX7841" t="s">
        <v>11360</v>
      </c>
      <c r="AZ7841" s="49"/>
    </row>
    <row r="7842" spans="50:52" x14ac:dyDescent="0.25">
      <c r="AX7842" t="s">
        <v>11361</v>
      </c>
      <c r="AZ7842" s="49"/>
    </row>
    <row r="7843" spans="50:52" x14ac:dyDescent="0.25">
      <c r="AX7843" t="s">
        <v>11362</v>
      </c>
      <c r="AZ7843" s="49"/>
    </row>
    <row r="7844" spans="50:52" x14ac:dyDescent="0.25">
      <c r="AX7844" t="s">
        <v>11363</v>
      </c>
      <c r="AZ7844" s="49"/>
    </row>
    <row r="7845" spans="50:52" x14ac:dyDescent="0.25">
      <c r="AX7845" t="s">
        <v>11364</v>
      </c>
      <c r="AZ7845" s="49"/>
    </row>
    <row r="7846" spans="50:52" x14ac:dyDescent="0.25">
      <c r="AX7846" t="s">
        <v>11365</v>
      </c>
      <c r="AZ7846" s="49"/>
    </row>
    <row r="7847" spans="50:52" x14ac:dyDescent="0.25">
      <c r="AX7847" t="s">
        <v>11366</v>
      </c>
      <c r="AZ7847" s="49"/>
    </row>
    <row r="7848" spans="50:52" x14ac:dyDescent="0.25">
      <c r="AX7848" t="s">
        <v>11367</v>
      </c>
      <c r="AZ7848" s="49"/>
    </row>
    <row r="7849" spans="50:52" x14ac:dyDescent="0.25">
      <c r="AX7849" t="s">
        <v>11368</v>
      </c>
      <c r="AZ7849" s="49"/>
    </row>
    <row r="7850" spans="50:52" x14ac:dyDescent="0.25">
      <c r="AX7850" t="s">
        <v>11369</v>
      </c>
      <c r="AZ7850" s="49"/>
    </row>
    <row r="7851" spans="50:52" x14ac:dyDescent="0.25">
      <c r="AX7851" t="s">
        <v>11370</v>
      </c>
      <c r="AZ7851" s="49"/>
    </row>
    <row r="7852" spans="50:52" x14ac:dyDescent="0.25">
      <c r="AX7852" t="s">
        <v>11371</v>
      </c>
      <c r="AZ7852" s="49"/>
    </row>
    <row r="7853" spans="50:52" x14ac:dyDescent="0.25">
      <c r="AX7853" t="s">
        <v>11372</v>
      </c>
      <c r="AZ7853" s="49"/>
    </row>
    <row r="7854" spans="50:52" x14ac:dyDescent="0.25">
      <c r="AX7854" t="s">
        <v>11373</v>
      </c>
      <c r="AZ7854" s="49"/>
    </row>
    <row r="7855" spans="50:52" x14ac:dyDescent="0.25">
      <c r="AX7855" t="s">
        <v>11374</v>
      </c>
      <c r="AZ7855" s="49"/>
    </row>
    <row r="7856" spans="50:52" x14ac:dyDescent="0.25">
      <c r="AX7856" t="s">
        <v>11375</v>
      </c>
      <c r="AZ7856" s="49"/>
    </row>
    <row r="7857" spans="50:52" x14ac:dyDescent="0.25">
      <c r="AX7857" t="s">
        <v>11376</v>
      </c>
      <c r="AZ7857" s="49"/>
    </row>
    <row r="7858" spans="50:52" x14ac:dyDescent="0.25">
      <c r="AX7858" t="s">
        <v>11377</v>
      </c>
      <c r="AZ7858" s="49"/>
    </row>
    <row r="7859" spans="50:52" x14ac:dyDescent="0.25">
      <c r="AX7859" t="s">
        <v>11378</v>
      </c>
      <c r="AZ7859" s="49"/>
    </row>
    <row r="7860" spans="50:52" x14ac:dyDescent="0.25">
      <c r="AX7860" t="s">
        <v>11379</v>
      </c>
      <c r="AZ7860" s="49"/>
    </row>
    <row r="7861" spans="50:52" x14ac:dyDescent="0.25">
      <c r="AX7861" t="s">
        <v>11380</v>
      </c>
      <c r="AZ7861" s="49"/>
    </row>
    <row r="7862" spans="50:52" x14ac:dyDescent="0.25">
      <c r="AX7862" t="s">
        <v>11381</v>
      </c>
      <c r="AZ7862" s="49"/>
    </row>
    <row r="7863" spans="50:52" x14ac:dyDescent="0.25">
      <c r="AX7863" t="s">
        <v>11382</v>
      </c>
      <c r="AZ7863" s="49"/>
    </row>
    <row r="7864" spans="50:52" x14ac:dyDescent="0.25">
      <c r="AX7864" t="s">
        <v>11383</v>
      </c>
      <c r="AZ7864" s="49"/>
    </row>
    <row r="7865" spans="50:52" x14ac:dyDescent="0.25">
      <c r="AX7865" t="s">
        <v>11384</v>
      </c>
      <c r="AZ7865" s="49"/>
    </row>
    <row r="7866" spans="50:52" x14ac:dyDescent="0.25">
      <c r="AX7866" t="s">
        <v>11385</v>
      </c>
      <c r="AZ7866" s="49"/>
    </row>
    <row r="7867" spans="50:52" x14ac:dyDescent="0.25">
      <c r="AX7867" t="s">
        <v>11386</v>
      </c>
      <c r="AZ7867" s="49"/>
    </row>
    <row r="7868" spans="50:52" x14ac:dyDescent="0.25">
      <c r="AX7868" t="s">
        <v>11387</v>
      </c>
      <c r="AZ7868" s="49"/>
    </row>
    <row r="7869" spans="50:52" x14ac:dyDescent="0.25">
      <c r="AX7869" t="s">
        <v>11388</v>
      </c>
      <c r="AZ7869" s="49"/>
    </row>
    <row r="7870" spans="50:52" x14ac:dyDescent="0.25">
      <c r="AX7870" t="s">
        <v>11389</v>
      </c>
      <c r="AZ7870" s="49"/>
    </row>
    <row r="7871" spans="50:52" x14ac:dyDescent="0.25">
      <c r="AX7871" t="s">
        <v>11390</v>
      </c>
      <c r="AZ7871" s="49"/>
    </row>
    <row r="7872" spans="50:52" x14ac:dyDescent="0.25">
      <c r="AX7872" t="s">
        <v>11391</v>
      </c>
      <c r="AZ7872" s="49"/>
    </row>
    <row r="7873" spans="50:52" x14ac:dyDescent="0.25">
      <c r="AX7873" t="s">
        <v>11392</v>
      </c>
      <c r="AZ7873" s="49"/>
    </row>
    <row r="7874" spans="50:52" x14ac:dyDescent="0.25">
      <c r="AX7874" t="s">
        <v>11393</v>
      </c>
      <c r="AZ7874" s="49"/>
    </row>
    <row r="7875" spans="50:52" x14ac:dyDescent="0.25">
      <c r="AX7875" t="s">
        <v>11394</v>
      </c>
      <c r="AZ7875" s="49"/>
    </row>
    <row r="7876" spans="50:52" x14ac:dyDescent="0.25">
      <c r="AX7876" t="s">
        <v>11395</v>
      </c>
      <c r="AZ7876" s="49"/>
    </row>
    <row r="7877" spans="50:52" x14ac:dyDescent="0.25">
      <c r="AX7877" t="s">
        <v>11396</v>
      </c>
      <c r="AZ7877" s="49"/>
    </row>
    <row r="7878" spans="50:52" x14ac:dyDescent="0.25">
      <c r="AX7878" t="s">
        <v>11397</v>
      </c>
      <c r="AZ7878" s="49"/>
    </row>
    <row r="7879" spans="50:52" x14ac:dyDescent="0.25">
      <c r="AX7879" t="s">
        <v>11398</v>
      </c>
      <c r="AZ7879" s="49"/>
    </row>
    <row r="7880" spans="50:52" x14ac:dyDescent="0.25">
      <c r="AX7880" t="s">
        <v>11399</v>
      </c>
      <c r="AZ7880" s="49"/>
    </row>
    <row r="7881" spans="50:52" x14ac:dyDescent="0.25">
      <c r="AX7881" t="s">
        <v>11400</v>
      </c>
      <c r="AZ7881" s="49"/>
    </row>
    <row r="7882" spans="50:52" x14ac:dyDescent="0.25">
      <c r="AX7882" t="s">
        <v>11401</v>
      </c>
      <c r="AZ7882" s="49"/>
    </row>
    <row r="7883" spans="50:52" x14ac:dyDescent="0.25">
      <c r="AX7883" t="s">
        <v>11402</v>
      </c>
      <c r="AZ7883" s="49"/>
    </row>
    <row r="7884" spans="50:52" x14ac:dyDescent="0.25">
      <c r="AX7884" t="s">
        <v>11403</v>
      </c>
      <c r="AZ7884" s="49"/>
    </row>
    <row r="7885" spans="50:52" x14ac:dyDescent="0.25">
      <c r="AX7885" t="s">
        <v>11404</v>
      </c>
      <c r="AZ7885" s="49"/>
    </row>
    <row r="7886" spans="50:52" x14ac:dyDescent="0.25">
      <c r="AX7886" t="s">
        <v>11405</v>
      </c>
      <c r="AZ7886" s="49"/>
    </row>
    <row r="7887" spans="50:52" x14ac:dyDescent="0.25">
      <c r="AX7887" t="s">
        <v>11406</v>
      </c>
      <c r="AZ7887" s="49"/>
    </row>
    <row r="7888" spans="50:52" x14ac:dyDescent="0.25">
      <c r="AX7888" t="s">
        <v>11407</v>
      </c>
      <c r="AZ7888" s="49"/>
    </row>
    <row r="7889" spans="50:52" x14ac:dyDescent="0.25">
      <c r="AX7889" t="s">
        <v>11408</v>
      </c>
      <c r="AZ7889" s="49"/>
    </row>
    <row r="7890" spans="50:52" x14ac:dyDescent="0.25">
      <c r="AX7890" t="s">
        <v>11409</v>
      </c>
      <c r="AZ7890" s="49"/>
    </row>
    <row r="7891" spans="50:52" x14ac:dyDescent="0.25">
      <c r="AX7891" t="s">
        <v>11410</v>
      </c>
      <c r="AZ7891" s="49"/>
    </row>
    <row r="7892" spans="50:52" x14ac:dyDescent="0.25">
      <c r="AX7892" t="s">
        <v>11411</v>
      </c>
      <c r="AZ7892" s="49"/>
    </row>
    <row r="7893" spans="50:52" x14ac:dyDescent="0.25">
      <c r="AX7893" t="s">
        <v>11412</v>
      </c>
      <c r="AZ7893" s="49"/>
    </row>
    <row r="7894" spans="50:52" x14ac:dyDescent="0.25">
      <c r="AX7894" t="s">
        <v>11413</v>
      </c>
      <c r="AZ7894" s="49"/>
    </row>
    <row r="7895" spans="50:52" x14ac:dyDescent="0.25">
      <c r="AX7895" t="s">
        <v>11414</v>
      </c>
      <c r="AZ7895" s="49"/>
    </row>
    <row r="7896" spans="50:52" x14ac:dyDescent="0.25">
      <c r="AX7896" t="s">
        <v>11415</v>
      </c>
      <c r="AZ7896" s="49"/>
    </row>
    <row r="7897" spans="50:52" x14ac:dyDescent="0.25">
      <c r="AX7897" t="s">
        <v>11416</v>
      </c>
      <c r="AZ7897" s="49"/>
    </row>
    <row r="7898" spans="50:52" x14ac:dyDescent="0.25">
      <c r="AX7898" t="s">
        <v>11417</v>
      </c>
      <c r="AZ7898" s="49"/>
    </row>
    <row r="7899" spans="50:52" x14ac:dyDescent="0.25">
      <c r="AX7899" t="s">
        <v>11418</v>
      </c>
      <c r="AZ7899" s="49"/>
    </row>
    <row r="7900" spans="50:52" x14ac:dyDescent="0.25">
      <c r="AX7900" t="s">
        <v>11419</v>
      </c>
      <c r="AZ7900" s="49"/>
    </row>
    <row r="7901" spans="50:52" x14ac:dyDescent="0.25">
      <c r="AX7901" t="s">
        <v>11420</v>
      </c>
      <c r="AZ7901" s="49"/>
    </row>
    <row r="7902" spans="50:52" x14ac:dyDescent="0.25">
      <c r="AX7902" t="s">
        <v>11421</v>
      </c>
      <c r="AZ7902" s="49"/>
    </row>
    <row r="7903" spans="50:52" x14ac:dyDescent="0.25">
      <c r="AX7903" t="s">
        <v>11422</v>
      </c>
      <c r="AZ7903" s="49"/>
    </row>
    <row r="7904" spans="50:52" x14ac:dyDescent="0.25">
      <c r="AX7904" t="s">
        <v>11423</v>
      </c>
      <c r="AZ7904" s="49"/>
    </row>
    <row r="7905" spans="50:52" x14ac:dyDescent="0.25">
      <c r="AX7905" t="s">
        <v>11424</v>
      </c>
      <c r="AZ7905" s="49"/>
    </row>
    <row r="7906" spans="50:52" x14ac:dyDescent="0.25">
      <c r="AX7906" t="s">
        <v>11425</v>
      </c>
      <c r="AZ7906" s="49"/>
    </row>
    <row r="7907" spans="50:52" x14ac:dyDescent="0.25">
      <c r="AX7907" t="s">
        <v>11426</v>
      </c>
      <c r="AZ7907" s="49"/>
    </row>
    <row r="7908" spans="50:52" x14ac:dyDescent="0.25">
      <c r="AX7908" t="s">
        <v>11427</v>
      </c>
      <c r="AZ7908" s="49"/>
    </row>
    <row r="7909" spans="50:52" x14ac:dyDescent="0.25">
      <c r="AX7909" t="s">
        <v>11428</v>
      </c>
      <c r="AZ7909" s="49"/>
    </row>
    <row r="7910" spans="50:52" x14ac:dyDescent="0.25">
      <c r="AX7910" t="s">
        <v>11429</v>
      </c>
      <c r="AZ7910" s="49"/>
    </row>
    <row r="7911" spans="50:52" x14ac:dyDescent="0.25">
      <c r="AX7911" t="s">
        <v>11430</v>
      </c>
      <c r="AZ7911" s="49"/>
    </row>
    <row r="7912" spans="50:52" x14ac:dyDescent="0.25">
      <c r="AX7912" t="s">
        <v>11431</v>
      </c>
      <c r="AZ7912" s="49"/>
    </row>
    <row r="7913" spans="50:52" x14ac:dyDescent="0.25">
      <c r="AX7913" t="s">
        <v>11432</v>
      </c>
      <c r="AZ7913" s="49"/>
    </row>
    <row r="7914" spans="50:52" x14ac:dyDescent="0.25">
      <c r="AX7914" t="s">
        <v>11433</v>
      </c>
      <c r="AZ7914" s="49"/>
    </row>
    <row r="7915" spans="50:52" x14ac:dyDescent="0.25">
      <c r="AX7915" t="s">
        <v>11434</v>
      </c>
      <c r="AZ7915" s="49"/>
    </row>
    <row r="7916" spans="50:52" x14ac:dyDescent="0.25">
      <c r="AX7916" t="s">
        <v>11435</v>
      </c>
      <c r="AZ7916" s="49"/>
    </row>
    <row r="7917" spans="50:52" x14ac:dyDescent="0.25">
      <c r="AX7917" t="s">
        <v>11436</v>
      </c>
      <c r="AZ7917" s="49"/>
    </row>
    <row r="7918" spans="50:52" x14ac:dyDescent="0.25">
      <c r="AX7918" t="s">
        <v>11437</v>
      </c>
      <c r="AZ7918" s="49"/>
    </row>
    <row r="7919" spans="50:52" x14ac:dyDescent="0.25">
      <c r="AX7919" t="s">
        <v>11438</v>
      </c>
      <c r="AZ7919" s="49"/>
    </row>
    <row r="7920" spans="50:52" x14ac:dyDescent="0.25">
      <c r="AX7920" t="s">
        <v>11439</v>
      </c>
      <c r="AZ7920" s="49"/>
    </row>
    <row r="7921" spans="50:52" x14ac:dyDescent="0.25">
      <c r="AX7921" t="s">
        <v>11440</v>
      </c>
      <c r="AZ7921" s="49"/>
    </row>
    <row r="7922" spans="50:52" x14ac:dyDescent="0.25">
      <c r="AX7922" t="s">
        <v>11441</v>
      </c>
      <c r="AZ7922" s="49"/>
    </row>
    <row r="7923" spans="50:52" x14ac:dyDescent="0.25">
      <c r="AX7923" t="s">
        <v>11442</v>
      </c>
      <c r="AZ7923" s="49"/>
    </row>
    <row r="7924" spans="50:52" x14ac:dyDescent="0.25">
      <c r="AX7924" t="s">
        <v>11443</v>
      </c>
      <c r="AZ7924" s="49"/>
    </row>
    <row r="7925" spans="50:52" x14ac:dyDescent="0.25">
      <c r="AX7925" t="s">
        <v>11444</v>
      </c>
      <c r="AZ7925" s="49"/>
    </row>
    <row r="7926" spans="50:52" x14ac:dyDescent="0.25">
      <c r="AX7926" t="s">
        <v>11445</v>
      </c>
      <c r="AZ7926" s="49"/>
    </row>
    <row r="7927" spans="50:52" x14ac:dyDescent="0.25">
      <c r="AX7927" t="s">
        <v>11446</v>
      </c>
      <c r="AZ7927" s="49"/>
    </row>
    <row r="7928" spans="50:52" x14ac:dyDescent="0.25">
      <c r="AX7928" t="s">
        <v>11447</v>
      </c>
      <c r="AZ7928" s="49"/>
    </row>
    <row r="7929" spans="50:52" x14ac:dyDescent="0.25">
      <c r="AX7929" t="s">
        <v>11448</v>
      </c>
      <c r="AZ7929" s="49"/>
    </row>
    <row r="7930" spans="50:52" x14ac:dyDescent="0.25">
      <c r="AX7930" t="s">
        <v>11449</v>
      </c>
      <c r="AZ7930" s="49"/>
    </row>
    <row r="7931" spans="50:52" x14ac:dyDescent="0.25">
      <c r="AX7931" t="s">
        <v>11450</v>
      </c>
      <c r="AZ7931" s="49"/>
    </row>
    <row r="7932" spans="50:52" x14ac:dyDescent="0.25">
      <c r="AX7932" t="s">
        <v>11451</v>
      </c>
      <c r="AZ7932" s="49"/>
    </row>
    <row r="7933" spans="50:52" x14ac:dyDescent="0.25">
      <c r="AX7933" t="s">
        <v>11452</v>
      </c>
      <c r="AZ7933" s="49"/>
    </row>
    <row r="7934" spans="50:52" x14ac:dyDescent="0.25">
      <c r="AX7934" t="s">
        <v>11453</v>
      </c>
      <c r="AZ7934" s="49"/>
    </row>
    <row r="7935" spans="50:52" x14ac:dyDescent="0.25">
      <c r="AX7935" t="s">
        <v>11454</v>
      </c>
      <c r="AZ7935" s="49"/>
    </row>
    <row r="7936" spans="50:52" x14ac:dyDescent="0.25">
      <c r="AX7936" t="s">
        <v>11455</v>
      </c>
      <c r="AZ7936" s="49"/>
    </row>
    <row r="7937" spans="50:52" x14ac:dyDescent="0.25">
      <c r="AX7937" t="s">
        <v>11456</v>
      </c>
      <c r="AZ7937" s="49"/>
    </row>
    <row r="7938" spans="50:52" x14ac:dyDescent="0.25">
      <c r="AX7938" t="s">
        <v>11457</v>
      </c>
      <c r="AZ7938" s="49"/>
    </row>
    <row r="7939" spans="50:52" x14ac:dyDescent="0.25">
      <c r="AX7939" t="s">
        <v>11458</v>
      </c>
      <c r="AZ7939" s="49"/>
    </row>
    <row r="7940" spans="50:52" x14ac:dyDescent="0.25">
      <c r="AX7940" t="s">
        <v>11459</v>
      </c>
      <c r="AZ7940" s="49"/>
    </row>
    <row r="7941" spans="50:52" x14ac:dyDescent="0.25">
      <c r="AX7941" t="s">
        <v>11460</v>
      </c>
      <c r="AZ7941" s="49"/>
    </row>
    <row r="7942" spans="50:52" x14ac:dyDescent="0.25">
      <c r="AX7942" t="s">
        <v>11461</v>
      </c>
      <c r="AZ7942" s="49"/>
    </row>
    <row r="7943" spans="50:52" x14ac:dyDescent="0.25">
      <c r="AX7943" t="s">
        <v>11462</v>
      </c>
      <c r="AZ7943" s="49"/>
    </row>
    <row r="7944" spans="50:52" x14ac:dyDescent="0.25">
      <c r="AX7944" t="s">
        <v>11463</v>
      </c>
      <c r="AZ7944" s="49"/>
    </row>
    <row r="7945" spans="50:52" x14ac:dyDescent="0.25">
      <c r="AX7945" t="s">
        <v>11464</v>
      </c>
      <c r="AZ7945" s="49"/>
    </row>
    <row r="7946" spans="50:52" x14ac:dyDescent="0.25">
      <c r="AX7946" t="s">
        <v>11465</v>
      </c>
      <c r="AZ7946" s="49"/>
    </row>
    <row r="7947" spans="50:52" x14ac:dyDescent="0.25">
      <c r="AX7947" t="s">
        <v>11466</v>
      </c>
      <c r="AZ7947" s="49"/>
    </row>
    <row r="7948" spans="50:52" x14ac:dyDescent="0.25">
      <c r="AX7948" t="s">
        <v>11467</v>
      </c>
      <c r="AZ7948" s="49"/>
    </row>
    <row r="7949" spans="50:52" x14ac:dyDescent="0.25">
      <c r="AX7949" t="s">
        <v>11468</v>
      </c>
      <c r="AZ7949" s="49"/>
    </row>
    <row r="7950" spans="50:52" x14ac:dyDescent="0.25">
      <c r="AX7950" t="s">
        <v>11469</v>
      </c>
      <c r="AZ7950" s="49"/>
    </row>
    <row r="7951" spans="50:52" x14ac:dyDescent="0.25">
      <c r="AX7951" t="s">
        <v>11470</v>
      </c>
      <c r="AZ7951" s="49"/>
    </row>
    <row r="7952" spans="50:52" x14ac:dyDescent="0.25">
      <c r="AX7952" t="s">
        <v>11471</v>
      </c>
      <c r="AZ7952" s="49"/>
    </row>
    <row r="7953" spans="50:52" x14ac:dyDescent="0.25">
      <c r="AX7953" t="s">
        <v>11472</v>
      </c>
      <c r="AZ7953" s="49"/>
    </row>
    <row r="7954" spans="50:52" x14ac:dyDescent="0.25">
      <c r="AX7954" t="s">
        <v>11473</v>
      </c>
      <c r="AZ7954" s="49"/>
    </row>
    <row r="7955" spans="50:52" x14ac:dyDescent="0.25">
      <c r="AX7955" t="s">
        <v>11474</v>
      </c>
      <c r="AZ7955" s="49"/>
    </row>
    <row r="7956" spans="50:52" x14ac:dyDescent="0.25">
      <c r="AX7956" t="s">
        <v>11475</v>
      </c>
      <c r="AZ7956" s="49"/>
    </row>
    <row r="7957" spans="50:52" x14ac:dyDescent="0.25">
      <c r="AX7957" t="s">
        <v>11476</v>
      </c>
      <c r="AZ7957" s="49"/>
    </row>
    <row r="7958" spans="50:52" x14ac:dyDescent="0.25">
      <c r="AX7958" t="s">
        <v>11477</v>
      </c>
      <c r="AZ7958" s="49"/>
    </row>
    <row r="7959" spans="50:52" x14ac:dyDescent="0.25">
      <c r="AX7959" t="s">
        <v>11478</v>
      </c>
      <c r="AZ7959" s="49"/>
    </row>
    <row r="7960" spans="50:52" x14ac:dyDescent="0.25">
      <c r="AX7960" t="s">
        <v>11479</v>
      </c>
      <c r="AZ7960" s="49"/>
    </row>
    <row r="7961" spans="50:52" x14ac:dyDescent="0.25">
      <c r="AX7961" t="s">
        <v>11480</v>
      </c>
      <c r="AZ7961" s="49"/>
    </row>
    <row r="7962" spans="50:52" x14ac:dyDescent="0.25">
      <c r="AX7962" t="s">
        <v>11481</v>
      </c>
      <c r="AZ7962" s="49"/>
    </row>
    <row r="7963" spans="50:52" x14ac:dyDescent="0.25">
      <c r="AX7963" t="s">
        <v>11482</v>
      </c>
      <c r="AZ7963" s="49"/>
    </row>
    <row r="7964" spans="50:52" x14ac:dyDescent="0.25">
      <c r="AX7964" t="s">
        <v>11483</v>
      </c>
      <c r="AZ7964" s="49"/>
    </row>
    <row r="7965" spans="50:52" x14ac:dyDescent="0.25">
      <c r="AX7965" t="s">
        <v>11484</v>
      </c>
      <c r="AZ7965" s="49"/>
    </row>
    <row r="7966" spans="50:52" x14ac:dyDescent="0.25">
      <c r="AX7966" t="s">
        <v>11485</v>
      </c>
      <c r="AZ7966" s="49"/>
    </row>
    <row r="7967" spans="50:52" x14ac:dyDescent="0.25">
      <c r="AX7967" t="s">
        <v>11486</v>
      </c>
      <c r="AZ7967" s="49"/>
    </row>
    <row r="7968" spans="50:52" x14ac:dyDescent="0.25">
      <c r="AX7968" t="s">
        <v>11487</v>
      </c>
      <c r="AZ7968" s="49"/>
    </row>
    <row r="7969" spans="50:52" x14ac:dyDescent="0.25">
      <c r="AX7969" t="s">
        <v>11488</v>
      </c>
      <c r="AZ7969" s="49"/>
    </row>
    <row r="7970" spans="50:52" x14ac:dyDescent="0.25">
      <c r="AX7970" t="s">
        <v>11489</v>
      </c>
      <c r="AZ7970" s="49"/>
    </row>
    <row r="7971" spans="50:52" x14ac:dyDescent="0.25">
      <c r="AX7971" t="s">
        <v>11490</v>
      </c>
      <c r="AZ7971" s="49"/>
    </row>
    <row r="7972" spans="50:52" x14ac:dyDescent="0.25">
      <c r="AX7972" t="s">
        <v>11491</v>
      </c>
      <c r="AZ7972" s="49"/>
    </row>
    <row r="7973" spans="50:52" x14ac:dyDescent="0.25">
      <c r="AX7973" t="s">
        <v>11492</v>
      </c>
      <c r="AZ7973" s="49"/>
    </row>
    <row r="7974" spans="50:52" x14ac:dyDescent="0.25">
      <c r="AX7974" t="s">
        <v>11493</v>
      </c>
      <c r="AZ7974" s="49"/>
    </row>
    <row r="7975" spans="50:52" x14ac:dyDescent="0.25">
      <c r="AX7975" t="s">
        <v>11494</v>
      </c>
      <c r="AZ7975" s="49"/>
    </row>
    <row r="7976" spans="50:52" x14ac:dyDescent="0.25">
      <c r="AX7976" t="s">
        <v>11495</v>
      </c>
      <c r="AZ7976" s="49"/>
    </row>
    <row r="7977" spans="50:52" x14ac:dyDescent="0.25">
      <c r="AX7977" t="s">
        <v>11496</v>
      </c>
      <c r="AZ7977" s="49"/>
    </row>
    <row r="7978" spans="50:52" x14ac:dyDescent="0.25">
      <c r="AX7978" t="s">
        <v>11497</v>
      </c>
      <c r="AZ7978" s="49"/>
    </row>
    <row r="7979" spans="50:52" x14ac:dyDescent="0.25">
      <c r="AX7979" t="s">
        <v>11498</v>
      </c>
      <c r="AZ7979" s="49"/>
    </row>
    <row r="7980" spans="50:52" x14ac:dyDescent="0.25">
      <c r="AX7980" t="s">
        <v>11499</v>
      </c>
      <c r="AZ7980" s="49"/>
    </row>
    <row r="7981" spans="50:52" x14ac:dyDescent="0.25">
      <c r="AX7981" t="s">
        <v>11500</v>
      </c>
      <c r="AZ7981" s="49"/>
    </row>
    <row r="7982" spans="50:52" x14ac:dyDescent="0.25">
      <c r="AX7982" t="s">
        <v>11501</v>
      </c>
      <c r="AZ7982" s="49"/>
    </row>
    <row r="7983" spans="50:52" x14ac:dyDescent="0.25">
      <c r="AX7983" t="s">
        <v>11502</v>
      </c>
      <c r="AZ7983" s="49"/>
    </row>
    <row r="7984" spans="50:52" x14ac:dyDescent="0.25">
      <c r="AX7984" t="s">
        <v>11503</v>
      </c>
      <c r="AZ7984" s="49"/>
    </row>
    <row r="7985" spans="50:52" x14ac:dyDescent="0.25">
      <c r="AX7985" t="s">
        <v>11504</v>
      </c>
      <c r="AZ7985" s="49"/>
    </row>
    <row r="7986" spans="50:52" x14ac:dyDescent="0.25">
      <c r="AX7986" t="s">
        <v>11505</v>
      </c>
      <c r="AZ7986" s="49"/>
    </row>
    <row r="7987" spans="50:52" x14ac:dyDescent="0.25">
      <c r="AX7987" t="s">
        <v>11506</v>
      </c>
      <c r="AZ7987" s="49"/>
    </row>
    <row r="7988" spans="50:52" x14ac:dyDescent="0.25">
      <c r="AX7988" t="s">
        <v>11507</v>
      </c>
      <c r="AZ7988" s="49"/>
    </row>
    <row r="7989" spans="50:52" x14ac:dyDescent="0.25">
      <c r="AX7989" t="s">
        <v>11508</v>
      </c>
      <c r="AZ7989" s="49"/>
    </row>
    <row r="7990" spans="50:52" x14ac:dyDescent="0.25">
      <c r="AX7990" t="s">
        <v>11509</v>
      </c>
      <c r="AZ7990" s="49"/>
    </row>
    <row r="7991" spans="50:52" x14ac:dyDescent="0.25">
      <c r="AX7991" t="s">
        <v>11510</v>
      </c>
      <c r="AZ7991" s="49"/>
    </row>
    <row r="7992" spans="50:52" x14ac:dyDescent="0.25">
      <c r="AX7992" t="s">
        <v>11511</v>
      </c>
      <c r="AZ7992" s="49"/>
    </row>
    <row r="7993" spans="50:52" x14ac:dyDescent="0.25">
      <c r="AX7993" t="s">
        <v>11512</v>
      </c>
      <c r="AZ7993" s="49"/>
    </row>
    <row r="7994" spans="50:52" x14ac:dyDescent="0.25">
      <c r="AX7994" t="s">
        <v>11513</v>
      </c>
      <c r="AZ7994" s="49"/>
    </row>
    <row r="7995" spans="50:52" x14ac:dyDescent="0.25">
      <c r="AX7995" t="s">
        <v>11514</v>
      </c>
      <c r="AZ7995" s="49"/>
    </row>
    <row r="7996" spans="50:52" x14ac:dyDescent="0.25">
      <c r="AX7996" t="s">
        <v>11515</v>
      </c>
      <c r="AZ7996" s="49"/>
    </row>
    <row r="7997" spans="50:52" x14ac:dyDescent="0.25">
      <c r="AX7997" t="s">
        <v>11516</v>
      </c>
      <c r="AZ7997" s="49"/>
    </row>
    <row r="7998" spans="50:52" x14ac:dyDescent="0.25">
      <c r="AX7998" t="s">
        <v>11517</v>
      </c>
      <c r="AZ7998" s="49"/>
    </row>
    <row r="7999" spans="50:52" x14ac:dyDescent="0.25">
      <c r="AX7999" t="s">
        <v>11518</v>
      </c>
      <c r="AZ7999" s="49"/>
    </row>
    <row r="8000" spans="50:52" x14ac:dyDescent="0.25">
      <c r="AX8000" t="s">
        <v>11519</v>
      </c>
      <c r="AZ8000" s="49"/>
    </row>
    <row r="8001" spans="50:52" x14ac:dyDescent="0.25">
      <c r="AX8001" t="s">
        <v>11520</v>
      </c>
      <c r="AZ8001" s="49"/>
    </row>
    <row r="8002" spans="50:52" x14ac:dyDescent="0.25">
      <c r="AX8002" t="s">
        <v>11521</v>
      </c>
      <c r="AZ8002" s="49"/>
    </row>
    <row r="8003" spans="50:52" x14ac:dyDescent="0.25">
      <c r="AX8003" t="s">
        <v>11522</v>
      </c>
      <c r="AZ8003" s="49"/>
    </row>
    <row r="8004" spans="50:52" x14ac:dyDescent="0.25">
      <c r="AX8004" t="s">
        <v>11523</v>
      </c>
      <c r="AZ8004" s="49"/>
    </row>
    <row r="8005" spans="50:52" x14ac:dyDescent="0.25">
      <c r="AX8005" t="s">
        <v>11524</v>
      </c>
      <c r="AZ8005" s="49"/>
    </row>
    <row r="8006" spans="50:52" x14ac:dyDescent="0.25">
      <c r="AX8006" t="s">
        <v>11525</v>
      </c>
      <c r="AZ8006" s="49"/>
    </row>
    <row r="8007" spans="50:52" x14ac:dyDescent="0.25">
      <c r="AX8007" t="s">
        <v>11526</v>
      </c>
      <c r="AZ8007" s="49"/>
    </row>
    <row r="8008" spans="50:52" x14ac:dyDescent="0.25">
      <c r="AX8008" t="s">
        <v>11527</v>
      </c>
      <c r="AZ8008" s="49"/>
    </row>
    <row r="8009" spans="50:52" x14ac:dyDescent="0.25">
      <c r="AX8009" t="s">
        <v>11528</v>
      </c>
      <c r="AZ8009" s="49"/>
    </row>
    <row r="8010" spans="50:52" x14ac:dyDescent="0.25">
      <c r="AX8010" t="s">
        <v>11529</v>
      </c>
      <c r="AZ8010" s="49"/>
    </row>
    <row r="8011" spans="50:52" x14ac:dyDescent="0.25">
      <c r="AX8011" t="s">
        <v>11530</v>
      </c>
      <c r="AZ8011" s="49"/>
    </row>
    <row r="8012" spans="50:52" x14ac:dyDescent="0.25">
      <c r="AX8012" t="s">
        <v>11531</v>
      </c>
      <c r="AZ8012" s="49"/>
    </row>
    <row r="8013" spans="50:52" x14ac:dyDescent="0.25">
      <c r="AX8013" t="s">
        <v>11532</v>
      </c>
      <c r="AZ8013" s="49"/>
    </row>
    <row r="8014" spans="50:52" x14ac:dyDescent="0.25">
      <c r="AX8014" t="s">
        <v>11533</v>
      </c>
      <c r="AZ8014" s="49"/>
    </row>
    <row r="8015" spans="50:52" x14ac:dyDescent="0.25">
      <c r="AX8015" t="s">
        <v>11534</v>
      </c>
      <c r="AZ8015" s="49"/>
    </row>
    <row r="8016" spans="50:52" x14ac:dyDescent="0.25">
      <c r="AX8016" t="s">
        <v>11535</v>
      </c>
      <c r="AZ8016" s="49"/>
    </row>
    <row r="8017" spans="50:52" x14ac:dyDescent="0.25">
      <c r="AX8017" t="s">
        <v>11536</v>
      </c>
      <c r="AZ8017" s="49"/>
    </row>
    <row r="8018" spans="50:52" x14ac:dyDescent="0.25">
      <c r="AX8018" t="s">
        <v>11537</v>
      </c>
      <c r="AZ8018" s="49"/>
    </row>
    <row r="8019" spans="50:52" x14ac:dyDescent="0.25">
      <c r="AX8019" t="s">
        <v>11538</v>
      </c>
      <c r="AZ8019" s="49"/>
    </row>
    <row r="8020" spans="50:52" x14ac:dyDescent="0.25">
      <c r="AX8020" t="s">
        <v>11539</v>
      </c>
      <c r="AZ8020" s="49"/>
    </row>
    <row r="8021" spans="50:52" x14ac:dyDescent="0.25">
      <c r="AX8021" t="s">
        <v>11540</v>
      </c>
      <c r="AZ8021" s="49"/>
    </row>
    <row r="8022" spans="50:52" x14ac:dyDescent="0.25">
      <c r="AX8022" t="s">
        <v>11541</v>
      </c>
      <c r="AZ8022" s="49"/>
    </row>
    <row r="8023" spans="50:52" x14ac:dyDescent="0.25">
      <c r="AX8023" t="s">
        <v>11542</v>
      </c>
      <c r="AZ8023" s="49"/>
    </row>
    <row r="8024" spans="50:52" x14ac:dyDescent="0.25">
      <c r="AX8024" t="s">
        <v>11543</v>
      </c>
      <c r="AZ8024" s="49"/>
    </row>
    <row r="8025" spans="50:52" x14ac:dyDescent="0.25">
      <c r="AX8025" t="s">
        <v>11544</v>
      </c>
      <c r="AZ8025" s="49"/>
    </row>
    <row r="8026" spans="50:52" x14ac:dyDescent="0.25">
      <c r="AX8026" t="s">
        <v>11545</v>
      </c>
      <c r="AZ8026" s="49"/>
    </row>
    <row r="8027" spans="50:52" x14ac:dyDescent="0.25">
      <c r="AX8027" t="s">
        <v>11546</v>
      </c>
      <c r="AZ8027" s="49"/>
    </row>
    <row r="8028" spans="50:52" x14ac:dyDescent="0.25">
      <c r="AX8028" t="s">
        <v>11547</v>
      </c>
      <c r="AZ8028" s="49"/>
    </row>
    <row r="8029" spans="50:52" x14ac:dyDescent="0.25">
      <c r="AX8029" t="s">
        <v>11548</v>
      </c>
      <c r="AZ8029" s="49"/>
    </row>
    <row r="8030" spans="50:52" x14ac:dyDescent="0.25">
      <c r="AX8030" t="s">
        <v>11549</v>
      </c>
      <c r="AZ8030" s="49"/>
    </row>
    <row r="8031" spans="50:52" x14ac:dyDescent="0.25">
      <c r="AX8031" t="s">
        <v>11550</v>
      </c>
      <c r="AZ8031" s="49"/>
    </row>
    <row r="8032" spans="50:52" x14ac:dyDescent="0.25">
      <c r="AX8032" t="s">
        <v>11551</v>
      </c>
      <c r="AZ8032" s="49"/>
    </row>
    <row r="8033" spans="50:52" x14ac:dyDescent="0.25">
      <c r="AX8033" t="s">
        <v>11552</v>
      </c>
      <c r="AZ8033" s="49"/>
    </row>
    <row r="8034" spans="50:52" x14ac:dyDescent="0.25">
      <c r="AX8034" t="s">
        <v>11553</v>
      </c>
      <c r="AZ8034" s="49"/>
    </row>
    <row r="8035" spans="50:52" x14ac:dyDescent="0.25">
      <c r="AX8035" t="s">
        <v>11554</v>
      </c>
      <c r="AZ8035" s="49"/>
    </row>
    <row r="8036" spans="50:52" x14ac:dyDescent="0.25">
      <c r="AX8036" t="s">
        <v>11555</v>
      </c>
      <c r="AZ8036" s="49"/>
    </row>
    <row r="8037" spans="50:52" x14ac:dyDescent="0.25">
      <c r="AX8037" t="s">
        <v>11556</v>
      </c>
      <c r="AZ8037" s="49"/>
    </row>
    <row r="8038" spans="50:52" x14ac:dyDescent="0.25">
      <c r="AX8038" t="s">
        <v>11557</v>
      </c>
      <c r="AZ8038" s="49"/>
    </row>
    <row r="8039" spans="50:52" x14ac:dyDescent="0.25">
      <c r="AX8039" t="s">
        <v>11558</v>
      </c>
      <c r="AZ8039" s="49"/>
    </row>
    <row r="8040" spans="50:52" x14ac:dyDescent="0.25">
      <c r="AX8040" t="s">
        <v>11559</v>
      </c>
      <c r="AZ8040" s="49"/>
    </row>
    <row r="8041" spans="50:52" x14ac:dyDescent="0.25">
      <c r="AX8041" t="s">
        <v>11560</v>
      </c>
      <c r="AZ8041" s="49"/>
    </row>
    <row r="8042" spans="50:52" x14ac:dyDescent="0.25">
      <c r="AX8042" t="s">
        <v>11561</v>
      </c>
      <c r="AZ8042" s="49"/>
    </row>
    <row r="8043" spans="50:52" x14ac:dyDescent="0.25">
      <c r="AX8043" t="s">
        <v>11562</v>
      </c>
      <c r="AZ8043" s="49"/>
    </row>
    <row r="8044" spans="50:52" x14ac:dyDescent="0.25">
      <c r="AX8044" t="s">
        <v>11563</v>
      </c>
      <c r="AZ8044" s="49"/>
    </row>
    <row r="8045" spans="50:52" x14ac:dyDescent="0.25">
      <c r="AX8045" t="s">
        <v>11564</v>
      </c>
      <c r="AZ8045" s="49"/>
    </row>
    <row r="8046" spans="50:52" x14ac:dyDescent="0.25">
      <c r="AX8046" t="s">
        <v>11565</v>
      </c>
      <c r="AZ8046" s="49"/>
    </row>
    <row r="8047" spans="50:52" x14ac:dyDescent="0.25">
      <c r="AX8047" t="s">
        <v>11566</v>
      </c>
      <c r="AZ8047" s="49"/>
    </row>
    <row r="8048" spans="50:52" x14ac:dyDescent="0.25">
      <c r="AX8048" t="s">
        <v>11567</v>
      </c>
      <c r="AZ8048" s="49"/>
    </row>
    <row r="8049" spans="50:52" x14ac:dyDescent="0.25">
      <c r="AX8049" t="s">
        <v>11568</v>
      </c>
      <c r="AZ8049" s="49"/>
    </row>
    <row r="8050" spans="50:52" x14ac:dyDescent="0.25">
      <c r="AX8050" t="s">
        <v>11569</v>
      </c>
      <c r="AZ8050" s="49"/>
    </row>
    <row r="8051" spans="50:52" x14ac:dyDescent="0.25">
      <c r="AX8051" t="s">
        <v>11570</v>
      </c>
      <c r="AZ8051" s="49"/>
    </row>
    <row r="8052" spans="50:52" x14ac:dyDescent="0.25">
      <c r="AX8052" t="s">
        <v>11571</v>
      </c>
      <c r="AZ8052" s="49"/>
    </row>
    <row r="8053" spans="50:52" x14ac:dyDescent="0.25">
      <c r="AX8053" t="s">
        <v>11572</v>
      </c>
      <c r="AZ8053" s="49"/>
    </row>
    <row r="8054" spans="50:52" x14ac:dyDescent="0.25">
      <c r="AX8054" t="s">
        <v>11573</v>
      </c>
      <c r="AZ8054" s="49"/>
    </row>
    <row r="8055" spans="50:52" x14ac:dyDescent="0.25">
      <c r="AX8055" t="s">
        <v>11574</v>
      </c>
      <c r="AZ8055" s="49"/>
    </row>
    <row r="8056" spans="50:52" x14ac:dyDescent="0.25">
      <c r="AX8056" t="s">
        <v>11575</v>
      </c>
      <c r="AZ8056" s="49"/>
    </row>
    <row r="8057" spans="50:52" x14ac:dyDescent="0.25">
      <c r="AX8057" t="s">
        <v>11576</v>
      </c>
      <c r="AZ8057" s="49"/>
    </row>
    <row r="8058" spans="50:52" x14ac:dyDescent="0.25">
      <c r="AX8058" t="s">
        <v>11577</v>
      </c>
      <c r="AZ8058" s="49"/>
    </row>
    <row r="8059" spans="50:52" x14ac:dyDescent="0.25">
      <c r="AX8059" t="s">
        <v>11578</v>
      </c>
      <c r="AZ8059" s="49"/>
    </row>
    <row r="8060" spans="50:52" x14ac:dyDescent="0.25">
      <c r="AX8060" t="s">
        <v>11579</v>
      </c>
      <c r="AZ8060" s="49"/>
    </row>
    <row r="8061" spans="50:52" x14ac:dyDescent="0.25">
      <c r="AX8061" t="s">
        <v>11580</v>
      </c>
      <c r="AZ8061" s="49"/>
    </row>
    <row r="8062" spans="50:52" x14ac:dyDescent="0.25">
      <c r="AX8062" t="s">
        <v>11581</v>
      </c>
      <c r="AZ8062" s="49"/>
    </row>
    <row r="8063" spans="50:52" x14ac:dyDescent="0.25">
      <c r="AX8063" t="s">
        <v>11582</v>
      </c>
      <c r="AZ8063" s="49"/>
    </row>
    <row r="8064" spans="50:52" x14ac:dyDescent="0.25">
      <c r="AX8064" t="s">
        <v>11583</v>
      </c>
      <c r="AZ8064" s="49"/>
    </row>
    <row r="8065" spans="50:52" x14ac:dyDescent="0.25">
      <c r="AX8065" t="s">
        <v>11584</v>
      </c>
      <c r="AZ8065" s="49"/>
    </row>
    <row r="8066" spans="50:52" x14ac:dyDescent="0.25">
      <c r="AX8066" t="s">
        <v>11585</v>
      </c>
      <c r="AZ8066" s="49"/>
    </row>
    <row r="8067" spans="50:52" x14ac:dyDescent="0.25">
      <c r="AX8067" t="s">
        <v>11586</v>
      </c>
      <c r="AZ8067" s="49"/>
    </row>
    <row r="8068" spans="50:52" x14ac:dyDescent="0.25">
      <c r="AX8068" t="s">
        <v>11587</v>
      </c>
      <c r="AZ8068" s="49"/>
    </row>
    <row r="8069" spans="50:52" x14ac:dyDescent="0.25">
      <c r="AX8069" t="s">
        <v>11588</v>
      </c>
      <c r="AZ8069" s="49"/>
    </row>
    <row r="8070" spans="50:52" x14ac:dyDescent="0.25">
      <c r="AX8070" t="s">
        <v>11589</v>
      </c>
      <c r="AZ8070" s="49"/>
    </row>
    <row r="8071" spans="50:52" x14ac:dyDescent="0.25">
      <c r="AX8071" t="s">
        <v>11590</v>
      </c>
      <c r="AZ8071" s="49"/>
    </row>
    <row r="8072" spans="50:52" x14ac:dyDescent="0.25">
      <c r="AX8072" t="s">
        <v>11591</v>
      </c>
      <c r="AZ8072" s="49"/>
    </row>
    <row r="8073" spans="50:52" x14ac:dyDescent="0.25">
      <c r="AX8073" t="s">
        <v>11592</v>
      </c>
      <c r="AZ8073" s="49"/>
    </row>
    <row r="8074" spans="50:52" x14ac:dyDescent="0.25">
      <c r="AX8074" t="s">
        <v>11593</v>
      </c>
      <c r="AZ8074" s="49"/>
    </row>
    <row r="8075" spans="50:52" x14ac:dyDescent="0.25">
      <c r="AX8075" t="s">
        <v>11594</v>
      </c>
      <c r="AZ8075" s="49"/>
    </row>
    <row r="8076" spans="50:52" x14ac:dyDescent="0.25">
      <c r="AX8076" t="s">
        <v>11595</v>
      </c>
      <c r="AZ8076" s="49"/>
    </row>
    <row r="8077" spans="50:52" x14ac:dyDescent="0.25">
      <c r="AX8077" t="s">
        <v>11596</v>
      </c>
      <c r="AZ8077" s="49"/>
    </row>
    <row r="8078" spans="50:52" x14ac:dyDescent="0.25">
      <c r="AX8078" t="s">
        <v>11597</v>
      </c>
      <c r="AZ8078" s="49"/>
    </row>
    <row r="8079" spans="50:52" x14ac:dyDescent="0.25">
      <c r="AX8079" t="s">
        <v>11598</v>
      </c>
      <c r="AZ8079" s="49"/>
    </row>
    <row r="8080" spans="50:52" x14ac:dyDescent="0.25">
      <c r="AX8080" t="s">
        <v>11599</v>
      </c>
      <c r="AZ8080" s="49"/>
    </row>
    <row r="8081" spans="50:52" x14ac:dyDescent="0.25">
      <c r="AX8081" t="s">
        <v>11600</v>
      </c>
      <c r="AZ8081" s="49"/>
    </row>
    <row r="8082" spans="50:52" x14ac:dyDescent="0.25">
      <c r="AX8082" t="s">
        <v>11601</v>
      </c>
      <c r="AZ8082" s="49"/>
    </row>
    <row r="8083" spans="50:52" x14ac:dyDescent="0.25">
      <c r="AX8083" t="s">
        <v>11602</v>
      </c>
      <c r="AZ8083" s="49"/>
    </row>
    <row r="8084" spans="50:52" x14ac:dyDescent="0.25">
      <c r="AX8084" t="s">
        <v>11603</v>
      </c>
      <c r="AZ8084" s="49"/>
    </row>
    <row r="8085" spans="50:52" x14ac:dyDescent="0.25">
      <c r="AX8085" t="s">
        <v>11604</v>
      </c>
      <c r="AZ8085" s="49"/>
    </row>
    <row r="8086" spans="50:52" x14ac:dyDescent="0.25">
      <c r="AX8086" t="s">
        <v>11605</v>
      </c>
      <c r="AZ8086" s="49"/>
    </row>
    <row r="8087" spans="50:52" x14ac:dyDescent="0.25">
      <c r="AX8087" t="s">
        <v>11606</v>
      </c>
      <c r="AZ8087" s="49"/>
    </row>
    <row r="8088" spans="50:52" x14ac:dyDescent="0.25">
      <c r="AX8088" t="s">
        <v>11607</v>
      </c>
      <c r="AZ8088" s="49"/>
    </row>
    <row r="8089" spans="50:52" x14ac:dyDescent="0.25">
      <c r="AX8089" t="s">
        <v>11608</v>
      </c>
      <c r="AZ8089" s="49"/>
    </row>
    <row r="8090" spans="50:52" x14ac:dyDescent="0.25">
      <c r="AX8090" t="s">
        <v>11609</v>
      </c>
      <c r="AZ8090" s="49"/>
    </row>
    <row r="8091" spans="50:52" x14ac:dyDescent="0.25">
      <c r="AX8091" t="s">
        <v>11610</v>
      </c>
      <c r="AZ8091" s="49"/>
    </row>
    <row r="8092" spans="50:52" x14ac:dyDescent="0.25">
      <c r="AX8092" t="s">
        <v>11611</v>
      </c>
      <c r="AZ8092" s="49"/>
    </row>
    <row r="8093" spans="50:52" x14ac:dyDescent="0.25">
      <c r="AX8093" t="s">
        <v>11612</v>
      </c>
      <c r="AZ8093" s="49"/>
    </row>
    <row r="8094" spans="50:52" x14ac:dyDescent="0.25">
      <c r="AX8094" t="s">
        <v>11613</v>
      </c>
      <c r="AZ8094" s="49"/>
    </row>
    <row r="8095" spans="50:52" x14ac:dyDescent="0.25">
      <c r="AX8095" t="s">
        <v>11614</v>
      </c>
      <c r="AZ8095" s="49"/>
    </row>
    <row r="8096" spans="50:52" x14ac:dyDescent="0.25">
      <c r="AX8096" t="s">
        <v>11615</v>
      </c>
      <c r="AZ8096" s="49"/>
    </row>
    <row r="8097" spans="50:52" x14ac:dyDescent="0.25">
      <c r="AX8097" t="s">
        <v>11616</v>
      </c>
      <c r="AZ8097" s="49"/>
    </row>
    <row r="8098" spans="50:52" x14ac:dyDescent="0.25">
      <c r="AX8098" t="s">
        <v>11617</v>
      </c>
      <c r="AZ8098" s="49"/>
    </row>
    <row r="8099" spans="50:52" x14ac:dyDescent="0.25">
      <c r="AX8099" t="s">
        <v>11618</v>
      </c>
      <c r="AZ8099" s="49"/>
    </row>
    <row r="8100" spans="50:52" x14ac:dyDescent="0.25">
      <c r="AX8100" t="s">
        <v>11619</v>
      </c>
      <c r="AZ8100" s="49"/>
    </row>
    <row r="8101" spans="50:52" x14ac:dyDescent="0.25">
      <c r="AX8101" t="s">
        <v>11620</v>
      </c>
      <c r="AZ8101" s="49"/>
    </row>
    <row r="8102" spans="50:52" x14ac:dyDescent="0.25">
      <c r="AX8102" t="s">
        <v>11621</v>
      </c>
      <c r="AZ8102" s="49"/>
    </row>
    <row r="8103" spans="50:52" x14ac:dyDescent="0.25">
      <c r="AX8103" t="s">
        <v>11622</v>
      </c>
      <c r="AZ8103" s="49"/>
    </row>
    <row r="8104" spans="50:52" x14ac:dyDescent="0.25">
      <c r="AX8104" t="s">
        <v>11623</v>
      </c>
      <c r="AZ8104" s="49"/>
    </row>
    <row r="8105" spans="50:52" x14ac:dyDescent="0.25">
      <c r="AX8105" t="s">
        <v>11624</v>
      </c>
      <c r="AZ8105" s="49"/>
    </row>
    <row r="8106" spans="50:52" x14ac:dyDescent="0.25">
      <c r="AX8106" t="s">
        <v>11625</v>
      </c>
      <c r="AZ8106" s="49"/>
    </row>
    <row r="8107" spans="50:52" x14ac:dyDescent="0.25">
      <c r="AX8107" t="s">
        <v>11626</v>
      </c>
      <c r="AZ8107" s="49"/>
    </row>
    <row r="8108" spans="50:52" x14ac:dyDescent="0.25">
      <c r="AX8108" t="s">
        <v>11627</v>
      </c>
      <c r="AZ8108" s="49"/>
    </row>
    <row r="8109" spans="50:52" x14ac:dyDescent="0.25">
      <c r="AX8109" t="s">
        <v>11628</v>
      </c>
      <c r="AZ8109" s="49"/>
    </row>
    <row r="8110" spans="50:52" x14ac:dyDescent="0.25">
      <c r="AX8110" t="s">
        <v>11629</v>
      </c>
      <c r="AZ8110" s="49"/>
    </row>
    <row r="8111" spans="50:52" x14ac:dyDescent="0.25">
      <c r="AX8111" t="s">
        <v>11630</v>
      </c>
      <c r="AZ8111" s="49"/>
    </row>
    <row r="8112" spans="50:52" x14ac:dyDescent="0.25">
      <c r="AX8112" t="s">
        <v>11631</v>
      </c>
      <c r="AZ8112" s="49"/>
    </row>
    <row r="8113" spans="50:52" x14ac:dyDescent="0.25">
      <c r="AX8113" t="s">
        <v>11632</v>
      </c>
      <c r="AZ8113" s="49"/>
    </row>
    <row r="8114" spans="50:52" x14ac:dyDescent="0.25">
      <c r="AX8114" t="s">
        <v>11633</v>
      </c>
      <c r="AZ8114" s="49"/>
    </row>
    <row r="8115" spans="50:52" x14ac:dyDescent="0.25">
      <c r="AX8115" t="s">
        <v>11634</v>
      </c>
      <c r="AZ8115" s="49"/>
    </row>
    <row r="8116" spans="50:52" x14ac:dyDescent="0.25">
      <c r="AX8116" t="s">
        <v>11635</v>
      </c>
      <c r="AZ8116" s="49"/>
    </row>
    <row r="8117" spans="50:52" x14ac:dyDescent="0.25">
      <c r="AX8117" t="s">
        <v>11636</v>
      </c>
      <c r="AZ8117" s="49"/>
    </row>
    <row r="8118" spans="50:52" x14ac:dyDescent="0.25">
      <c r="AX8118" t="s">
        <v>11637</v>
      </c>
      <c r="AZ8118" s="49"/>
    </row>
    <row r="8119" spans="50:52" x14ac:dyDescent="0.25">
      <c r="AX8119" t="s">
        <v>11638</v>
      </c>
      <c r="AZ8119" s="49"/>
    </row>
    <row r="8120" spans="50:52" x14ac:dyDescent="0.25">
      <c r="AX8120" t="s">
        <v>11639</v>
      </c>
      <c r="AZ8120" s="49"/>
    </row>
    <row r="8121" spans="50:52" x14ac:dyDescent="0.25">
      <c r="AX8121" t="s">
        <v>11640</v>
      </c>
      <c r="AZ8121" s="49"/>
    </row>
    <row r="8122" spans="50:52" x14ac:dyDescent="0.25">
      <c r="AX8122" t="s">
        <v>11641</v>
      </c>
      <c r="AZ8122" s="49"/>
    </row>
    <row r="8123" spans="50:52" x14ac:dyDescent="0.25">
      <c r="AX8123" t="s">
        <v>11642</v>
      </c>
      <c r="AZ8123" s="49"/>
    </row>
    <row r="8124" spans="50:52" x14ac:dyDescent="0.25">
      <c r="AX8124" t="s">
        <v>11643</v>
      </c>
      <c r="AZ8124" s="49"/>
    </row>
    <row r="8125" spans="50:52" x14ac:dyDescent="0.25">
      <c r="AX8125" t="s">
        <v>11644</v>
      </c>
      <c r="AZ8125" s="49"/>
    </row>
    <row r="8126" spans="50:52" x14ac:dyDescent="0.25">
      <c r="AX8126" t="s">
        <v>11645</v>
      </c>
      <c r="AZ8126" s="49"/>
    </row>
    <row r="8127" spans="50:52" x14ac:dyDescent="0.25">
      <c r="AX8127" t="s">
        <v>11646</v>
      </c>
      <c r="AZ8127" s="49"/>
    </row>
    <row r="8128" spans="50:52" x14ac:dyDescent="0.25">
      <c r="AX8128" t="s">
        <v>11647</v>
      </c>
      <c r="AZ8128" s="49"/>
    </row>
    <row r="8129" spans="50:52" x14ac:dyDescent="0.25">
      <c r="AX8129" t="s">
        <v>11648</v>
      </c>
      <c r="AZ8129" s="49"/>
    </row>
    <row r="8130" spans="50:52" x14ac:dyDescent="0.25">
      <c r="AX8130" t="s">
        <v>11649</v>
      </c>
      <c r="AZ8130" s="49"/>
    </row>
    <row r="8131" spans="50:52" x14ac:dyDescent="0.25">
      <c r="AX8131" t="s">
        <v>11650</v>
      </c>
      <c r="AZ8131" s="49"/>
    </row>
    <row r="8132" spans="50:52" x14ac:dyDescent="0.25">
      <c r="AX8132" t="s">
        <v>11651</v>
      </c>
      <c r="AZ8132" s="49"/>
    </row>
    <row r="8133" spans="50:52" x14ac:dyDescent="0.25">
      <c r="AX8133" t="s">
        <v>11652</v>
      </c>
      <c r="AZ8133" s="49"/>
    </row>
    <row r="8134" spans="50:52" x14ac:dyDescent="0.25">
      <c r="AX8134" t="s">
        <v>11653</v>
      </c>
      <c r="AZ8134" s="49"/>
    </row>
    <row r="8135" spans="50:52" x14ac:dyDescent="0.25">
      <c r="AX8135" t="s">
        <v>11654</v>
      </c>
      <c r="AZ8135" s="49"/>
    </row>
    <row r="8136" spans="50:52" x14ac:dyDescent="0.25">
      <c r="AX8136" t="s">
        <v>11655</v>
      </c>
      <c r="AZ8136" s="49"/>
    </row>
    <row r="8137" spans="50:52" x14ac:dyDescent="0.25">
      <c r="AX8137" t="s">
        <v>11656</v>
      </c>
      <c r="AZ8137" s="49"/>
    </row>
    <row r="8138" spans="50:52" x14ac:dyDescent="0.25">
      <c r="AX8138" t="s">
        <v>11657</v>
      </c>
      <c r="AZ8138" s="49"/>
    </row>
    <row r="8139" spans="50:52" x14ac:dyDescent="0.25">
      <c r="AX8139" t="s">
        <v>11658</v>
      </c>
      <c r="AZ8139" s="49"/>
    </row>
    <row r="8140" spans="50:52" x14ac:dyDescent="0.25">
      <c r="AX8140" t="s">
        <v>11659</v>
      </c>
      <c r="AZ8140" s="49"/>
    </row>
    <row r="8141" spans="50:52" x14ac:dyDescent="0.25">
      <c r="AX8141" t="s">
        <v>11660</v>
      </c>
      <c r="AZ8141" s="49"/>
    </row>
    <row r="8142" spans="50:52" x14ac:dyDescent="0.25">
      <c r="AX8142" t="s">
        <v>11661</v>
      </c>
      <c r="AZ8142" s="49"/>
    </row>
    <row r="8143" spans="50:52" x14ac:dyDescent="0.25">
      <c r="AX8143" t="s">
        <v>11662</v>
      </c>
      <c r="AZ8143" s="49"/>
    </row>
    <row r="8144" spans="50:52" x14ac:dyDescent="0.25">
      <c r="AX8144" t="s">
        <v>11663</v>
      </c>
      <c r="AZ8144" s="49"/>
    </row>
    <row r="8145" spans="50:52" x14ac:dyDescent="0.25">
      <c r="AX8145" t="s">
        <v>11664</v>
      </c>
      <c r="AZ8145" s="49"/>
    </row>
    <row r="8146" spans="50:52" x14ac:dyDescent="0.25">
      <c r="AX8146" t="s">
        <v>11665</v>
      </c>
      <c r="AZ8146" s="49"/>
    </row>
    <row r="8147" spans="50:52" x14ac:dyDescent="0.25">
      <c r="AX8147" t="s">
        <v>11666</v>
      </c>
      <c r="AZ8147" s="49"/>
    </row>
    <row r="8148" spans="50:52" x14ac:dyDescent="0.25">
      <c r="AX8148" t="s">
        <v>11667</v>
      </c>
      <c r="AZ8148" s="49"/>
    </row>
    <row r="8149" spans="50:52" x14ac:dyDescent="0.25">
      <c r="AX8149" t="s">
        <v>11668</v>
      </c>
      <c r="AZ8149" s="49"/>
    </row>
    <row r="8150" spans="50:52" x14ac:dyDescent="0.25">
      <c r="AX8150" t="s">
        <v>11669</v>
      </c>
      <c r="AZ8150" s="49"/>
    </row>
    <row r="8151" spans="50:52" x14ac:dyDescent="0.25">
      <c r="AX8151" t="s">
        <v>11670</v>
      </c>
      <c r="AZ8151" s="49"/>
    </row>
    <row r="8152" spans="50:52" x14ac:dyDescent="0.25">
      <c r="AX8152" t="s">
        <v>11671</v>
      </c>
      <c r="AZ8152" s="49"/>
    </row>
    <row r="8153" spans="50:52" x14ac:dyDescent="0.25">
      <c r="AX8153" t="s">
        <v>11672</v>
      </c>
      <c r="AZ8153" s="49"/>
    </row>
    <row r="8154" spans="50:52" x14ac:dyDescent="0.25">
      <c r="AX8154" t="s">
        <v>11673</v>
      </c>
      <c r="AZ8154" s="49"/>
    </row>
    <row r="8155" spans="50:52" x14ac:dyDescent="0.25">
      <c r="AX8155" t="s">
        <v>11674</v>
      </c>
      <c r="AZ8155" s="49"/>
    </row>
    <row r="8156" spans="50:52" x14ac:dyDescent="0.25">
      <c r="AX8156" t="s">
        <v>11675</v>
      </c>
      <c r="AZ8156" s="49"/>
    </row>
    <row r="8157" spans="50:52" x14ac:dyDescent="0.25">
      <c r="AX8157" t="s">
        <v>11676</v>
      </c>
      <c r="AZ8157" s="49"/>
    </row>
    <row r="8158" spans="50:52" x14ac:dyDescent="0.25">
      <c r="AX8158" t="s">
        <v>11677</v>
      </c>
      <c r="AZ8158" s="49"/>
    </row>
    <row r="8159" spans="50:52" x14ac:dyDescent="0.25">
      <c r="AX8159" t="s">
        <v>11678</v>
      </c>
      <c r="AZ8159" s="49"/>
    </row>
    <row r="8160" spans="50:52" x14ac:dyDescent="0.25">
      <c r="AX8160" t="s">
        <v>11679</v>
      </c>
      <c r="AZ8160" s="49"/>
    </row>
    <row r="8161" spans="50:52" x14ac:dyDescent="0.25">
      <c r="AX8161" t="s">
        <v>11680</v>
      </c>
      <c r="AZ8161" s="49"/>
    </row>
    <row r="8162" spans="50:52" x14ac:dyDescent="0.25">
      <c r="AX8162" t="s">
        <v>11681</v>
      </c>
      <c r="AZ8162" s="49"/>
    </row>
    <row r="8163" spans="50:52" x14ac:dyDescent="0.25">
      <c r="AX8163" t="s">
        <v>11682</v>
      </c>
      <c r="AZ8163" s="49"/>
    </row>
    <row r="8164" spans="50:52" x14ac:dyDescent="0.25">
      <c r="AX8164" t="s">
        <v>11683</v>
      </c>
      <c r="AZ8164" s="49"/>
    </row>
    <row r="8165" spans="50:52" x14ac:dyDescent="0.25">
      <c r="AX8165" t="s">
        <v>11684</v>
      </c>
      <c r="AZ8165" s="49"/>
    </row>
    <row r="8166" spans="50:52" x14ac:dyDescent="0.25">
      <c r="AX8166" t="s">
        <v>11685</v>
      </c>
      <c r="AZ8166" s="49"/>
    </row>
    <row r="8167" spans="50:52" x14ac:dyDescent="0.25">
      <c r="AX8167" t="s">
        <v>11686</v>
      </c>
      <c r="AZ8167" s="49"/>
    </row>
    <row r="8168" spans="50:52" x14ac:dyDescent="0.25">
      <c r="AX8168" t="s">
        <v>11687</v>
      </c>
      <c r="AZ8168" s="49"/>
    </row>
    <row r="8169" spans="50:52" x14ac:dyDescent="0.25">
      <c r="AX8169" t="s">
        <v>11688</v>
      </c>
      <c r="AZ8169" s="49"/>
    </row>
    <row r="8170" spans="50:52" x14ac:dyDescent="0.25">
      <c r="AX8170" t="s">
        <v>11689</v>
      </c>
      <c r="AZ8170" s="49"/>
    </row>
    <row r="8171" spans="50:52" x14ac:dyDescent="0.25">
      <c r="AX8171" t="s">
        <v>11690</v>
      </c>
      <c r="AZ8171" s="49"/>
    </row>
    <row r="8172" spans="50:52" x14ac:dyDescent="0.25">
      <c r="AX8172" t="s">
        <v>11691</v>
      </c>
      <c r="AZ8172" s="49"/>
    </row>
    <row r="8173" spans="50:52" x14ac:dyDescent="0.25">
      <c r="AX8173" t="s">
        <v>11692</v>
      </c>
      <c r="AZ8173" s="49"/>
    </row>
    <row r="8174" spans="50:52" x14ac:dyDescent="0.25">
      <c r="AX8174" t="s">
        <v>11693</v>
      </c>
      <c r="AZ8174" s="49"/>
    </row>
    <row r="8175" spans="50:52" x14ac:dyDescent="0.25">
      <c r="AX8175" t="s">
        <v>11694</v>
      </c>
      <c r="AZ8175" s="49"/>
    </row>
    <row r="8176" spans="50:52" x14ac:dyDescent="0.25">
      <c r="AX8176" t="s">
        <v>11695</v>
      </c>
      <c r="AZ8176" s="49"/>
    </row>
    <row r="8177" spans="50:52" x14ac:dyDescent="0.25">
      <c r="AX8177" t="s">
        <v>11696</v>
      </c>
      <c r="AZ8177" s="49"/>
    </row>
    <row r="8178" spans="50:52" x14ac:dyDescent="0.25">
      <c r="AX8178" t="s">
        <v>11697</v>
      </c>
      <c r="AZ8178" s="49"/>
    </row>
    <row r="8179" spans="50:52" x14ac:dyDescent="0.25">
      <c r="AX8179" t="s">
        <v>11698</v>
      </c>
      <c r="AZ8179" s="49"/>
    </row>
    <row r="8180" spans="50:52" x14ac:dyDescent="0.25">
      <c r="AX8180" t="s">
        <v>11699</v>
      </c>
      <c r="AZ8180" s="49"/>
    </row>
    <row r="8181" spans="50:52" x14ac:dyDescent="0.25">
      <c r="AX8181" t="s">
        <v>11700</v>
      </c>
      <c r="AZ8181" s="49"/>
    </row>
    <row r="8182" spans="50:52" x14ac:dyDescent="0.25">
      <c r="AX8182" t="s">
        <v>11701</v>
      </c>
      <c r="AZ8182" s="49"/>
    </row>
    <row r="8183" spans="50:52" x14ac:dyDescent="0.25">
      <c r="AX8183" t="s">
        <v>11702</v>
      </c>
      <c r="AZ8183" s="49"/>
    </row>
    <row r="8184" spans="50:52" x14ac:dyDescent="0.25">
      <c r="AX8184" t="s">
        <v>11703</v>
      </c>
      <c r="AZ8184" s="49"/>
    </row>
    <row r="8185" spans="50:52" x14ac:dyDescent="0.25">
      <c r="AX8185" t="s">
        <v>11704</v>
      </c>
      <c r="AZ8185" s="49"/>
    </row>
    <row r="8186" spans="50:52" x14ac:dyDescent="0.25">
      <c r="AX8186" t="s">
        <v>11705</v>
      </c>
      <c r="AZ8186" s="49"/>
    </row>
    <row r="8187" spans="50:52" x14ac:dyDescent="0.25">
      <c r="AX8187" t="s">
        <v>11706</v>
      </c>
      <c r="AZ8187" s="49"/>
    </row>
    <row r="8188" spans="50:52" x14ac:dyDescent="0.25">
      <c r="AX8188" t="s">
        <v>11707</v>
      </c>
      <c r="AZ8188" s="49"/>
    </row>
    <row r="8189" spans="50:52" x14ac:dyDescent="0.25">
      <c r="AX8189" t="s">
        <v>11708</v>
      </c>
      <c r="AZ8189" s="49"/>
    </row>
    <row r="8190" spans="50:52" x14ac:dyDescent="0.25">
      <c r="AX8190" t="s">
        <v>11709</v>
      </c>
      <c r="AZ8190" s="49"/>
    </row>
    <row r="8191" spans="50:52" x14ac:dyDescent="0.25">
      <c r="AX8191" t="s">
        <v>11710</v>
      </c>
      <c r="AZ8191" s="49"/>
    </row>
    <row r="8192" spans="50:52" x14ac:dyDescent="0.25">
      <c r="AX8192" t="s">
        <v>11711</v>
      </c>
      <c r="AZ8192" s="49"/>
    </row>
    <row r="8193" spans="50:52" x14ac:dyDescent="0.25">
      <c r="AX8193" t="s">
        <v>11712</v>
      </c>
      <c r="AZ8193" s="49"/>
    </row>
    <row r="8194" spans="50:52" x14ac:dyDescent="0.25">
      <c r="AX8194" t="s">
        <v>11713</v>
      </c>
      <c r="AZ8194" s="49"/>
    </row>
    <row r="8195" spans="50:52" x14ac:dyDescent="0.25">
      <c r="AX8195" t="s">
        <v>11714</v>
      </c>
      <c r="AZ8195" s="49"/>
    </row>
    <row r="8196" spans="50:52" x14ac:dyDescent="0.25">
      <c r="AX8196" t="s">
        <v>11715</v>
      </c>
      <c r="AZ8196" s="49"/>
    </row>
    <row r="8197" spans="50:52" x14ac:dyDescent="0.25">
      <c r="AX8197" t="s">
        <v>11716</v>
      </c>
      <c r="AZ8197" s="49"/>
    </row>
    <row r="8198" spans="50:52" x14ac:dyDescent="0.25">
      <c r="AX8198" t="s">
        <v>11717</v>
      </c>
      <c r="AZ8198" s="49"/>
    </row>
    <row r="8199" spans="50:52" x14ac:dyDescent="0.25">
      <c r="AX8199" t="s">
        <v>11718</v>
      </c>
      <c r="AZ8199" s="49"/>
    </row>
    <row r="8200" spans="50:52" x14ac:dyDescent="0.25">
      <c r="AX8200" t="s">
        <v>11719</v>
      </c>
      <c r="AZ8200" s="49"/>
    </row>
    <row r="8201" spans="50:52" x14ac:dyDescent="0.25">
      <c r="AX8201" t="s">
        <v>11720</v>
      </c>
      <c r="AZ8201" s="49"/>
    </row>
    <row r="8202" spans="50:52" x14ac:dyDescent="0.25">
      <c r="AX8202" t="s">
        <v>11721</v>
      </c>
      <c r="AZ8202" s="49"/>
    </row>
    <row r="8203" spans="50:52" x14ac:dyDescent="0.25">
      <c r="AX8203" t="s">
        <v>11722</v>
      </c>
      <c r="AZ8203" s="49"/>
    </row>
    <row r="8204" spans="50:52" x14ac:dyDescent="0.25">
      <c r="AX8204" t="s">
        <v>11723</v>
      </c>
      <c r="AZ8204" s="49"/>
    </row>
    <row r="8205" spans="50:52" x14ac:dyDescent="0.25">
      <c r="AX8205" t="s">
        <v>11724</v>
      </c>
      <c r="AZ8205" s="49"/>
    </row>
    <row r="8206" spans="50:52" x14ac:dyDescent="0.25">
      <c r="AX8206" t="s">
        <v>11725</v>
      </c>
      <c r="AZ8206" s="49"/>
    </row>
    <row r="8207" spans="50:52" x14ac:dyDescent="0.25">
      <c r="AX8207" t="s">
        <v>11726</v>
      </c>
      <c r="AZ8207" s="49"/>
    </row>
    <row r="8208" spans="50:52" x14ac:dyDescent="0.25">
      <c r="AX8208" t="s">
        <v>11727</v>
      </c>
      <c r="AZ8208" s="49"/>
    </row>
    <row r="8209" spans="50:52" x14ac:dyDescent="0.25">
      <c r="AX8209" t="s">
        <v>11728</v>
      </c>
      <c r="AZ8209" s="49"/>
    </row>
    <row r="8210" spans="50:52" x14ac:dyDescent="0.25">
      <c r="AX8210" t="s">
        <v>11729</v>
      </c>
      <c r="AZ8210" s="49"/>
    </row>
    <row r="8211" spans="50:52" x14ac:dyDescent="0.25">
      <c r="AX8211" t="s">
        <v>11730</v>
      </c>
      <c r="AZ8211" s="49"/>
    </row>
    <row r="8212" spans="50:52" x14ac:dyDescent="0.25">
      <c r="AX8212" t="s">
        <v>11731</v>
      </c>
      <c r="AZ8212" s="49"/>
    </row>
    <row r="8213" spans="50:52" x14ac:dyDescent="0.25">
      <c r="AX8213" t="s">
        <v>11732</v>
      </c>
      <c r="AZ8213" s="49"/>
    </row>
    <row r="8214" spans="50:52" x14ac:dyDescent="0.25">
      <c r="AX8214" t="s">
        <v>11733</v>
      </c>
      <c r="AZ8214" s="49"/>
    </row>
    <row r="8215" spans="50:52" x14ac:dyDescent="0.25">
      <c r="AX8215" t="s">
        <v>11734</v>
      </c>
      <c r="AZ8215" s="49"/>
    </row>
    <row r="8216" spans="50:52" x14ac:dyDescent="0.25">
      <c r="AX8216" t="s">
        <v>11735</v>
      </c>
      <c r="AZ8216" s="49"/>
    </row>
    <row r="8217" spans="50:52" x14ac:dyDescent="0.25">
      <c r="AX8217" t="s">
        <v>11736</v>
      </c>
      <c r="AZ8217" s="49"/>
    </row>
    <row r="8218" spans="50:52" x14ac:dyDescent="0.25">
      <c r="AX8218" t="s">
        <v>11737</v>
      </c>
      <c r="AZ8218" s="49"/>
    </row>
    <row r="8219" spans="50:52" x14ac:dyDescent="0.25">
      <c r="AX8219" t="s">
        <v>11738</v>
      </c>
      <c r="AZ8219" s="49"/>
    </row>
    <row r="8220" spans="50:52" x14ac:dyDescent="0.25">
      <c r="AX8220" t="s">
        <v>11739</v>
      </c>
      <c r="AZ8220" s="49"/>
    </row>
    <row r="8221" spans="50:52" x14ac:dyDescent="0.25">
      <c r="AX8221" t="s">
        <v>11740</v>
      </c>
      <c r="AZ8221" s="49"/>
    </row>
    <row r="8222" spans="50:52" x14ac:dyDescent="0.25">
      <c r="AX8222" t="s">
        <v>11741</v>
      </c>
      <c r="AZ8222" s="49"/>
    </row>
    <row r="8223" spans="50:52" x14ac:dyDescent="0.25">
      <c r="AX8223" t="s">
        <v>11742</v>
      </c>
      <c r="AZ8223" s="49"/>
    </row>
    <row r="8224" spans="50:52" x14ac:dyDescent="0.25">
      <c r="AX8224" t="s">
        <v>11743</v>
      </c>
      <c r="AZ8224" s="49"/>
    </row>
    <row r="8225" spans="50:52" x14ac:dyDescent="0.25">
      <c r="AX8225" t="s">
        <v>11744</v>
      </c>
      <c r="AZ8225" s="49"/>
    </row>
    <row r="8226" spans="50:52" x14ac:dyDescent="0.25">
      <c r="AX8226" t="s">
        <v>11745</v>
      </c>
      <c r="AZ8226" s="49"/>
    </row>
    <row r="8227" spans="50:52" x14ac:dyDescent="0.25">
      <c r="AX8227" t="s">
        <v>11746</v>
      </c>
      <c r="AZ8227" s="49"/>
    </row>
    <row r="8228" spans="50:52" x14ac:dyDescent="0.25">
      <c r="AX8228" t="s">
        <v>11747</v>
      </c>
      <c r="AZ8228" s="49"/>
    </row>
    <row r="8229" spans="50:52" x14ac:dyDescent="0.25">
      <c r="AX8229" t="s">
        <v>11748</v>
      </c>
      <c r="AZ8229" s="49"/>
    </row>
    <row r="8230" spans="50:52" x14ac:dyDescent="0.25">
      <c r="AX8230" t="s">
        <v>11749</v>
      </c>
      <c r="AZ8230" s="49"/>
    </row>
    <row r="8231" spans="50:52" x14ac:dyDescent="0.25">
      <c r="AX8231" t="s">
        <v>11750</v>
      </c>
      <c r="AZ8231" s="49"/>
    </row>
    <row r="8232" spans="50:52" x14ac:dyDescent="0.25">
      <c r="AX8232" t="s">
        <v>11751</v>
      </c>
      <c r="AZ8232" s="49"/>
    </row>
    <row r="8233" spans="50:52" x14ac:dyDescent="0.25">
      <c r="AX8233" t="s">
        <v>11752</v>
      </c>
      <c r="AZ8233" s="49"/>
    </row>
    <row r="8234" spans="50:52" x14ac:dyDescent="0.25">
      <c r="AX8234" t="s">
        <v>11753</v>
      </c>
      <c r="AZ8234" s="49"/>
    </row>
    <row r="8235" spans="50:52" x14ac:dyDescent="0.25">
      <c r="AX8235" t="s">
        <v>11754</v>
      </c>
      <c r="AZ8235" s="49"/>
    </row>
    <row r="8236" spans="50:52" x14ac:dyDescent="0.25">
      <c r="AX8236" t="s">
        <v>11755</v>
      </c>
      <c r="AZ8236" s="49"/>
    </row>
    <row r="8237" spans="50:52" x14ac:dyDescent="0.25">
      <c r="AX8237" t="s">
        <v>11756</v>
      </c>
      <c r="AZ8237" s="49"/>
    </row>
    <row r="8238" spans="50:52" x14ac:dyDescent="0.25">
      <c r="AX8238" t="s">
        <v>11757</v>
      </c>
      <c r="AZ8238" s="49"/>
    </row>
    <row r="8239" spans="50:52" x14ac:dyDescent="0.25">
      <c r="AX8239" t="s">
        <v>11758</v>
      </c>
      <c r="AZ8239" s="49"/>
    </row>
    <row r="8240" spans="50:52" x14ac:dyDescent="0.25">
      <c r="AX8240" t="s">
        <v>11759</v>
      </c>
      <c r="AZ8240" s="49"/>
    </row>
    <row r="8241" spans="50:52" x14ac:dyDescent="0.25">
      <c r="AX8241" t="s">
        <v>11760</v>
      </c>
      <c r="AZ8241" s="49"/>
    </row>
    <row r="8242" spans="50:52" x14ac:dyDescent="0.25">
      <c r="AX8242" t="s">
        <v>11761</v>
      </c>
      <c r="AZ8242" s="49"/>
    </row>
    <row r="8243" spans="50:52" x14ac:dyDescent="0.25">
      <c r="AX8243" t="s">
        <v>11762</v>
      </c>
      <c r="AZ8243" s="49"/>
    </row>
    <row r="8244" spans="50:52" x14ac:dyDescent="0.25">
      <c r="AX8244" t="s">
        <v>11763</v>
      </c>
      <c r="AZ8244" s="49"/>
    </row>
    <row r="8245" spans="50:52" x14ac:dyDescent="0.25">
      <c r="AX8245" t="s">
        <v>11764</v>
      </c>
      <c r="AZ8245" s="49"/>
    </row>
    <row r="8246" spans="50:52" x14ac:dyDescent="0.25">
      <c r="AX8246" t="s">
        <v>11765</v>
      </c>
      <c r="AZ8246" s="49"/>
    </row>
    <row r="8247" spans="50:52" x14ac:dyDescent="0.25">
      <c r="AX8247" t="s">
        <v>11766</v>
      </c>
      <c r="AZ8247" s="49"/>
    </row>
    <row r="8248" spans="50:52" x14ac:dyDescent="0.25">
      <c r="AX8248" t="s">
        <v>11767</v>
      </c>
      <c r="AZ8248" s="49"/>
    </row>
    <row r="8249" spans="50:52" x14ac:dyDescent="0.25">
      <c r="AX8249" t="s">
        <v>11768</v>
      </c>
      <c r="AZ8249" s="49"/>
    </row>
    <row r="8250" spans="50:52" x14ac:dyDescent="0.25">
      <c r="AX8250" t="s">
        <v>11769</v>
      </c>
      <c r="AZ8250" s="49"/>
    </row>
    <row r="8251" spans="50:52" x14ac:dyDescent="0.25">
      <c r="AX8251" t="s">
        <v>11770</v>
      </c>
      <c r="AZ8251" s="49"/>
    </row>
    <row r="8252" spans="50:52" x14ac:dyDescent="0.25">
      <c r="AX8252" t="s">
        <v>11771</v>
      </c>
      <c r="AZ8252" s="49"/>
    </row>
    <row r="8253" spans="50:52" x14ac:dyDescent="0.25">
      <c r="AX8253" t="s">
        <v>11772</v>
      </c>
      <c r="AZ8253" s="49"/>
    </row>
    <row r="8254" spans="50:52" x14ac:dyDescent="0.25">
      <c r="AX8254" t="s">
        <v>11773</v>
      </c>
      <c r="AZ8254" s="49"/>
    </row>
    <row r="8255" spans="50:52" x14ac:dyDescent="0.25">
      <c r="AX8255" t="s">
        <v>11774</v>
      </c>
      <c r="AZ8255" s="49"/>
    </row>
    <row r="8256" spans="50:52" x14ac:dyDescent="0.25">
      <c r="AX8256" t="s">
        <v>11775</v>
      </c>
      <c r="AZ8256" s="49"/>
    </row>
    <row r="8257" spans="50:52" x14ac:dyDescent="0.25">
      <c r="AX8257" t="s">
        <v>11776</v>
      </c>
      <c r="AZ8257" s="49"/>
    </row>
    <row r="8258" spans="50:52" x14ac:dyDescent="0.25">
      <c r="AX8258" t="s">
        <v>11777</v>
      </c>
      <c r="AZ8258" s="49"/>
    </row>
    <row r="8259" spans="50:52" x14ac:dyDescent="0.25">
      <c r="AX8259" t="s">
        <v>11778</v>
      </c>
      <c r="AZ8259" s="49"/>
    </row>
    <row r="8260" spans="50:52" x14ac:dyDescent="0.25">
      <c r="AX8260" t="s">
        <v>11779</v>
      </c>
      <c r="AZ8260" s="49"/>
    </row>
    <row r="8261" spans="50:52" x14ac:dyDescent="0.25">
      <c r="AX8261" t="s">
        <v>11780</v>
      </c>
      <c r="AZ8261" s="49"/>
    </row>
    <row r="8262" spans="50:52" x14ac:dyDescent="0.25">
      <c r="AX8262" t="s">
        <v>11781</v>
      </c>
      <c r="AZ8262" s="49"/>
    </row>
    <row r="8263" spans="50:52" x14ac:dyDescent="0.25">
      <c r="AX8263" t="s">
        <v>11782</v>
      </c>
      <c r="AZ8263" s="49"/>
    </row>
    <row r="8264" spans="50:52" x14ac:dyDescent="0.25">
      <c r="AX8264" t="s">
        <v>11783</v>
      </c>
      <c r="AZ8264" s="49"/>
    </row>
    <row r="8265" spans="50:52" x14ac:dyDescent="0.25">
      <c r="AX8265" t="s">
        <v>11784</v>
      </c>
      <c r="AZ8265" s="49"/>
    </row>
    <row r="8266" spans="50:52" x14ac:dyDescent="0.25">
      <c r="AX8266" t="s">
        <v>11785</v>
      </c>
      <c r="AZ8266" s="49"/>
    </row>
    <row r="8267" spans="50:52" x14ac:dyDescent="0.25">
      <c r="AX8267" t="s">
        <v>11786</v>
      </c>
      <c r="AZ8267" s="49"/>
    </row>
    <row r="8268" spans="50:52" x14ac:dyDescent="0.25">
      <c r="AX8268" t="s">
        <v>11787</v>
      </c>
      <c r="AZ8268" s="49"/>
    </row>
    <row r="8269" spans="50:52" x14ac:dyDescent="0.25">
      <c r="AX8269" t="s">
        <v>11788</v>
      </c>
      <c r="AZ8269" s="49"/>
    </row>
    <row r="8270" spans="50:52" x14ac:dyDescent="0.25">
      <c r="AX8270" t="s">
        <v>11789</v>
      </c>
      <c r="AZ8270" s="49"/>
    </row>
    <row r="8271" spans="50:52" x14ac:dyDescent="0.25">
      <c r="AX8271" t="s">
        <v>11790</v>
      </c>
      <c r="AZ8271" s="49"/>
    </row>
    <row r="8272" spans="50:52" x14ac:dyDescent="0.25">
      <c r="AX8272" t="s">
        <v>11791</v>
      </c>
      <c r="AZ8272" s="49"/>
    </row>
    <row r="8273" spans="50:52" x14ac:dyDescent="0.25">
      <c r="AX8273" t="s">
        <v>11792</v>
      </c>
      <c r="AZ8273" s="49"/>
    </row>
    <row r="8274" spans="50:52" x14ac:dyDescent="0.25">
      <c r="AX8274" t="s">
        <v>11793</v>
      </c>
      <c r="AZ8274" s="49"/>
    </row>
    <row r="8275" spans="50:52" x14ac:dyDescent="0.25">
      <c r="AX8275" t="s">
        <v>11794</v>
      </c>
      <c r="AZ8275" s="49"/>
    </row>
    <row r="8276" spans="50:52" x14ac:dyDescent="0.25">
      <c r="AX8276" t="s">
        <v>11795</v>
      </c>
      <c r="AZ8276" s="49"/>
    </row>
    <row r="8277" spans="50:52" x14ac:dyDescent="0.25">
      <c r="AX8277" t="s">
        <v>11796</v>
      </c>
      <c r="AZ8277" s="49"/>
    </row>
    <row r="8278" spans="50:52" x14ac:dyDescent="0.25">
      <c r="AX8278" t="s">
        <v>11797</v>
      </c>
      <c r="AZ8278" s="49"/>
    </row>
    <row r="8279" spans="50:52" x14ac:dyDescent="0.25">
      <c r="AX8279" t="s">
        <v>11798</v>
      </c>
      <c r="AZ8279" s="49"/>
    </row>
    <row r="8280" spans="50:52" x14ac:dyDescent="0.25">
      <c r="AX8280" t="s">
        <v>11799</v>
      </c>
      <c r="AZ8280" s="49"/>
    </row>
    <row r="8281" spans="50:52" x14ac:dyDescent="0.25">
      <c r="AX8281" t="s">
        <v>11800</v>
      </c>
      <c r="AZ8281" s="49"/>
    </row>
    <row r="8282" spans="50:52" x14ac:dyDescent="0.25">
      <c r="AX8282" t="s">
        <v>11801</v>
      </c>
      <c r="AZ8282" s="49"/>
    </row>
    <row r="8283" spans="50:52" x14ac:dyDescent="0.25">
      <c r="AX8283" t="s">
        <v>11802</v>
      </c>
      <c r="AZ8283" s="49"/>
    </row>
    <row r="8284" spans="50:52" x14ac:dyDescent="0.25">
      <c r="AX8284" t="s">
        <v>11803</v>
      </c>
      <c r="AZ8284" s="49"/>
    </row>
    <row r="8285" spans="50:52" x14ac:dyDescent="0.25">
      <c r="AX8285" t="s">
        <v>11804</v>
      </c>
      <c r="AZ8285" s="49"/>
    </row>
    <row r="8286" spans="50:52" x14ac:dyDescent="0.25">
      <c r="AX8286" t="s">
        <v>11805</v>
      </c>
      <c r="AZ8286" s="49"/>
    </row>
    <row r="8287" spans="50:52" x14ac:dyDescent="0.25">
      <c r="AX8287" t="s">
        <v>11806</v>
      </c>
      <c r="AZ8287" s="49"/>
    </row>
    <row r="8288" spans="50:52" x14ac:dyDescent="0.25">
      <c r="AX8288" t="s">
        <v>11807</v>
      </c>
      <c r="AZ8288" s="49"/>
    </row>
    <row r="8289" spans="50:52" x14ac:dyDescent="0.25">
      <c r="AX8289" t="s">
        <v>11808</v>
      </c>
      <c r="AZ8289" s="49"/>
    </row>
    <row r="8290" spans="50:52" x14ac:dyDescent="0.25">
      <c r="AX8290" t="s">
        <v>11809</v>
      </c>
      <c r="AZ8290" s="49"/>
    </row>
    <row r="8291" spans="50:52" x14ac:dyDescent="0.25">
      <c r="AX8291" t="s">
        <v>11810</v>
      </c>
      <c r="AZ8291" s="49"/>
    </row>
    <row r="8292" spans="50:52" x14ac:dyDescent="0.25">
      <c r="AX8292" t="s">
        <v>11811</v>
      </c>
      <c r="AZ8292" s="49"/>
    </row>
    <row r="8293" spans="50:52" x14ac:dyDescent="0.25">
      <c r="AX8293" t="s">
        <v>11812</v>
      </c>
      <c r="AZ8293" s="49"/>
    </row>
    <row r="8294" spans="50:52" x14ac:dyDescent="0.25">
      <c r="AX8294" t="s">
        <v>11813</v>
      </c>
      <c r="AZ8294" s="49"/>
    </row>
    <row r="8295" spans="50:52" x14ac:dyDescent="0.25">
      <c r="AX8295" t="s">
        <v>11814</v>
      </c>
      <c r="AZ8295" s="49"/>
    </row>
    <row r="8296" spans="50:52" x14ac:dyDescent="0.25">
      <c r="AX8296" t="s">
        <v>11815</v>
      </c>
      <c r="AZ8296" s="49"/>
    </row>
    <row r="8297" spans="50:52" x14ac:dyDescent="0.25">
      <c r="AX8297" t="s">
        <v>11816</v>
      </c>
      <c r="AZ8297" s="49"/>
    </row>
    <row r="8298" spans="50:52" x14ac:dyDescent="0.25">
      <c r="AX8298" t="s">
        <v>11817</v>
      </c>
      <c r="AZ8298" s="49"/>
    </row>
    <row r="8299" spans="50:52" x14ac:dyDescent="0.25">
      <c r="AX8299" t="s">
        <v>11818</v>
      </c>
      <c r="AZ8299" s="49"/>
    </row>
    <row r="8300" spans="50:52" x14ac:dyDescent="0.25">
      <c r="AX8300" t="s">
        <v>11819</v>
      </c>
      <c r="AZ8300" s="49"/>
    </row>
    <row r="8301" spans="50:52" x14ac:dyDescent="0.25">
      <c r="AX8301" t="s">
        <v>11820</v>
      </c>
      <c r="AZ8301" s="49"/>
    </row>
    <row r="8302" spans="50:52" x14ac:dyDescent="0.25">
      <c r="AX8302" t="s">
        <v>11821</v>
      </c>
      <c r="AZ8302" s="49"/>
    </row>
    <row r="8303" spans="50:52" x14ac:dyDescent="0.25">
      <c r="AX8303" t="s">
        <v>11822</v>
      </c>
      <c r="AZ8303" s="49"/>
    </row>
    <row r="8304" spans="50:52" x14ac:dyDescent="0.25">
      <c r="AX8304" t="s">
        <v>11823</v>
      </c>
      <c r="AZ8304" s="49"/>
    </row>
    <row r="8305" spans="50:52" x14ac:dyDescent="0.25">
      <c r="AX8305" t="s">
        <v>11824</v>
      </c>
      <c r="AZ8305" s="49"/>
    </row>
    <row r="8306" spans="50:52" x14ac:dyDescent="0.25">
      <c r="AX8306" t="s">
        <v>11825</v>
      </c>
      <c r="AZ8306" s="49"/>
    </row>
    <row r="8307" spans="50:52" x14ac:dyDescent="0.25">
      <c r="AX8307" t="s">
        <v>11826</v>
      </c>
      <c r="AZ8307" s="49"/>
    </row>
    <row r="8308" spans="50:52" x14ac:dyDescent="0.25">
      <c r="AX8308" t="s">
        <v>11827</v>
      </c>
      <c r="AZ8308" s="49"/>
    </row>
    <row r="8309" spans="50:52" x14ac:dyDescent="0.25">
      <c r="AX8309" t="s">
        <v>11828</v>
      </c>
      <c r="AZ8309" s="49"/>
    </row>
    <row r="8310" spans="50:52" x14ac:dyDescent="0.25">
      <c r="AX8310" t="s">
        <v>11829</v>
      </c>
      <c r="AZ8310" s="49"/>
    </row>
    <row r="8311" spans="50:52" x14ac:dyDescent="0.25">
      <c r="AX8311" t="s">
        <v>11830</v>
      </c>
      <c r="AZ8311" s="49"/>
    </row>
    <row r="8312" spans="50:52" x14ac:dyDescent="0.25">
      <c r="AX8312" t="s">
        <v>11831</v>
      </c>
      <c r="AZ8312" s="49"/>
    </row>
    <row r="8313" spans="50:52" x14ac:dyDescent="0.25">
      <c r="AX8313" t="s">
        <v>11832</v>
      </c>
      <c r="AZ8313" s="49"/>
    </row>
    <row r="8314" spans="50:52" x14ac:dyDescent="0.25">
      <c r="AX8314" t="s">
        <v>11833</v>
      </c>
      <c r="AZ8314" s="49"/>
    </row>
    <row r="8315" spans="50:52" x14ac:dyDescent="0.25">
      <c r="AX8315" t="s">
        <v>11834</v>
      </c>
      <c r="AZ8315" s="49"/>
    </row>
    <row r="8316" spans="50:52" x14ac:dyDescent="0.25">
      <c r="AX8316" t="s">
        <v>11835</v>
      </c>
      <c r="AZ8316" s="49"/>
    </row>
    <row r="8317" spans="50:52" x14ac:dyDescent="0.25">
      <c r="AX8317" t="s">
        <v>11836</v>
      </c>
      <c r="AZ8317" s="49"/>
    </row>
    <row r="8318" spans="50:52" x14ac:dyDescent="0.25">
      <c r="AX8318" t="s">
        <v>11837</v>
      </c>
      <c r="AZ8318" s="49"/>
    </row>
    <row r="8319" spans="50:52" x14ac:dyDescent="0.25">
      <c r="AX8319" t="s">
        <v>11838</v>
      </c>
      <c r="AZ8319" s="49"/>
    </row>
    <row r="8320" spans="50:52" x14ac:dyDescent="0.25">
      <c r="AX8320" t="s">
        <v>11839</v>
      </c>
      <c r="AZ8320" s="49"/>
    </row>
    <row r="8321" spans="50:52" x14ac:dyDescent="0.25">
      <c r="AX8321" t="s">
        <v>11840</v>
      </c>
      <c r="AZ8321" s="49"/>
    </row>
    <row r="8322" spans="50:52" x14ac:dyDescent="0.25">
      <c r="AX8322" t="s">
        <v>11841</v>
      </c>
      <c r="AZ8322" s="49"/>
    </row>
    <row r="8323" spans="50:52" x14ac:dyDescent="0.25">
      <c r="AX8323" t="s">
        <v>11842</v>
      </c>
      <c r="AZ8323" s="49"/>
    </row>
    <row r="8324" spans="50:52" x14ac:dyDescent="0.25">
      <c r="AX8324" t="s">
        <v>11843</v>
      </c>
      <c r="AZ8324" s="49"/>
    </row>
    <row r="8325" spans="50:52" x14ac:dyDescent="0.25">
      <c r="AX8325" t="s">
        <v>11844</v>
      </c>
      <c r="AZ8325" s="49"/>
    </row>
    <row r="8326" spans="50:52" x14ac:dyDescent="0.25">
      <c r="AX8326" t="s">
        <v>11845</v>
      </c>
      <c r="AZ8326" s="49"/>
    </row>
    <row r="8327" spans="50:52" x14ac:dyDescent="0.25">
      <c r="AX8327" t="s">
        <v>11846</v>
      </c>
      <c r="AZ8327" s="49"/>
    </row>
    <row r="8328" spans="50:52" x14ac:dyDescent="0.25">
      <c r="AX8328" t="s">
        <v>11847</v>
      </c>
      <c r="AZ8328" s="49"/>
    </row>
    <row r="8329" spans="50:52" x14ac:dyDescent="0.25">
      <c r="AX8329" t="s">
        <v>11848</v>
      </c>
      <c r="AZ8329" s="49"/>
    </row>
    <row r="8330" spans="50:52" x14ac:dyDescent="0.25">
      <c r="AX8330" t="s">
        <v>11849</v>
      </c>
      <c r="AZ8330" s="49"/>
    </row>
    <row r="8331" spans="50:52" x14ac:dyDescent="0.25">
      <c r="AX8331" t="s">
        <v>11850</v>
      </c>
      <c r="AZ8331" s="49"/>
    </row>
    <row r="8332" spans="50:52" x14ac:dyDescent="0.25">
      <c r="AX8332" t="s">
        <v>11851</v>
      </c>
      <c r="AZ8332" s="49"/>
    </row>
    <row r="8333" spans="50:52" x14ac:dyDescent="0.25">
      <c r="AX8333" t="s">
        <v>11852</v>
      </c>
      <c r="AZ8333" s="49"/>
    </row>
    <row r="8334" spans="50:52" x14ac:dyDescent="0.25">
      <c r="AX8334" t="s">
        <v>11853</v>
      </c>
      <c r="AZ8334" s="49"/>
    </row>
    <row r="8335" spans="50:52" x14ac:dyDescent="0.25">
      <c r="AX8335" t="s">
        <v>11854</v>
      </c>
      <c r="AZ8335" s="49"/>
    </row>
    <row r="8336" spans="50:52" x14ac:dyDescent="0.25">
      <c r="AX8336" t="s">
        <v>11855</v>
      </c>
      <c r="AZ8336" s="49"/>
    </row>
    <row r="8337" spans="50:52" x14ac:dyDescent="0.25">
      <c r="AX8337" t="s">
        <v>11856</v>
      </c>
      <c r="AZ8337" s="49"/>
    </row>
    <row r="8338" spans="50:52" x14ac:dyDescent="0.25">
      <c r="AX8338" t="s">
        <v>11857</v>
      </c>
      <c r="AZ8338" s="49"/>
    </row>
    <row r="8339" spans="50:52" x14ac:dyDescent="0.25">
      <c r="AX8339" t="s">
        <v>11858</v>
      </c>
      <c r="AZ8339" s="49"/>
    </row>
    <row r="8340" spans="50:52" x14ac:dyDescent="0.25">
      <c r="AX8340" t="s">
        <v>11859</v>
      </c>
      <c r="AZ8340" s="49"/>
    </row>
    <row r="8341" spans="50:52" x14ac:dyDescent="0.25">
      <c r="AX8341" t="s">
        <v>11860</v>
      </c>
      <c r="AZ8341" s="49"/>
    </row>
    <row r="8342" spans="50:52" x14ac:dyDescent="0.25">
      <c r="AX8342" t="s">
        <v>11861</v>
      </c>
      <c r="AZ8342" s="49"/>
    </row>
    <row r="8343" spans="50:52" x14ac:dyDescent="0.25">
      <c r="AX8343" t="s">
        <v>11862</v>
      </c>
      <c r="AZ8343" s="49"/>
    </row>
    <row r="8344" spans="50:52" x14ac:dyDescent="0.25">
      <c r="AX8344" t="s">
        <v>11863</v>
      </c>
      <c r="AZ8344" s="49"/>
    </row>
    <row r="8345" spans="50:52" x14ac:dyDescent="0.25">
      <c r="AX8345" t="s">
        <v>11864</v>
      </c>
      <c r="AZ8345" s="49"/>
    </row>
    <row r="8346" spans="50:52" x14ac:dyDescent="0.25">
      <c r="AX8346" t="s">
        <v>11865</v>
      </c>
      <c r="AZ8346" s="49"/>
    </row>
    <row r="8347" spans="50:52" x14ac:dyDescent="0.25">
      <c r="AX8347" t="s">
        <v>11866</v>
      </c>
      <c r="AZ8347" s="49"/>
    </row>
    <row r="8348" spans="50:52" x14ac:dyDescent="0.25">
      <c r="AX8348" t="s">
        <v>11867</v>
      </c>
      <c r="AZ8348" s="49"/>
    </row>
    <row r="8349" spans="50:52" x14ac:dyDescent="0.25">
      <c r="AX8349" t="s">
        <v>11868</v>
      </c>
      <c r="AZ8349" s="49"/>
    </row>
    <row r="8350" spans="50:52" x14ac:dyDescent="0.25">
      <c r="AX8350" t="s">
        <v>11869</v>
      </c>
      <c r="AZ8350" s="49"/>
    </row>
    <row r="8351" spans="50:52" x14ac:dyDescent="0.25">
      <c r="AX8351" t="s">
        <v>11870</v>
      </c>
      <c r="AZ8351" s="49"/>
    </row>
    <row r="8352" spans="50:52" x14ac:dyDescent="0.25">
      <c r="AX8352" t="s">
        <v>11871</v>
      </c>
      <c r="AZ8352" s="49"/>
    </row>
    <row r="8353" spans="50:52" x14ac:dyDescent="0.25">
      <c r="AX8353" t="s">
        <v>11872</v>
      </c>
      <c r="AZ8353" s="49"/>
    </row>
    <row r="8354" spans="50:52" x14ac:dyDescent="0.25">
      <c r="AX8354" t="s">
        <v>11873</v>
      </c>
      <c r="AZ8354" s="49"/>
    </row>
    <row r="8355" spans="50:52" x14ac:dyDescent="0.25">
      <c r="AX8355" t="s">
        <v>11874</v>
      </c>
      <c r="AZ8355" s="49"/>
    </row>
    <row r="8356" spans="50:52" x14ac:dyDescent="0.25">
      <c r="AX8356" t="s">
        <v>11875</v>
      </c>
      <c r="AZ8356" s="49"/>
    </row>
    <row r="8357" spans="50:52" x14ac:dyDescent="0.25">
      <c r="AX8357" t="s">
        <v>11876</v>
      </c>
      <c r="AZ8357" s="49"/>
    </row>
    <row r="8358" spans="50:52" x14ac:dyDescent="0.25">
      <c r="AX8358" t="s">
        <v>11877</v>
      </c>
      <c r="AZ8358" s="49"/>
    </row>
    <row r="8359" spans="50:52" x14ac:dyDescent="0.25">
      <c r="AX8359" t="s">
        <v>11878</v>
      </c>
      <c r="AZ8359" s="49"/>
    </row>
    <row r="8360" spans="50:52" x14ac:dyDescent="0.25">
      <c r="AX8360" t="s">
        <v>11879</v>
      </c>
      <c r="AZ8360" s="49"/>
    </row>
    <row r="8361" spans="50:52" x14ac:dyDescent="0.25">
      <c r="AX8361" t="s">
        <v>11880</v>
      </c>
      <c r="AZ8361" s="49"/>
    </row>
    <row r="8362" spans="50:52" x14ac:dyDescent="0.25">
      <c r="AX8362" t="s">
        <v>11881</v>
      </c>
      <c r="AZ8362" s="49"/>
    </row>
    <row r="8363" spans="50:52" x14ac:dyDescent="0.25">
      <c r="AX8363" t="s">
        <v>11882</v>
      </c>
      <c r="AZ8363" s="49"/>
    </row>
    <row r="8364" spans="50:52" x14ac:dyDescent="0.25">
      <c r="AX8364" t="s">
        <v>11883</v>
      </c>
      <c r="AZ8364" s="49"/>
    </row>
    <row r="8365" spans="50:52" x14ac:dyDescent="0.25">
      <c r="AX8365" t="s">
        <v>11884</v>
      </c>
      <c r="AZ8365" s="49"/>
    </row>
    <row r="8366" spans="50:52" x14ac:dyDescent="0.25">
      <c r="AX8366" t="s">
        <v>11885</v>
      </c>
      <c r="AZ8366" s="49"/>
    </row>
    <row r="8367" spans="50:52" x14ac:dyDescent="0.25">
      <c r="AX8367" t="s">
        <v>11886</v>
      </c>
      <c r="AZ8367" s="49"/>
    </row>
    <row r="8368" spans="50:52" x14ac:dyDescent="0.25">
      <c r="AX8368" t="s">
        <v>11887</v>
      </c>
      <c r="AZ8368" s="49"/>
    </row>
    <row r="8369" spans="50:52" x14ac:dyDescent="0.25">
      <c r="AX8369" t="s">
        <v>11888</v>
      </c>
      <c r="AZ8369" s="49"/>
    </row>
    <row r="8370" spans="50:52" x14ac:dyDescent="0.25">
      <c r="AX8370" t="s">
        <v>11889</v>
      </c>
      <c r="AZ8370" s="49"/>
    </row>
    <row r="8371" spans="50:52" x14ac:dyDescent="0.25">
      <c r="AX8371" t="s">
        <v>11890</v>
      </c>
      <c r="AZ8371" s="49"/>
    </row>
    <row r="8372" spans="50:52" x14ac:dyDescent="0.25">
      <c r="AX8372" t="s">
        <v>11891</v>
      </c>
      <c r="AZ8372" s="49"/>
    </row>
    <row r="8373" spans="50:52" x14ac:dyDescent="0.25">
      <c r="AX8373" t="s">
        <v>11892</v>
      </c>
      <c r="AZ8373" s="49"/>
    </row>
    <row r="8374" spans="50:52" x14ac:dyDescent="0.25">
      <c r="AX8374" t="s">
        <v>11893</v>
      </c>
      <c r="AZ8374" s="49"/>
    </row>
    <row r="8375" spans="50:52" x14ac:dyDescent="0.25">
      <c r="AX8375" t="s">
        <v>11894</v>
      </c>
      <c r="AZ8375" s="49"/>
    </row>
    <row r="8376" spans="50:52" x14ac:dyDescent="0.25">
      <c r="AX8376" t="s">
        <v>11895</v>
      </c>
      <c r="AZ8376" s="49"/>
    </row>
    <row r="8377" spans="50:52" x14ac:dyDescent="0.25">
      <c r="AX8377" t="s">
        <v>11896</v>
      </c>
      <c r="AZ8377" s="49"/>
    </row>
    <row r="8378" spans="50:52" x14ac:dyDescent="0.25">
      <c r="AX8378" t="s">
        <v>11897</v>
      </c>
      <c r="AZ8378" s="49"/>
    </row>
    <row r="8379" spans="50:52" x14ac:dyDescent="0.25">
      <c r="AX8379" t="s">
        <v>11898</v>
      </c>
      <c r="AZ8379" s="49"/>
    </row>
    <row r="8380" spans="50:52" x14ac:dyDescent="0.25">
      <c r="AX8380" t="s">
        <v>11899</v>
      </c>
      <c r="AZ8380" s="49"/>
    </row>
    <row r="8381" spans="50:52" x14ac:dyDescent="0.25">
      <c r="AX8381" t="s">
        <v>11900</v>
      </c>
      <c r="AZ8381" s="49"/>
    </row>
    <row r="8382" spans="50:52" x14ac:dyDescent="0.25">
      <c r="AX8382" t="s">
        <v>11901</v>
      </c>
      <c r="AZ8382" s="49"/>
    </row>
    <row r="8383" spans="50:52" x14ac:dyDescent="0.25">
      <c r="AX8383" t="s">
        <v>11902</v>
      </c>
      <c r="AZ8383" s="49"/>
    </row>
    <row r="8384" spans="50:52" x14ac:dyDescent="0.25">
      <c r="AX8384" t="s">
        <v>11903</v>
      </c>
      <c r="AZ8384" s="49"/>
    </row>
    <row r="8385" spans="50:52" x14ac:dyDescent="0.25">
      <c r="AX8385" t="s">
        <v>11904</v>
      </c>
      <c r="AZ8385" s="49"/>
    </row>
    <row r="8386" spans="50:52" x14ac:dyDescent="0.25">
      <c r="AX8386" t="s">
        <v>11905</v>
      </c>
      <c r="AZ8386" s="49"/>
    </row>
    <row r="8387" spans="50:52" x14ac:dyDescent="0.25">
      <c r="AX8387" t="s">
        <v>11906</v>
      </c>
      <c r="AZ8387" s="49"/>
    </row>
    <row r="8388" spans="50:52" x14ac:dyDescent="0.25">
      <c r="AX8388" t="s">
        <v>11907</v>
      </c>
      <c r="AZ8388" s="49"/>
    </row>
    <row r="8389" spans="50:52" x14ac:dyDescent="0.25">
      <c r="AX8389" t="s">
        <v>11908</v>
      </c>
      <c r="AZ8389" s="49"/>
    </row>
    <row r="8390" spans="50:52" x14ac:dyDescent="0.25">
      <c r="AX8390" t="s">
        <v>11909</v>
      </c>
      <c r="AZ8390" s="49"/>
    </row>
    <row r="8391" spans="50:52" x14ac:dyDescent="0.25">
      <c r="AX8391" t="s">
        <v>11910</v>
      </c>
      <c r="AZ8391" s="49"/>
    </row>
    <row r="8392" spans="50:52" x14ac:dyDescent="0.25">
      <c r="AX8392" t="s">
        <v>11911</v>
      </c>
      <c r="AZ8392" s="49"/>
    </row>
    <row r="8393" spans="50:52" x14ac:dyDescent="0.25">
      <c r="AX8393" t="s">
        <v>11912</v>
      </c>
      <c r="AZ8393" s="49"/>
    </row>
    <row r="8394" spans="50:52" x14ac:dyDescent="0.25">
      <c r="AX8394" t="s">
        <v>11913</v>
      </c>
      <c r="AZ8394" s="49"/>
    </row>
    <row r="8395" spans="50:52" x14ac:dyDescent="0.25">
      <c r="AX8395" t="s">
        <v>11914</v>
      </c>
      <c r="AZ8395" s="49"/>
    </row>
    <row r="8396" spans="50:52" x14ac:dyDescent="0.25">
      <c r="AX8396" t="s">
        <v>11915</v>
      </c>
      <c r="AZ8396" s="49"/>
    </row>
    <row r="8397" spans="50:52" x14ac:dyDescent="0.25">
      <c r="AX8397" t="s">
        <v>11916</v>
      </c>
      <c r="AZ8397" s="49"/>
    </row>
    <row r="8398" spans="50:52" x14ac:dyDescent="0.25">
      <c r="AX8398" t="s">
        <v>11917</v>
      </c>
      <c r="AZ8398" s="49"/>
    </row>
    <row r="8399" spans="50:52" x14ac:dyDescent="0.25">
      <c r="AX8399" t="s">
        <v>11918</v>
      </c>
      <c r="AZ8399" s="49"/>
    </row>
    <row r="8400" spans="50:52" x14ac:dyDescent="0.25">
      <c r="AX8400" t="s">
        <v>11919</v>
      </c>
      <c r="AZ8400" s="49"/>
    </row>
    <row r="8401" spans="50:52" x14ac:dyDescent="0.25">
      <c r="AX8401" t="s">
        <v>11920</v>
      </c>
      <c r="AZ8401" s="49"/>
    </row>
    <row r="8402" spans="50:52" x14ac:dyDescent="0.25">
      <c r="AX8402" t="s">
        <v>11921</v>
      </c>
      <c r="AZ8402" s="49"/>
    </row>
    <row r="8403" spans="50:52" x14ac:dyDescent="0.25">
      <c r="AX8403" t="s">
        <v>11922</v>
      </c>
      <c r="AZ8403" s="49"/>
    </row>
    <row r="8404" spans="50:52" x14ac:dyDescent="0.25">
      <c r="AX8404" t="s">
        <v>11923</v>
      </c>
      <c r="AZ8404" s="49"/>
    </row>
    <row r="8405" spans="50:52" x14ac:dyDescent="0.25">
      <c r="AX8405" t="s">
        <v>11924</v>
      </c>
      <c r="AZ8405" s="49"/>
    </row>
    <row r="8406" spans="50:52" x14ac:dyDescent="0.25">
      <c r="AX8406" t="s">
        <v>11925</v>
      </c>
      <c r="AZ8406" s="49"/>
    </row>
    <row r="8407" spans="50:52" x14ac:dyDescent="0.25">
      <c r="AX8407" t="s">
        <v>11926</v>
      </c>
      <c r="AZ8407" s="49"/>
    </row>
    <row r="8408" spans="50:52" x14ac:dyDescent="0.25">
      <c r="AX8408" t="s">
        <v>11927</v>
      </c>
      <c r="AZ8408" s="49"/>
    </row>
    <row r="8409" spans="50:52" x14ac:dyDescent="0.25">
      <c r="AX8409" t="s">
        <v>11928</v>
      </c>
      <c r="AZ8409" s="49"/>
    </row>
    <row r="8410" spans="50:52" x14ac:dyDescent="0.25">
      <c r="AX8410" t="s">
        <v>11929</v>
      </c>
      <c r="AZ8410" s="49"/>
    </row>
    <row r="8411" spans="50:52" x14ac:dyDescent="0.25">
      <c r="AX8411" t="s">
        <v>11930</v>
      </c>
      <c r="AZ8411" s="49"/>
    </row>
    <row r="8412" spans="50:52" x14ac:dyDescent="0.25">
      <c r="AX8412" t="s">
        <v>11931</v>
      </c>
      <c r="AZ8412" s="49"/>
    </row>
    <row r="8413" spans="50:52" x14ac:dyDescent="0.25">
      <c r="AX8413" t="s">
        <v>11932</v>
      </c>
      <c r="AZ8413" s="49"/>
    </row>
    <row r="8414" spans="50:52" x14ac:dyDescent="0.25">
      <c r="AX8414" t="s">
        <v>11933</v>
      </c>
      <c r="AZ8414" s="49"/>
    </row>
    <row r="8415" spans="50:52" x14ac:dyDescent="0.25">
      <c r="AX8415" t="s">
        <v>11934</v>
      </c>
      <c r="AZ8415" s="49"/>
    </row>
    <row r="8416" spans="50:52" x14ac:dyDescent="0.25">
      <c r="AX8416" t="s">
        <v>11935</v>
      </c>
      <c r="AZ8416" s="49"/>
    </row>
    <row r="8417" spans="50:52" x14ac:dyDescent="0.25">
      <c r="AX8417" t="s">
        <v>11936</v>
      </c>
      <c r="AZ8417" s="49"/>
    </row>
    <row r="8418" spans="50:52" x14ac:dyDescent="0.25">
      <c r="AX8418" t="s">
        <v>11937</v>
      </c>
      <c r="AZ8418" s="49"/>
    </row>
    <row r="8419" spans="50:52" x14ac:dyDescent="0.25">
      <c r="AX8419" t="s">
        <v>11938</v>
      </c>
      <c r="AZ8419" s="49"/>
    </row>
    <row r="8420" spans="50:52" x14ac:dyDescent="0.25">
      <c r="AX8420" t="s">
        <v>11939</v>
      </c>
      <c r="AZ8420" s="49"/>
    </row>
    <row r="8421" spans="50:52" x14ac:dyDescent="0.25">
      <c r="AX8421" t="s">
        <v>11940</v>
      </c>
      <c r="AZ8421" s="49"/>
    </row>
    <row r="8422" spans="50:52" x14ac:dyDescent="0.25">
      <c r="AX8422" t="s">
        <v>11941</v>
      </c>
      <c r="AZ8422" s="49"/>
    </row>
    <row r="8423" spans="50:52" x14ac:dyDescent="0.25">
      <c r="AX8423" t="s">
        <v>11942</v>
      </c>
      <c r="AZ8423" s="49"/>
    </row>
    <row r="8424" spans="50:52" x14ac:dyDescent="0.25">
      <c r="AX8424" t="s">
        <v>11943</v>
      </c>
      <c r="AZ8424" s="49"/>
    </row>
    <row r="8425" spans="50:52" x14ac:dyDescent="0.25">
      <c r="AX8425" t="s">
        <v>11944</v>
      </c>
      <c r="AZ8425" s="49"/>
    </row>
    <row r="8426" spans="50:52" x14ac:dyDescent="0.25">
      <c r="AX8426" t="s">
        <v>11945</v>
      </c>
      <c r="AZ8426" s="49"/>
    </row>
    <row r="8427" spans="50:52" x14ac:dyDescent="0.25">
      <c r="AX8427" t="s">
        <v>11946</v>
      </c>
      <c r="AZ8427" s="49"/>
    </row>
    <row r="8428" spans="50:52" x14ac:dyDescent="0.25">
      <c r="AX8428" t="s">
        <v>11947</v>
      </c>
      <c r="AZ8428" s="49"/>
    </row>
    <row r="8429" spans="50:52" x14ac:dyDescent="0.25">
      <c r="AX8429" t="s">
        <v>11948</v>
      </c>
      <c r="AZ8429" s="49"/>
    </row>
    <row r="8430" spans="50:52" x14ac:dyDescent="0.25">
      <c r="AX8430" t="s">
        <v>11949</v>
      </c>
      <c r="AZ8430" s="49"/>
    </row>
    <row r="8431" spans="50:52" x14ac:dyDescent="0.25">
      <c r="AX8431" t="s">
        <v>11950</v>
      </c>
      <c r="AZ8431" s="49"/>
    </row>
    <row r="8432" spans="50:52" x14ac:dyDescent="0.25">
      <c r="AX8432" t="s">
        <v>11951</v>
      </c>
      <c r="AZ8432" s="49"/>
    </row>
    <row r="8433" spans="50:52" x14ac:dyDescent="0.25">
      <c r="AX8433" t="s">
        <v>11952</v>
      </c>
      <c r="AZ8433" s="49"/>
    </row>
    <row r="8434" spans="50:52" x14ac:dyDescent="0.25">
      <c r="AX8434" t="s">
        <v>11953</v>
      </c>
      <c r="AZ8434" s="49"/>
    </row>
    <row r="8435" spans="50:52" x14ac:dyDescent="0.25">
      <c r="AX8435" t="s">
        <v>11954</v>
      </c>
      <c r="AZ8435" s="49"/>
    </row>
    <row r="8436" spans="50:52" x14ac:dyDescent="0.25">
      <c r="AX8436" t="s">
        <v>11955</v>
      </c>
      <c r="AZ8436" s="49"/>
    </row>
    <row r="8437" spans="50:52" x14ac:dyDescent="0.25">
      <c r="AX8437" t="s">
        <v>11956</v>
      </c>
      <c r="AZ8437" s="49"/>
    </row>
    <row r="8438" spans="50:52" x14ac:dyDescent="0.25">
      <c r="AX8438" t="s">
        <v>11957</v>
      </c>
      <c r="AZ8438" s="49"/>
    </row>
    <row r="8439" spans="50:52" x14ac:dyDescent="0.25">
      <c r="AX8439" t="s">
        <v>11958</v>
      </c>
      <c r="AZ8439" s="49"/>
    </row>
    <row r="8440" spans="50:52" x14ac:dyDescent="0.25">
      <c r="AX8440" t="s">
        <v>11959</v>
      </c>
      <c r="AZ8440" s="49"/>
    </row>
    <row r="8441" spans="50:52" x14ac:dyDescent="0.25">
      <c r="AX8441" t="s">
        <v>11960</v>
      </c>
      <c r="AZ8441" s="49"/>
    </row>
    <row r="8442" spans="50:52" x14ac:dyDescent="0.25">
      <c r="AX8442" t="s">
        <v>11961</v>
      </c>
      <c r="AZ8442" s="49"/>
    </row>
    <row r="8443" spans="50:52" x14ac:dyDescent="0.25">
      <c r="AX8443" t="s">
        <v>11962</v>
      </c>
      <c r="AZ8443" s="49"/>
    </row>
    <row r="8444" spans="50:52" x14ac:dyDescent="0.25">
      <c r="AX8444" t="s">
        <v>11963</v>
      </c>
      <c r="AZ8444" s="49"/>
    </row>
    <row r="8445" spans="50:52" x14ac:dyDescent="0.25">
      <c r="AX8445" t="s">
        <v>11964</v>
      </c>
      <c r="AZ8445" s="49"/>
    </row>
    <row r="8446" spans="50:52" x14ac:dyDescent="0.25">
      <c r="AX8446" t="s">
        <v>11965</v>
      </c>
      <c r="AZ8446" s="49"/>
    </row>
    <row r="8447" spans="50:52" x14ac:dyDescent="0.25">
      <c r="AX8447" t="s">
        <v>11966</v>
      </c>
      <c r="AZ8447" s="49"/>
    </row>
    <row r="8448" spans="50:52" x14ac:dyDescent="0.25">
      <c r="AX8448" t="s">
        <v>11967</v>
      </c>
      <c r="AZ8448" s="49"/>
    </row>
    <row r="8449" spans="50:52" x14ac:dyDescent="0.25">
      <c r="AX8449" t="s">
        <v>11968</v>
      </c>
      <c r="AZ8449" s="49"/>
    </row>
    <row r="8450" spans="50:52" x14ac:dyDescent="0.25">
      <c r="AX8450" t="s">
        <v>11969</v>
      </c>
      <c r="AZ8450" s="49"/>
    </row>
    <row r="8451" spans="50:52" x14ac:dyDescent="0.25">
      <c r="AX8451" t="s">
        <v>11970</v>
      </c>
      <c r="AZ8451" s="49"/>
    </row>
    <row r="8452" spans="50:52" x14ac:dyDescent="0.25">
      <c r="AX8452" t="s">
        <v>11971</v>
      </c>
      <c r="AZ8452" s="49"/>
    </row>
    <row r="8453" spans="50:52" x14ac:dyDescent="0.25">
      <c r="AX8453" t="s">
        <v>11972</v>
      </c>
      <c r="AZ8453" s="49"/>
    </row>
    <row r="8454" spans="50:52" x14ac:dyDescent="0.25">
      <c r="AX8454" t="s">
        <v>11973</v>
      </c>
      <c r="AZ8454" s="49"/>
    </row>
    <row r="8455" spans="50:52" x14ac:dyDescent="0.25">
      <c r="AX8455" t="s">
        <v>11974</v>
      </c>
      <c r="AZ8455" s="49"/>
    </row>
    <row r="8456" spans="50:52" x14ac:dyDescent="0.25">
      <c r="AX8456" t="s">
        <v>11975</v>
      </c>
      <c r="AZ8456" s="49"/>
    </row>
    <row r="8457" spans="50:52" x14ac:dyDescent="0.25">
      <c r="AX8457" t="s">
        <v>11976</v>
      </c>
      <c r="AZ8457" s="49"/>
    </row>
    <row r="8458" spans="50:52" x14ac:dyDescent="0.25">
      <c r="AX8458" t="s">
        <v>11977</v>
      </c>
      <c r="AZ8458" s="49"/>
    </row>
    <row r="8459" spans="50:52" x14ac:dyDescent="0.25">
      <c r="AX8459" t="s">
        <v>11978</v>
      </c>
      <c r="AZ8459" s="49"/>
    </row>
    <row r="8460" spans="50:52" x14ac:dyDescent="0.25">
      <c r="AX8460" t="s">
        <v>11979</v>
      </c>
      <c r="AZ8460" s="49"/>
    </row>
    <row r="8461" spans="50:52" x14ac:dyDescent="0.25">
      <c r="AX8461" t="s">
        <v>11980</v>
      </c>
      <c r="AZ8461" s="49"/>
    </row>
    <row r="8462" spans="50:52" x14ac:dyDescent="0.25">
      <c r="AX8462" t="s">
        <v>11981</v>
      </c>
      <c r="AZ8462" s="49"/>
    </row>
    <row r="8463" spans="50:52" x14ac:dyDescent="0.25">
      <c r="AX8463" t="s">
        <v>11982</v>
      </c>
      <c r="AZ8463" s="49"/>
    </row>
    <row r="8464" spans="50:52" x14ac:dyDescent="0.25">
      <c r="AX8464" t="s">
        <v>11983</v>
      </c>
      <c r="AZ8464" s="49"/>
    </row>
    <row r="8465" spans="50:52" x14ac:dyDescent="0.25">
      <c r="AX8465" t="s">
        <v>11984</v>
      </c>
      <c r="AZ8465" s="49"/>
    </row>
    <row r="8466" spans="50:52" x14ac:dyDescent="0.25">
      <c r="AX8466" t="s">
        <v>11985</v>
      </c>
      <c r="AZ8466" s="49"/>
    </row>
    <row r="8467" spans="50:52" x14ac:dyDescent="0.25">
      <c r="AX8467" t="s">
        <v>11986</v>
      </c>
      <c r="AZ8467" s="49"/>
    </row>
    <row r="8468" spans="50:52" x14ac:dyDescent="0.25">
      <c r="AX8468" t="s">
        <v>11987</v>
      </c>
      <c r="AZ8468" s="49"/>
    </row>
    <row r="8469" spans="50:52" x14ac:dyDescent="0.25">
      <c r="AX8469" t="s">
        <v>11988</v>
      </c>
      <c r="AZ8469" s="49"/>
    </row>
    <row r="8470" spans="50:52" x14ac:dyDescent="0.25">
      <c r="AX8470" t="s">
        <v>11989</v>
      </c>
      <c r="AZ8470" s="49"/>
    </row>
    <row r="8471" spans="50:52" x14ac:dyDescent="0.25">
      <c r="AX8471" t="s">
        <v>11990</v>
      </c>
      <c r="AZ8471" s="49"/>
    </row>
    <row r="8472" spans="50:52" x14ac:dyDescent="0.25">
      <c r="AX8472" t="s">
        <v>11991</v>
      </c>
      <c r="AZ8472" s="49"/>
    </row>
    <row r="8473" spans="50:52" x14ac:dyDescent="0.25">
      <c r="AX8473" t="s">
        <v>11992</v>
      </c>
      <c r="AZ8473" s="49"/>
    </row>
    <row r="8474" spans="50:52" x14ac:dyDescent="0.25">
      <c r="AX8474" t="s">
        <v>11993</v>
      </c>
      <c r="AZ8474" s="49"/>
    </row>
    <row r="8475" spans="50:52" x14ac:dyDescent="0.25">
      <c r="AX8475" t="s">
        <v>11994</v>
      </c>
      <c r="AZ8475" s="49"/>
    </row>
    <row r="8476" spans="50:52" x14ac:dyDescent="0.25">
      <c r="AX8476" t="s">
        <v>11995</v>
      </c>
      <c r="AZ8476" s="49"/>
    </row>
    <row r="8477" spans="50:52" x14ac:dyDescent="0.25">
      <c r="AX8477" t="s">
        <v>11996</v>
      </c>
      <c r="AZ8477" s="49"/>
    </row>
    <row r="8478" spans="50:52" x14ac:dyDescent="0.25">
      <c r="AX8478" t="s">
        <v>11997</v>
      </c>
      <c r="AZ8478" s="49"/>
    </row>
    <row r="8479" spans="50:52" x14ac:dyDescent="0.25">
      <c r="AX8479" t="s">
        <v>11998</v>
      </c>
      <c r="AZ8479" s="49"/>
    </row>
    <row r="8480" spans="50:52" x14ac:dyDescent="0.25">
      <c r="AX8480" t="s">
        <v>11999</v>
      </c>
      <c r="AZ8480" s="49"/>
    </row>
    <row r="8481" spans="50:52" x14ac:dyDescent="0.25">
      <c r="AX8481" t="s">
        <v>12000</v>
      </c>
      <c r="AZ8481" s="49"/>
    </row>
    <row r="8482" spans="50:52" x14ac:dyDescent="0.25">
      <c r="AX8482" t="s">
        <v>12001</v>
      </c>
      <c r="AZ8482" s="49"/>
    </row>
    <row r="8483" spans="50:52" x14ac:dyDescent="0.25">
      <c r="AX8483" t="s">
        <v>12002</v>
      </c>
      <c r="AZ8483" s="49"/>
    </row>
    <row r="8484" spans="50:52" x14ac:dyDescent="0.25">
      <c r="AX8484" t="s">
        <v>12003</v>
      </c>
      <c r="AZ8484" s="49"/>
    </row>
    <row r="8485" spans="50:52" x14ac:dyDescent="0.25">
      <c r="AX8485" t="s">
        <v>12004</v>
      </c>
      <c r="AZ8485" s="49"/>
    </row>
    <row r="8486" spans="50:52" x14ac:dyDescent="0.25">
      <c r="AX8486" t="s">
        <v>12005</v>
      </c>
      <c r="AZ8486" s="49"/>
    </row>
    <row r="8487" spans="50:52" x14ac:dyDescent="0.25">
      <c r="AX8487" t="s">
        <v>12006</v>
      </c>
      <c r="AZ8487" s="49"/>
    </row>
    <row r="8488" spans="50:52" x14ac:dyDescent="0.25">
      <c r="AX8488" t="s">
        <v>12007</v>
      </c>
      <c r="AZ8488" s="49"/>
    </row>
    <row r="8489" spans="50:52" x14ac:dyDescent="0.25">
      <c r="AX8489" t="s">
        <v>12008</v>
      </c>
      <c r="AZ8489" s="49"/>
    </row>
    <row r="8490" spans="50:52" x14ac:dyDescent="0.25">
      <c r="AX8490" t="s">
        <v>12009</v>
      </c>
      <c r="AZ8490" s="49"/>
    </row>
    <row r="8491" spans="50:52" x14ac:dyDescent="0.25">
      <c r="AX8491" t="s">
        <v>12010</v>
      </c>
      <c r="AZ8491" s="49"/>
    </row>
    <row r="8492" spans="50:52" x14ac:dyDescent="0.25">
      <c r="AX8492" t="s">
        <v>12011</v>
      </c>
      <c r="AZ8492" s="49"/>
    </row>
    <row r="8493" spans="50:52" x14ac:dyDescent="0.25">
      <c r="AX8493" t="s">
        <v>12012</v>
      </c>
      <c r="AZ8493" s="49"/>
    </row>
    <row r="8494" spans="50:52" x14ac:dyDescent="0.25">
      <c r="AX8494" t="s">
        <v>12013</v>
      </c>
      <c r="AZ8494" s="49"/>
    </row>
    <row r="8495" spans="50:52" x14ac:dyDescent="0.25">
      <c r="AX8495" t="s">
        <v>12014</v>
      </c>
      <c r="AZ8495" s="49"/>
    </row>
    <row r="8496" spans="50:52" x14ac:dyDescent="0.25">
      <c r="AX8496" t="s">
        <v>12015</v>
      </c>
      <c r="AZ8496" s="49"/>
    </row>
    <row r="8497" spans="50:52" x14ac:dyDescent="0.25">
      <c r="AX8497" t="s">
        <v>12016</v>
      </c>
      <c r="AZ8497" s="49"/>
    </row>
    <row r="8498" spans="50:52" x14ac:dyDescent="0.25">
      <c r="AX8498" t="s">
        <v>12017</v>
      </c>
      <c r="AZ8498" s="49"/>
    </row>
    <row r="8499" spans="50:52" x14ac:dyDescent="0.25">
      <c r="AX8499" t="s">
        <v>12018</v>
      </c>
      <c r="AZ8499" s="49"/>
    </row>
    <row r="8500" spans="50:52" x14ac:dyDescent="0.25">
      <c r="AX8500" t="s">
        <v>12019</v>
      </c>
      <c r="AZ8500" s="49"/>
    </row>
    <row r="8501" spans="50:52" x14ac:dyDescent="0.25">
      <c r="AX8501" t="s">
        <v>12020</v>
      </c>
      <c r="AZ8501" s="49"/>
    </row>
    <row r="8502" spans="50:52" x14ac:dyDescent="0.25">
      <c r="AX8502" t="s">
        <v>12021</v>
      </c>
      <c r="AZ8502" s="49"/>
    </row>
    <row r="8503" spans="50:52" x14ac:dyDescent="0.25">
      <c r="AX8503" t="s">
        <v>12022</v>
      </c>
      <c r="AZ8503" s="49"/>
    </row>
    <row r="8504" spans="50:52" x14ac:dyDescent="0.25">
      <c r="AX8504" t="s">
        <v>12023</v>
      </c>
      <c r="AZ8504" s="49"/>
    </row>
    <row r="8505" spans="50:52" x14ac:dyDescent="0.25">
      <c r="AX8505" t="s">
        <v>12024</v>
      </c>
      <c r="AZ8505" s="49"/>
    </row>
    <row r="8506" spans="50:52" x14ac:dyDescent="0.25">
      <c r="AX8506" t="s">
        <v>12025</v>
      </c>
      <c r="AZ8506" s="49"/>
    </row>
    <row r="8507" spans="50:52" x14ac:dyDescent="0.25">
      <c r="AX8507" t="s">
        <v>12026</v>
      </c>
      <c r="AZ8507" s="49"/>
    </row>
    <row r="8508" spans="50:52" x14ac:dyDescent="0.25">
      <c r="AX8508" t="s">
        <v>12027</v>
      </c>
      <c r="AZ8508" s="49"/>
    </row>
    <row r="8509" spans="50:52" x14ac:dyDescent="0.25">
      <c r="AX8509" t="s">
        <v>12028</v>
      </c>
      <c r="AZ8509" s="49"/>
    </row>
    <row r="8510" spans="50:52" x14ac:dyDescent="0.25">
      <c r="AX8510" t="s">
        <v>12029</v>
      </c>
      <c r="AZ8510" s="49"/>
    </row>
    <row r="8511" spans="50:52" x14ac:dyDescent="0.25">
      <c r="AX8511" t="s">
        <v>12030</v>
      </c>
      <c r="AZ8511" s="49"/>
    </row>
    <row r="8512" spans="50:52" x14ac:dyDescent="0.25">
      <c r="AX8512" t="s">
        <v>12031</v>
      </c>
      <c r="AZ8512" s="49"/>
    </row>
    <row r="8513" spans="50:52" x14ac:dyDescent="0.25">
      <c r="AX8513" t="s">
        <v>12032</v>
      </c>
      <c r="AZ8513" s="49"/>
    </row>
    <row r="8514" spans="50:52" x14ac:dyDescent="0.25">
      <c r="AX8514" t="s">
        <v>12033</v>
      </c>
      <c r="AZ8514" s="49"/>
    </row>
    <row r="8515" spans="50:52" x14ac:dyDescent="0.25">
      <c r="AX8515" t="s">
        <v>12034</v>
      </c>
      <c r="AZ8515" s="49"/>
    </row>
    <row r="8516" spans="50:52" x14ac:dyDescent="0.25">
      <c r="AX8516" t="s">
        <v>12035</v>
      </c>
      <c r="AZ8516" s="49"/>
    </row>
    <row r="8517" spans="50:52" x14ac:dyDescent="0.25">
      <c r="AX8517" t="s">
        <v>12036</v>
      </c>
      <c r="AZ8517" s="49"/>
    </row>
    <row r="8518" spans="50:52" x14ac:dyDescent="0.25">
      <c r="AX8518" t="s">
        <v>12037</v>
      </c>
      <c r="AZ8518" s="49"/>
    </row>
    <row r="8519" spans="50:52" x14ac:dyDescent="0.25">
      <c r="AX8519" t="s">
        <v>12038</v>
      </c>
      <c r="AZ8519" s="49"/>
    </row>
    <row r="8520" spans="50:52" x14ac:dyDescent="0.25">
      <c r="AX8520" t="s">
        <v>12039</v>
      </c>
      <c r="AZ8520" s="49"/>
    </row>
    <row r="8521" spans="50:52" x14ac:dyDescent="0.25">
      <c r="AX8521" t="s">
        <v>12040</v>
      </c>
      <c r="AZ8521" s="49"/>
    </row>
    <row r="8522" spans="50:52" x14ac:dyDescent="0.25">
      <c r="AX8522" t="s">
        <v>12041</v>
      </c>
      <c r="AZ8522" s="49"/>
    </row>
    <row r="8523" spans="50:52" x14ac:dyDescent="0.25">
      <c r="AX8523" t="s">
        <v>12042</v>
      </c>
      <c r="AZ8523" s="49"/>
    </row>
    <row r="8524" spans="50:52" x14ac:dyDescent="0.25">
      <c r="AX8524" t="s">
        <v>12043</v>
      </c>
      <c r="AZ8524" s="49"/>
    </row>
    <row r="8525" spans="50:52" x14ac:dyDescent="0.25">
      <c r="AX8525" t="s">
        <v>12044</v>
      </c>
      <c r="AZ8525" s="49"/>
    </row>
    <row r="8526" spans="50:52" x14ac:dyDescent="0.25">
      <c r="AX8526" t="s">
        <v>12045</v>
      </c>
      <c r="AZ8526" s="49"/>
    </row>
    <row r="8527" spans="50:52" x14ac:dyDescent="0.25">
      <c r="AX8527" t="s">
        <v>12046</v>
      </c>
      <c r="AZ8527" s="49"/>
    </row>
    <row r="8528" spans="50:52" x14ac:dyDescent="0.25">
      <c r="AX8528" t="s">
        <v>12047</v>
      </c>
      <c r="AZ8528" s="49"/>
    </row>
    <row r="8529" spans="50:52" x14ac:dyDescent="0.25">
      <c r="AX8529" t="s">
        <v>12048</v>
      </c>
      <c r="AZ8529" s="49"/>
    </row>
    <row r="8530" spans="50:52" x14ac:dyDescent="0.25">
      <c r="AX8530" t="s">
        <v>12049</v>
      </c>
      <c r="AZ8530" s="49"/>
    </row>
    <row r="8531" spans="50:52" x14ac:dyDescent="0.25">
      <c r="AX8531" t="s">
        <v>12050</v>
      </c>
      <c r="AZ8531" s="49"/>
    </row>
    <row r="8532" spans="50:52" x14ac:dyDescent="0.25">
      <c r="AX8532" t="s">
        <v>12051</v>
      </c>
      <c r="AZ8532" s="49"/>
    </row>
    <row r="8533" spans="50:52" x14ac:dyDescent="0.25">
      <c r="AX8533" t="s">
        <v>12052</v>
      </c>
      <c r="AZ8533" s="49"/>
    </row>
    <row r="8534" spans="50:52" x14ac:dyDescent="0.25">
      <c r="AX8534" t="s">
        <v>12053</v>
      </c>
      <c r="AZ8534" s="49"/>
    </row>
    <row r="8535" spans="50:52" x14ac:dyDescent="0.25">
      <c r="AX8535" t="s">
        <v>12054</v>
      </c>
      <c r="AZ8535" s="49"/>
    </row>
    <row r="8536" spans="50:52" x14ac:dyDescent="0.25">
      <c r="AX8536" t="s">
        <v>12055</v>
      </c>
      <c r="AZ8536" s="49"/>
    </row>
    <row r="8537" spans="50:52" x14ac:dyDescent="0.25">
      <c r="AX8537" t="s">
        <v>12056</v>
      </c>
      <c r="AZ8537" s="49"/>
    </row>
    <row r="8538" spans="50:52" x14ac:dyDescent="0.25">
      <c r="AX8538" t="s">
        <v>12057</v>
      </c>
      <c r="AZ8538" s="49"/>
    </row>
    <row r="8539" spans="50:52" x14ac:dyDescent="0.25">
      <c r="AX8539" t="s">
        <v>12058</v>
      </c>
      <c r="AZ8539" s="49"/>
    </row>
    <row r="8540" spans="50:52" x14ac:dyDescent="0.25">
      <c r="AX8540" t="s">
        <v>12059</v>
      </c>
      <c r="AZ8540" s="49"/>
    </row>
    <row r="8541" spans="50:52" x14ac:dyDescent="0.25">
      <c r="AX8541" t="s">
        <v>12060</v>
      </c>
      <c r="AZ8541" s="49"/>
    </row>
    <row r="8542" spans="50:52" x14ac:dyDescent="0.25">
      <c r="AX8542" t="s">
        <v>12061</v>
      </c>
      <c r="AZ8542" s="49"/>
    </row>
    <row r="8543" spans="50:52" x14ac:dyDescent="0.25">
      <c r="AX8543" t="s">
        <v>12062</v>
      </c>
      <c r="AZ8543" s="49"/>
    </row>
    <row r="8544" spans="50:52" x14ac:dyDescent="0.25">
      <c r="AX8544" t="s">
        <v>12063</v>
      </c>
      <c r="AZ8544" s="49"/>
    </row>
    <row r="8545" spans="50:52" x14ac:dyDescent="0.25">
      <c r="AX8545" t="s">
        <v>12064</v>
      </c>
      <c r="AZ8545" s="49"/>
    </row>
    <row r="8546" spans="50:52" x14ac:dyDescent="0.25">
      <c r="AX8546" t="s">
        <v>12065</v>
      </c>
      <c r="AZ8546" s="49"/>
    </row>
    <row r="8547" spans="50:52" x14ac:dyDescent="0.25">
      <c r="AX8547" t="s">
        <v>12066</v>
      </c>
      <c r="AZ8547" s="49"/>
    </row>
    <row r="8548" spans="50:52" x14ac:dyDescent="0.25">
      <c r="AX8548" t="s">
        <v>12067</v>
      </c>
      <c r="AZ8548" s="49"/>
    </row>
    <row r="8549" spans="50:52" x14ac:dyDescent="0.25">
      <c r="AX8549" t="s">
        <v>12068</v>
      </c>
      <c r="AZ8549" s="49"/>
    </row>
    <row r="8550" spans="50:52" x14ac:dyDescent="0.25">
      <c r="AX8550" t="s">
        <v>12069</v>
      </c>
      <c r="AZ8550" s="49"/>
    </row>
    <row r="8551" spans="50:52" x14ac:dyDescent="0.25">
      <c r="AX8551" t="s">
        <v>12070</v>
      </c>
      <c r="AZ8551" s="49"/>
    </row>
    <row r="8552" spans="50:52" x14ac:dyDescent="0.25">
      <c r="AX8552" t="s">
        <v>12071</v>
      </c>
      <c r="AZ8552" s="49"/>
    </row>
    <row r="8553" spans="50:52" x14ac:dyDescent="0.25">
      <c r="AX8553" t="s">
        <v>12072</v>
      </c>
      <c r="AZ8553" s="49"/>
    </row>
    <row r="8554" spans="50:52" x14ac:dyDescent="0.25">
      <c r="AX8554" t="s">
        <v>12073</v>
      </c>
      <c r="AZ8554" s="49"/>
    </row>
    <row r="8555" spans="50:52" x14ac:dyDescent="0.25">
      <c r="AX8555" t="s">
        <v>12074</v>
      </c>
      <c r="AZ8555" s="49"/>
    </row>
    <row r="8556" spans="50:52" x14ac:dyDescent="0.25">
      <c r="AX8556" t="s">
        <v>12075</v>
      </c>
      <c r="AZ8556" s="49"/>
    </row>
    <row r="8557" spans="50:52" x14ac:dyDescent="0.25">
      <c r="AX8557" t="s">
        <v>12076</v>
      </c>
      <c r="AZ8557" s="49"/>
    </row>
    <row r="8558" spans="50:52" x14ac:dyDescent="0.25">
      <c r="AX8558" t="s">
        <v>12077</v>
      </c>
      <c r="AZ8558" s="49"/>
    </row>
    <row r="8559" spans="50:52" x14ac:dyDescent="0.25">
      <c r="AX8559" t="s">
        <v>12078</v>
      </c>
      <c r="AZ8559" s="49"/>
    </row>
    <row r="8560" spans="50:52" x14ac:dyDescent="0.25">
      <c r="AX8560" t="s">
        <v>12079</v>
      </c>
      <c r="AZ8560" s="49"/>
    </row>
    <row r="8561" spans="50:52" x14ac:dyDescent="0.25">
      <c r="AX8561" t="s">
        <v>12080</v>
      </c>
      <c r="AZ8561" s="49"/>
    </row>
    <row r="8562" spans="50:52" x14ac:dyDescent="0.25">
      <c r="AX8562" t="s">
        <v>12081</v>
      </c>
      <c r="AZ8562" s="49"/>
    </row>
    <row r="8563" spans="50:52" x14ac:dyDescent="0.25">
      <c r="AX8563" t="s">
        <v>12082</v>
      </c>
      <c r="AZ8563" s="49"/>
    </row>
    <row r="8564" spans="50:52" x14ac:dyDescent="0.25">
      <c r="AX8564" t="s">
        <v>12083</v>
      </c>
      <c r="AZ8564" s="49"/>
    </row>
    <row r="8565" spans="50:52" x14ac:dyDescent="0.25">
      <c r="AX8565" t="s">
        <v>12084</v>
      </c>
      <c r="AZ8565" s="49"/>
    </row>
    <row r="8566" spans="50:52" x14ac:dyDescent="0.25">
      <c r="AX8566" t="s">
        <v>12085</v>
      </c>
      <c r="AZ8566" s="49"/>
    </row>
    <row r="8567" spans="50:52" x14ac:dyDescent="0.25">
      <c r="AX8567" t="s">
        <v>12086</v>
      </c>
      <c r="AZ8567" s="49"/>
    </row>
    <row r="8568" spans="50:52" x14ac:dyDescent="0.25">
      <c r="AX8568" t="s">
        <v>12087</v>
      </c>
      <c r="AZ8568" s="49"/>
    </row>
    <row r="8569" spans="50:52" x14ac:dyDescent="0.25">
      <c r="AX8569" t="s">
        <v>12088</v>
      </c>
      <c r="AZ8569" s="49"/>
    </row>
    <row r="8570" spans="50:52" x14ac:dyDescent="0.25">
      <c r="AX8570" t="s">
        <v>12089</v>
      </c>
      <c r="AZ8570" s="49"/>
    </row>
    <row r="8571" spans="50:52" x14ac:dyDescent="0.25">
      <c r="AX8571" t="s">
        <v>12090</v>
      </c>
      <c r="AZ8571" s="49"/>
    </row>
    <row r="8572" spans="50:52" x14ac:dyDescent="0.25">
      <c r="AX8572" t="s">
        <v>12091</v>
      </c>
      <c r="AZ8572" s="49"/>
    </row>
    <row r="8573" spans="50:52" x14ac:dyDescent="0.25">
      <c r="AX8573" t="s">
        <v>12092</v>
      </c>
      <c r="AZ8573" s="49"/>
    </row>
    <row r="8574" spans="50:52" x14ac:dyDescent="0.25">
      <c r="AX8574" t="s">
        <v>12093</v>
      </c>
      <c r="AZ8574" s="49"/>
    </row>
    <row r="8575" spans="50:52" x14ac:dyDescent="0.25">
      <c r="AX8575" t="s">
        <v>12094</v>
      </c>
      <c r="AZ8575" s="49"/>
    </row>
    <row r="8576" spans="50:52" x14ac:dyDescent="0.25">
      <c r="AX8576" t="s">
        <v>12095</v>
      </c>
      <c r="AZ8576" s="49"/>
    </row>
    <row r="8577" spans="50:52" x14ac:dyDescent="0.25">
      <c r="AX8577" t="s">
        <v>12096</v>
      </c>
      <c r="AZ8577" s="49"/>
    </row>
    <row r="8578" spans="50:52" x14ac:dyDescent="0.25">
      <c r="AX8578" t="s">
        <v>12097</v>
      </c>
      <c r="AZ8578" s="49"/>
    </row>
    <row r="8579" spans="50:52" x14ac:dyDescent="0.25">
      <c r="AX8579" t="s">
        <v>12098</v>
      </c>
      <c r="AZ8579" s="49"/>
    </row>
    <row r="8580" spans="50:52" x14ac:dyDescent="0.25">
      <c r="AX8580" t="s">
        <v>12099</v>
      </c>
      <c r="AZ8580" s="49"/>
    </row>
    <row r="8581" spans="50:52" x14ac:dyDescent="0.25">
      <c r="AX8581" t="s">
        <v>12100</v>
      </c>
      <c r="AZ8581" s="49"/>
    </row>
    <row r="8582" spans="50:52" x14ac:dyDescent="0.25">
      <c r="AX8582" t="s">
        <v>12101</v>
      </c>
      <c r="AZ8582" s="49"/>
    </row>
    <row r="8583" spans="50:52" x14ac:dyDescent="0.25">
      <c r="AX8583" t="s">
        <v>12102</v>
      </c>
      <c r="AZ8583" s="49"/>
    </row>
    <row r="8584" spans="50:52" x14ac:dyDescent="0.25">
      <c r="AX8584" t="s">
        <v>12103</v>
      </c>
      <c r="AZ8584" s="49"/>
    </row>
    <row r="8585" spans="50:52" x14ac:dyDescent="0.25">
      <c r="AX8585" t="s">
        <v>12104</v>
      </c>
      <c r="AZ8585" s="49"/>
    </row>
    <row r="8586" spans="50:52" x14ac:dyDescent="0.25">
      <c r="AX8586" t="s">
        <v>12105</v>
      </c>
      <c r="AZ8586" s="49"/>
    </row>
    <row r="8587" spans="50:52" x14ac:dyDescent="0.25">
      <c r="AX8587" t="s">
        <v>12106</v>
      </c>
      <c r="AZ8587" s="49"/>
    </row>
    <row r="8588" spans="50:52" x14ac:dyDescent="0.25">
      <c r="AX8588" t="s">
        <v>12107</v>
      </c>
      <c r="AZ8588" s="49"/>
    </row>
    <row r="8589" spans="50:52" x14ac:dyDescent="0.25">
      <c r="AX8589" t="s">
        <v>12108</v>
      </c>
      <c r="AZ8589" s="49"/>
    </row>
    <row r="8590" spans="50:52" x14ac:dyDescent="0.25">
      <c r="AX8590" t="s">
        <v>12109</v>
      </c>
      <c r="AZ8590" s="49"/>
    </row>
    <row r="8591" spans="50:52" x14ac:dyDescent="0.25">
      <c r="AX8591" t="s">
        <v>12110</v>
      </c>
      <c r="AZ8591" s="49"/>
    </row>
    <row r="8592" spans="50:52" x14ac:dyDescent="0.25">
      <c r="AX8592" t="s">
        <v>12111</v>
      </c>
      <c r="AZ8592" s="49"/>
    </row>
    <row r="8593" spans="50:52" x14ac:dyDescent="0.25">
      <c r="AX8593" t="s">
        <v>12112</v>
      </c>
      <c r="AZ8593" s="49"/>
    </row>
    <row r="8594" spans="50:52" x14ac:dyDescent="0.25">
      <c r="AX8594" t="s">
        <v>12113</v>
      </c>
      <c r="AZ8594" s="49"/>
    </row>
    <row r="8595" spans="50:52" x14ac:dyDescent="0.25">
      <c r="AX8595" t="s">
        <v>12114</v>
      </c>
      <c r="AZ8595" s="49"/>
    </row>
    <row r="8596" spans="50:52" x14ac:dyDescent="0.25">
      <c r="AX8596" t="s">
        <v>12115</v>
      </c>
      <c r="AZ8596" s="49"/>
    </row>
    <row r="8597" spans="50:52" x14ac:dyDescent="0.25">
      <c r="AX8597" t="s">
        <v>12116</v>
      </c>
      <c r="AZ8597" s="49"/>
    </row>
    <row r="8598" spans="50:52" x14ac:dyDescent="0.25">
      <c r="AX8598" t="s">
        <v>12117</v>
      </c>
      <c r="AZ8598" s="49"/>
    </row>
    <row r="8599" spans="50:52" x14ac:dyDescent="0.25">
      <c r="AX8599" t="s">
        <v>12118</v>
      </c>
      <c r="AZ8599" s="49"/>
    </row>
    <row r="8600" spans="50:52" x14ac:dyDescent="0.25">
      <c r="AX8600" t="s">
        <v>12119</v>
      </c>
      <c r="AZ8600" s="49"/>
    </row>
    <row r="8601" spans="50:52" x14ac:dyDescent="0.25">
      <c r="AX8601" t="s">
        <v>12120</v>
      </c>
      <c r="AZ8601" s="49"/>
    </row>
    <row r="8602" spans="50:52" x14ac:dyDescent="0.25">
      <c r="AX8602" t="s">
        <v>12121</v>
      </c>
      <c r="AZ8602" s="49"/>
    </row>
    <row r="8603" spans="50:52" x14ac:dyDescent="0.25">
      <c r="AX8603" t="s">
        <v>12122</v>
      </c>
      <c r="AZ8603" s="49"/>
    </row>
    <row r="8604" spans="50:52" x14ac:dyDescent="0.25">
      <c r="AX8604" t="s">
        <v>12123</v>
      </c>
      <c r="AZ8604" s="49"/>
    </row>
    <row r="8605" spans="50:52" x14ac:dyDescent="0.25">
      <c r="AX8605" t="s">
        <v>12124</v>
      </c>
      <c r="AZ8605" s="49"/>
    </row>
    <row r="8606" spans="50:52" x14ac:dyDescent="0.25">
      <c r="AX8606" t="s">
        <v>12125</v>
      </c>
      <c r="AZ8606" s="49"/>
    </row>
    <row r="8607" spans="50:52" x14ac:dyDescent="0.25">
      <c r="AX8607" t="s">
        <v>12126</v>
      </c>
      <c r="AZ8607" s="49"/>
    </row>
    <row r="8608" spans="50:52" x14ac:dyDescent="0.25">
      <c r="AX8608" t="s">
        <v>12127</v>
      </c>
      <c r="AZ8608" s="49"/>
    </row>
    <row r="8609" spans="50:52" x14ac:dyDescent="0.25">
      <c r="AX8609" t="s">
        <v>12128</v>
      </c>
      <c r="AZ8609" s="49"/>
    </row>
    <row r="8610" spans="50:52" x14ac:dyDescent="0.25">
      <c r="AX8610" t="s">
        <v>12129</v>
      </c>
      <c r="AZ8610" s="49"/>
    </row>
    <row r="8611" spans="50:52" x14ac:dyDescent="0.25">
      <c r="AX8611" t="s">
        <v>12130</v>
      </c>
      <c r="AZ8611" s="49"/>
    </row>
    <row r="8612" spans="50:52" x14ac:dyDescent="0.25">
      <c r="AX8612" t="s">
        <v>12131</v>
      </c>
      <c r="AZ8612" s="49"/>
    </row>
    <row r="8613" spans="50:52" x14ac:dyDescent="0.25">
      <c r="AX8613" t="s">
        <v>12132</v>
      </c>
      <c r="AZ8613" s="49"/>
    </row>
    <row r="8614" spans="50:52" x14ac:dyDescent="0.25">
      <c r="AX8614" t="s">
        <v>12133</v>
      </c>
      <c r="AZ8614" s="49"/>
    </row>
    <row r="8615" spans="50:52" x14ac:dyDescent="0.25">
      <c r="AX8615" t="s">
        <v>12134</v>
      </c>
      <c r="AZ8615" s="49"/>
    </row>
    <row r="8616" spans="50:52" x14ac:dyDescent="0.25">
      <c r="AX8616" t="s">
        <v>12135</v>
      </c>
      <c r="AZ8616" s="49"/>
    </row>
    <row r="8617" spans="50:52" x14ac:dyDescent="0.25">
      <c r="AX8617" t="s">
        <v>12136</v>
      </c>
      <c r="AZ8617" s="49"/>
    </row>
    <row r="8618" spans="50:52" x14ac:dyDescent="0.25">
      <c r="AX8618" t="s">
        <v>12137</v>
      </c>
      <c r="AZ8618" s="49"/>
    </row>
    <row r="8619" spans="50:52" x14ac:dyDescent="0.25">
      <c r="AX8619" t="s">
        <v>12138</v>
      </c>
      <c r="AZ8619" s="49"/>
    </row>
    <row r="8620" spans="50:52" x14ac:dyDescent="0.25">
      <c r="AX8620" t="s">
        <v>12139</v>
      </c>
      <c r="AZ8620" s="49"/>
    </row>
    <row r="8621" spans="50:52" x14ac:dyDescent="0.25">
      <c r="AX8621" t="s">
        <v>12140</v>
      </c>
      <c r="AZ8621" s="49"/>
    </row>
    <row r="8622" spans="50:52" x14ac:dyDescent="0.25">
      <c r="AX8622" t="s">
        <v>12141</v>
      </c>
      <c r="AZ8622" s="49"/>
    </row>
    <row r="8623" spans="50:52" x14ac:dyDescent="0.25">
      <c r="AX8623" t="s">
        <v>12142</v>
      </c>
      <c r="AZ8623" s="49"/>
    </row>
    <row r="8624" spans="50:52" x14ac:dyDescent="0.25">
      <c r="AX8624" t="s">
        <v>12143</v>
      </c>
      <c r="AZ8624" s="49"/>
    </row>
    <row r="8625" spans="50:52" x14ac:dyDescent="0.25">
      <c r="AX8625" t="s">
        <v>12144</v>
      </c>
      <c r="AZ8625" s="49"/>
    </row>
    <row r="8626" spans="50:52" x14ac:dyDescent="0.25">
      <c r="AX8626" t="s">
        <v>12145</v>
      </c>
      <c r="AZ8626" s="49"/>
    </row>
    <row r="8627" spans="50:52" x14ac:dyDescent="0.25">
      <c r="AX8627" t="s">
        <v>12146</v>
      </c>
      <c r="AZ8627" s="49"/>
    </row>
    <row r="8628" spans="50:52" x14ac:dyDescent="0.25">
      <c r="AX8628" t="s">
        <v>12147</v>
      </c>
      <c r="AZ8628" s="49"/>
    </row>
    <row r="8629" spans="50:52" x14ac:dyDescent="0.25">
      <c r="AX8629" t="s">
        <v>12148</v>
      </c>
      <c r="AZ8629" s="49"/>
    </row>
    <row r="8630" spans="50:52" x14ac:dyDescent="0.25">
      <c r="AX8630" t="s">
        <v>12149</v>
      </c>
      <c r="AZ8630" s="49"/>
    </row>
    <row r="8631" spans="50:52" x14ac:dyDescent="0.25">
      <c r="AX8631" t="s">
        <v>12150</v>
      </c>
      <c r="AZ8631" s="49"/>
    </row>
    <row r="8632" spans="50:52" x14ac:dyDescent="0.25">
      <c r="AX8632" t="s">
        <v>12151</v>
      </c>
      <c r="AZ8632" s="49"/>
    </row>
    <row r="8633" spans="50:52" x14ac:dyDescent="0.25">
      <c r="AX8633" t="s">
        <v>12152</v>
      </c>
      <c r="AZ8633" s="49"/>
    </row>
    <row r="8634" spans="50:52" x14ac:dyDescent="0.25">
      <c r="AX8634" t="s">
        <v>12153</v>
      </c>
      <c r="AZ8634" s="49"/>
    </row>
    <row r="8635" spans="50:52" x14ac:dyDescent="0.25">
      <c r="AX8635" t="s">
        <v>12154</v>
      </c>
      <c r="AZ8635" s="49"/>
    </row>
    <row r="8636" spans="50:52" x14ac:dyDescent="0.25">
      <c r="AX8636" t="s">
        <v>12155</v>
      </c>
      <c r="AZ8636" s="49"/>
    </row>
    <row r="8637" spans="50:52" x14ac:dyDescent="0.25">
      <c r="AX8637" t="s">
        <v>12156</v>
      </c>
      <c r="AZ8637" s="49"/>
    </row>
    <row r="8638" spans="50:52" x14ac:dyDescent="0.25">
      <c r="AX8638" t="s">
        <v>12157</v>
      </c>
      <c r="AZ8638" s="49"/>
    </row>
    <row r="8639" spans="50:52" x14ac:dyDescent="0.25">
      <c r="AX8639" t="s">
        <v>12158</v>
      </c>
      <c r="AZ8639" s="49"/>
    </row>
    <row r="8640" spans="50:52" x14ac:dyDescent="0.25">
      <c r="AX8640" t="s">
        <v>12159</v>
      </c>
      <c r="AZ8640" s="49"/>
    </row>
    <row r="8641" spans="50:52" x14ac:dyDescent="0.25">
      <c r="AX8641" t="s">
        <v>12160</v>
      </c>
      <c r="AZ8641" s="49"/>
    </row>
    <row r="8642" spans="50:52" x14ac:dyDescent="0.25">
      <c r="AX8642" t="s">
        <v>12161</v>
      </c>
      <c r="AZ8642" s="49"/>
    </row>
    <row r="8643" spans="50:52" x14ac:dyDescent="0.25">
      <c r="AX8643" t="s">
        <v>12162</v>
      </c>
      <c r="AZ8643" s="49"/>
    </row>
    <row r="8644" spans="50:52" x14ac:dyDescent="0.25">
      <c r="AX8644" t="s">
        <v>12163</v>
      </c>
      <c r="AZ8644" s="49"/>
    </row>
    <row r="8645" spans="50:52" x14ac:dyDescent="0.25">
      <c r="AX8645" t="s">
        <v>12164</v>
      </c>
      <c r="AZ8645" s="49"/>
    </row>
    <row r="8646" spans="50:52" x14ac:dyDescent="0.25">
      <c r="AX8646" t="s">
        <v>12165</v>
      </c>
      <c r="AZ8646" s="49"/>
    </row>
    <row r="8647" spans="50:52" x14ac:dyDescent="0.25">
      <c r="AX8647" t="s">
        <v>12166</v>
      </c>
      <c r="AZ8647" s="49"/>
    </row>
    <row r="8648" spans="50:52" x14ac:dyDescent="0.25">
      <c r="AX8648" t="s">
        <v>12167</v>
      </c>
      <c r="AZ8648" s="49"/>
    </row>
    <row r="8649" spans="50:52" x14ac:dyDescent="0.25">
      <c r="AX8649" t="s">
        <v>12168</v>
      </c>
      <c r="AZ8649" s="49"/>
    </row>
    <row r="8650" spans="50:52" x14ac:dyDescent="0.25">
      <c r="AX8650" t="s">
        <v>12169</v>
      </c>
      <c r="AZ8650" s="49"/>
    </row>
    <row r="8651" spans="50:52" x14ac:dyDescent="0.25">
      <c r="AX8651" t="s">
        <v>12170</v>
      </c>
      <c r="AZ8651" s="49"/>
    </row>
    <row r="8652" spans="50:52" x14ac:dyDescent="0.25">
      <c r="AX8652" t="s">
        <v>12171</v>
      </c>
      <c r="AZ8652" s="49"/>
    </row>
    <row r="8653" spans="50:52" x14ac:dyDescent="0.25">
      <c r="AX8653" t="s">
        <v>12172</v>
      </c>
      <c r="AZ8653" s="49"/>
    </row>
    <row r="8654" spans="50:52" x14ac:dyDescent="0.25">
      <c r="AX8654" t="s">
        <v>12173</v>
      </c>
      <c r="AZ8654" s="49"/>
    </row>
    <row r="8655" spans="50:52" x14ac:dyDescent="0.25">
      <c r="AX8655" t="s">
        <v>12174</v>
      </c>
      <c r="AZ8655" s="49"/>
    </row>
    <row r="8656" spans="50:52" x14ac:dyDescent="0.25">
      <c r="AX8656" t="s">
        <v>12175</v>
      </c>
      <c r="AZ8656" s="49"/>
    </row>
    <row r="8657" spans="50:52" x14ac:dyDescent="0.25">
      <c r="AX8657" t="s">
        <v>12176</v>
      </c>
      <c r="AZ8657" s="49"/>
    </row>
    <row r="8658" spans="50:52" x14ac:dyDescent="0.25">
      <c r="AX8658" t="s">
        <v>12177</v>
      </c>
      <c r="AZ8658" s="49"/>
    </row>
    <row r="8659" spans="50:52" x14ac:dyDescent="0.25">
      <c r="AX8659" t="s">
        <v>12178</v>
      </c>
      <c r="AZ8659" s="49"/>
    </row>
    <row r="8660" spans="50:52" x14ac:dyDescent="0.25">
      <c r="AX8660" t="s">
        <v>12179</v>
      </c>
      <c r="AZ8660" s="49"/>
    </row>
    <row r="8661" spans="50:52" x14ac:dyDescent="0.25">
      <c r="AX8661" t="s">
        <v>12180</v>
      </c>
      <c r="AZ8661" s="49"/>
    </row>
    <row r="8662" spans="50:52" x14ac:dyDescent="0.25">
      <c r="AX8662" t="s">
        <v>12181</v>
      </c>
      <c r="AZ8662" s="49"/>
    </row>
    <row r="8663" spans="50:52" x14ac:dyDescent="0.25">
      <c r="AX8663" t="s">
        <v>12182</v>
      </c>
      <c r="AZ8663" s="49"/>
    </row>
    <row r="8664" spans="50:52" x14ac:dyDescent="0.25">
      <c r="AX8664" t="s">
        <v>12183</v>
      </c>
      <c r="AZ8664" s="49"/>
    </row>
    <row r="8665" spans="50:52" x14ac:dyDescent="0.25">
      <c r="AX8665" t="s">
        <v>12184</v>
      </c>
      <c r="AZ8665" s="49"/>
    </row>
    <row r="8666" spans="50:52" x14ac:dyDescent="0.25">
      <c r="AX8666" t="s">
        <v>12185</v>
      </c>
      <c r="AZ8666" s="49"/>
    </row>
    <row r="8667" spans="50:52" x14ac:dyDescent="0.25">
      <c r="AX8667" t="s">
        <v>12186</v>
      </c>
      <c r="AZ8667" s="49"/>
    </row>
    <row r="8668" spans="50:52" x14ac:dyDescent="0.25">
      <c r="AX8668" t="s">
        <v>12187</v>
      </c>
      <c r="AZ8668" s="49"/>
    </row>
    <row r="8669" spans="50:52" x14ac:dyDescent="0.25">
      <c r="AX8669" t="s">
        <v>12188</v>
      </c>
      <c r="AZ8669" s="49"/>
    </row>
    <row r="8670" spans="50:52" x14ac:dyDescent="0.25">
      <c r="AX8670" t="s">
        <v>12189</v>
      </c>
      <c r="AZ8670" s="49"/>
    </row>
    <row r="8671" spans="50:52" x14ac:dyDescent="0.25">
      <c r="AX8671" t="s">
        <v>12190</v>
      </c>
      <c r="AZ8671" s="49"/>
    </row>
    <row r="8672" spans="50:52" x14ac:dyDescent="0.25">
      <c r="AX8672" t="s">
        <v>12191</v>
      </c>
      <c r="AZ8672" s="49"/>
    </row>
    <row r="8673" spans="50:52" x14ac:dyDescent="0.25">
      <c r="AX8673" t="s">
        <v>12192</v>
      </c>
      <c r="AZ8673" s="49"/>
    </row>
    <row r="8674" spans="50:52" x14ac:dyDescent="0.25">
      <c r="AX8674" t="s">
        <v>12193</v>
      </c>
      <c r="AZ8674" s="49"/>
    </row>
    <row r="8675" spans="50:52" x14ac:dyDescent="0.25">
      <c r="AX8675" t="s">
        <v>12194</v>
      </c>
      <c r="AZ8675" s="49"/>
    </row>
    <row r="8676" spans="50:52" x14ac:dyDescent="0.25">
      <c r="AX8676" t="s">
        <v>12195</v>
      </c>
      <c r="AZ8676" s="49"/>
    </row>
    <row r="8677" spans="50:52" x14ac:dyDescent="0.25">
      <c r="AX8677" t="s">
        <v>12196</v>
      </c>
      <c r="AZ8677" s="49"/>
    </row>
    <row r="8678" spans="50:52" x14ac:dyDescent="0.25">
      <c r="AX8678" t="s">
        <v>12197</v>
      </c>
      <c r="AZ8678" s="49"/>
    </row>
    <row r="8679" spans="50:52" x14ac:dyDescent="0.25">
      <c r="AX8679" t="s">
        <v>12198</v>
      </c>
      <c r="AZ8679" s="49"/>
    </row>
    <row r="8680" spans="50:52" x14ac:dyDescent="0.25">
      <c r="AX8680" t="s">
        <v>12199</v>
      </c>
      <c r="AZ8680" s="49"/>
    </row>
    <row r="8681" spans="50:52" x14ac:dyDescent="0.25">
      <c r="AX8681" t="s">
        <v>12200</v>
      </c>
      <c r="AZ8681" s="49"/>
    </row>
    <row r="8682" spans="50:52" x14ac:dyDescent="0.25">
      <c r="AX8682" t="s">
        <v>12201</v>
      </c>
      <c r="AZ8682" s="49"/>
    </row>
    <row r="8683" spans="50:52" x14ac:dyDescent="0.25">
      <c r="AX8683" t="s">
        <v>12202</v>
      </c>
      <c r="AZ8683" s="49"/>
    </row>
    <row r="8684" spans="50:52" x14ac:dyDescent="0.25">
      <c r="AX8684" t="s">
        <v>12203</v>
      </c>
      <c r="AZ8684" s="49"/>
    </row>
    <row r="8685" spans="50:52" x14ac:dyDescent="0.25">
      <c r="AX8685" t="s">
        <v>12204</v>
      </c>
      <c r="AZ8685" s="49"/>
    </row>
    <row r="8686" spans="50:52" x14ac:dyDescent="0.25">
      <c r="AX8686" t="s">
        <v>12205</v>
      </c>
      <c r="AZ8686" s="49"/>
    </row>
    <row r="8687" spans="50:52" x14ac:dyDescent="0.25">
      <c r="AX8687" t="s">
        <v>12206</v>
      </c>
      <c r="AZ8687" s="49"/>
    </row>
    <row r="8688" spans="50:52" x14ac:dyDescent="0.25">
      <c r="AX8688" t="s">
        <v>12207</v>
      </c>
      <c r="AZ8688" s="49"/>
    </row>
    <row r="8689" spans="50:52" x14ac:dyDescent="0.25">
      <c r="AX8689" t="s">
        <v>12208</v>
      </c>
      <c r="AZ8689" s="49"/>
    </row>
    <row r="8690" spans="50:52" x14ac:dyDescent="0.25">
      <c r="AX8690" t="s">
        <v>12209</v>
      </c>
      <c r="AZ8690" s="49"/>
    </row>
    <row r="8691" spans="50:52" x14ac:dyDescent="0.25">
      <c r="AX8691" t="s">
        <v>12210</v>
      </c>
      <c r="AZ8691" s="49"/>
    </row>
    <row r="8692" spans="50:52" x14ac:dyDescent="0.25">
      <c r="AX8692" t="s">
        <v>12211</v>
      </c>
      <c r="AZ8692" s="49"/>
    </row>
    <row r="8693" spans="50:52" x14ac:dyDescent="0.25">
      <c r="AX8693" t="s">
        <v>12212</v>
      </c>
      <c r="AZ8693" s="49"/>
    </row>
    <row r="8694" spans="50:52" x14ac:dyDescent="0.25">
      <c r="AX8694" t="s">
        <v>12213</v>
      </c>
      <c r="AZ8694" s="49"/>
    </row>
    <row r="8695" spans="50:52" x14ac:dyDescent="0.25">
      <c r="AX8695" t="s">
        <v>12214</v>
      </c>
      <c r="AZ8695" s="49"/>
    </row>
    <row r="8696" spans="50:52" x14ac:dyDescent="0.25">
      <c r="AX8696" t="s">
        <v>12215</v>
      </c>
      <c r="AZ8696" s="49"/>
    </row>
    <row r="8697" spans="50:52" x14ac:dyDescent="0.25">
      <c r="AX8697" t="s">
        <v>12216</v>
      </c>
      <c r="AZ8697" s="49"/>
    </row>
    <row r="8698" spans="50:52" x14ac:dyDescent="0.25">
      <c r="AX8698" t="s">
        <v>12217</v>
      </c>
      <c r="AZ8698" s="49"/>
    </row>
    <row r="8699" spans="50:52" x14ac:dyDescent="0.25">
      <c r="AX8699" t="s">
        <v>12218</v>
      </c>
      <c r="AZ8699" s="49"/>
    </row>
    <row r="8700" spans="50:52" x14ac:dyDescent="0.25">
      <c r="AX8700" t="s">
        <v>12219</v>
      </c>
      <c r="AZ8700" s="49"/>
    </row>
    <row r="8701" spans="50:52" x14ac:dyDescent="0.25">
      <c r="AX8701" t="s">
        <v>12220</v>
      </c>
      <c r="AZ8701" s="49"/>
    </row>
    <row r="8702" spans="50:52" x14ac:dyDescent="0.25">
      <c r="AX8702" t="s">
        <v>12221</v>
      </c>
      <c r="AZ8702" s="49"/>
    </row>
    <row r="8703" spans="50:52" x14ac:dyDescent="0.25">
      <c r="AX8703" t="s">
        <v>12222</v>
      </c>
      <c r="AZ8703" s="49"/>
    </row>
    <row r="8704" spans="50:52" x14ac:dyDescent="0.25">
      <c r="AX8704" t="s">
        <v>12223</v>
      </c>
      <c r="AZ8704" s="49"/>
    </row>
    <row r="8705" spans="50:52" x14ac:dyDescent="0.25">
      <c r="AX8705" t="s">
        <v>12224</v>
      </c>
      <c r="AZ8705" s="49"/>
    </row>
    <row r="8706" spans="50:52" x14ac:dyDescent="0.25">
      <c r="AX8706" t="s">
        <v>12225</v>
      </c>
      <c r="AZ8706" s="49"/>
    </row>
    <row r="8707" spans="50:52" x14ac:dyDescent="0.25">
      <c r="AX8707" t="s">
        <v>12226</v>
      </c>
      <c r="AZ8707" s="49"/>
    </row>
    <row r="8708" spans="50:52" x14ac:dyDescent="0.25">
      <c r="AX8708" t="s">
        <v>12227</v>
      </c>
      <c r="AZ8708" s="49"/>
    </row>
    <row r="8709" spans="50:52" x14ac:dyDescent="0.25">
      <c r="AX8709" t="s">
        <v>12228</v>
      </c>
      <c r="AZ8709" s="49"/>
    </row>
    <row r="8710" spans="50:52" x14ac:dyDescent="0.25">
      <c r="AX8710" t="s">
        <v>12229</v>
      </c>
      <c r="AZ8710" s="49"/>
    </row>
    <row r="8711" spans="50:52" x14ac:dyDescent="0.25">
      <c r="AX8711" t="s">
        <v>12230</v>
      </c>
      <c r="AZ8711" s="49"/>
    </row>
    <row r="8712" spans="50:52" x14ac:dyDescent="0.25">
      <c r="AX8712" t="s">
        <v>12231</v>
      </c>
      <c r="AZ8712" s="49"/>
    </row>
    <row r="8713" spans="50:52" x14ac:dyDescent="0.25">
      <c r="AX8713" t="s">
        <v>12232</v>
      </c>
      <c r="AZ8713" s="49"/>
    </row>
    <row r="8714" spans="50:52" x14ac:dyDescent="0.25">
      <c r="AX8714" t="s">
        <v>12233</v>
      </c>
      <c r="AZ8714" s="49"/>
    </row>
    <row r="8715" spans="50:52" x14ac:dyDescent="0.25">
      <c r="AX8715" t="s">
        <v>12234</v>
      </c>
      <c r="AZ8715" s="49"/>
    </row>
    <row r="8716" spans="50:52" x14ac:dyDescent="0.25">
      <c r="AX8716" t="s">
        <v>12235</v>
      </c>
      <c r="AZ8716" s="49"/>
    </row>
    <row r="8717" spans="50:52" x14ac:dyDescent="0.25">
      <c r="AX8717" t="s">
        <v>12236</v>
      </c>
      <c r="AZ8717" s="49"/>
    </row>
    <row r="8718" spans="50:52" x14ac:dyDescent="0.25">
      <c r="AX8718" t="s">
        <v>12237</v>
      </c>
      <c r="AZ8718" s="49"/>
    </row>
    <row r="8719" spans="50:52" x14ac:dyDescent="0.25">
      <c r="AX8719" t="s">
        <v>12238</v>
      </c>
      <c r="AZ8719" s="49"/>
    </row>
    <row r="8720" spans="50:52" x14ac:dyDescent="0.25">
      <c r="AX8720" t="s">
        <v>12239</v>
      </c>
      <c r="AZ8720" s="49"/>
    </row>
    <row r="8721" spans="50:52" x14ac:dyDescent="0.25">
      <c r="AX8721" t="s">
        <v>12240</v>
      </c>
      <c r="AZ8721" s="49"/>
    </row>
    <row r="8722" spans="50:52" x14ac:dyDescent="0.25">
      <c r="AX8722" t="s">
        <v>12241</v>
      </c>
      <c r="AZ8722" s="49"/>
    </row>
    <row r="8723" spans="50:52" x14ac:dyDescent="0.25">
      <c r="AX8723" t="s">
        <v>12242</v>
      </c>
      <c r="AZ8723" s="49"/>
    </row>
    <row r="8724" spans="50:52" x14ac:dyDescent="0.25">
      <c r="AX8724" t="s">
        <v>12243</v>
      </c>
      <c r="AZ8724" s="49"/>
    </row>
    <row r="8725" spans="50:52" x14ac:dyDescent="0.25">
      <c r="AX8725" t="s">
        <v>12244</v>
      </c>
      <c r="AZ8725" s="49"/>
    </row>
    <row r="8726" spans="50:52" x14ac:dyDescent="0.25">
      <c r="AX8726" t="s">
        <v>12245</v>
      </c>
      <c r="AZ8726" s="49"/>
    </row>
    <row r="8727" spans="50:52" x14ac:dyDescent="0.25">
      <c r="AX8727" t="s">
        <v>12246</v>
      </c>
      <c r="AZ8727" s="49"/>
    </row>
    <row r="8728" spans="50:52" x14ac:dyDescent="0.25">
      <c r="AX8728" t="s">
        <v>12247</v>
      </c>
      <c r="AZ8728" s="49"/>
    </row>
    <row r="8729" spans="50:52" x14ac:dyDescent="0.25">
      <c r="AX8729" t="s">
        <v>12248</v>
      </c>
      <c r="AZ8729" s="49"/>
    </row>
    <row r="8730" spans="50:52" x14ac:dyDescent="0.25">
      <c r="AX8730" t="s">
        <v>12249</v>
      </c>
      <c r="AZ8730" s="49"/>
    </row>
    <row r="8731" spans="50:52" x14ac:dyDescent="0.25">
      <c r="AX8731" t="s">
        <v>12250</v>
      </c>
      <c r="AZ8731" s="49"/>
    </row>
    <row r="8732" spans="50:52" x14ac:dyDescent="0.25">
      <c r="AX8732" t="s">
        <v>12251</v>
      </c>
      <c r="AZ8732" s="49"/>
    </row>
    <row r="8733" spans="50:52" x14ac:dyDescent="0.25">
      <c r="AX8733" t="s">
        <v>12252</v>
      </c>
      <c r="AZ8733" s="49"/>
    </row>
    <row r="8734" spans="50:52" x14ac:dyDescent="0.25">
      <c r="AX8734" t="s">
        <v>12253</v>
      </c>
      <c r="AZ8734" s="49"/>
    </row>
    <row r="8735" spans="50:52" x14ac:dyDescent="0.25">
      <c r="AX8735" t="s">
        <v>12254</v>
      </c>
      <c r="AZ8735" s="49"/>
    </row>
    <row r="8736" spans="50:52" x14ac:dyDescent="0.25">
      <c r="AX8736" t="s">
        <v>12255</v>
      </c>
      <c r="AZ8736" s="49"/>
    </row>
    <row r="8737" spans="50:52" x14ac:dyDescent="0.25">
      <c r="AX8737" t="s">
        <v>12256</v>
      </c>
      <c r="AZ8737" s="49"/>
    </row>
    <row r="8738" spans="50:52" x14ac:dyDescent="0.25">
      <c r="AX8738" t="s">
        <v>12257</v>
      </c>
      <c r="AZ8738" s="49"/>
    </row>
    <row r="8739" spans="50:52" x14ac:dyDescent="0.25">
      <c r="AX8739" t="s">
        <v>12258</v>
      </c>
      <c r="AZ8739" s="49"/>
    </row>
    <row r="8740" spans="50:52" x14ac:dyDescent="0.25">
      <c r="AX8740" t="s">
        <v>12259</v>
      </c>
      <c r="AZ8740" s="49"/>
    </row>
    <row r="8741" spans="50:52" x14ac:dyDescent="0.25">
      <c r="AX8741" t="s">
        <v>12260</v>
      </c>
      <c r="AZ8741" s="49"/>
    </row>
    <row r="8742" spans="50:52" x14ac:dyDescent="0.25">
      <c r="AX8742" t="s">
        <v>12261</v>
      </c>
      <c r="AZ8742" s="49"/>
    </row>
    <row r="8743" spans="50:52" x14ac:dyDescent="0.25">
      <c r="AX8743" t="s">
        <v>12262</v>
      </c>
      <c r="AZ8743" s="49"/>
    </row>
    <row r="8744" spans="50:52" x14ac:dyDescent="0.25">
      <c r="AX8744" t="s">
        <v>12263</v>
      </c>
      <c r="AZ8744" s="49"/>
    </row>
    <row r="8745" spans="50:52" x14ac:dyDescent="0.25">
      <c r="AX8745" t="s">
        <v>12264</v>
      </c>
      <c r="AZ8745" s="49"/>
    </row>
    <row r="8746" spans="50:52" x14ac:dyDescent="0.25">
      <c r="AX8746" t="s">
        <v>12265</v>
      </c>
      <c r="AZ8746" s="49"/>
    </row>
    <row r="8747" spans="50:52" x14ac:dyDescent="0.25">
      <c r="AX8747" t="s">
        <v>12266</v>
      </c>
      <c r="AZ8747" s="49"/>
    </row>
    <row r="8748" spans="50:52" x14ac:dyDescent="0.25">
      <c r="AX8748" t="s">
        <v>12267</v>
      </c>
      <c r="AZ8748" s="49"/>
    </row>
    <row r="8749" spans="50:52" x14ac:dyDescent="0.25">
      <c r="AX8749" t="s">
        <v>12268</v>
      </c>
      <c r="AZ8749" s="49"/>
    </row>
    <row r="8750" spans="50:52" x14ac:dyDescent="0.25">
      <c r="AX8750" t="s">
        <v>12269</v>
      </c>
      <c r="AZ8750" s="49"/>
    </row>
    <row r="8751" spans="50:52" x14ac:dyDescent="0.25">
      <c r="AX8751" t="s">
        <v>12270</v>
      </c>
      <c r="AZ8751" s="49"/>
    </row>
    <row r="8752" spans="50:52" x14ac:dyDescent="0.25">
      <c r="AX8752" t="s">
        <v>12271</v>
      </c>
      <c r="AZ8752" s="49"/>
    </row>
    <row r="8753" spans="50:52" x14ac:dyDescent="0.25">
      <c r="AX8753" t="s">
        <v>12272</v>
      </c>
      <c r="AZ8753" s="49"/>
    </row>
    <row r="8754" spans="50:52" x14ac:dyDescent="0.25">
      <c r="AX8754" t="s">
        <v>12273</v>
      </c>
      <c r="AZ8754" s="49"/>
    </row>
    <row r="8755" spans="50:52" x14ac:dyDescent="0.25">
      <c r="AX8755" t="s">
        <v>12274</v>
      </c>
      <c r="AZ8755" s="49"/>
    </row>
    <row r="8756" spans="50:52" x14ac:dyDescent="0.25">
      <c r="AX8756" t="s">
        <v>12275</v>
      </c>
      <c r="AZ8756" s="49"/>
    </row>
    <row r="8757" spans="50:52" x14ac:dyDescent="0.25">
      <c r="AX8757" t="s">
        <v>12276</v>
      </c>
      <c r="AZ8757" s="49"/>
    </row>
    <row r="8758" spans="50:52" x14ac:dyDescent="0.25">
      <c r="AX8758" t="s">
        <v>12277</v>
      </c>
      <c r="AZ8758" s="49"/>
    </row>
    <row r="8759" spans="50:52" x14ac:dyDescent="0.25">
      <c r="AX8759" t="s">
        <v>12278</v>
      </c>
      <c r="AZ8759" s="49"/>
    </row>
    <row r="8760" spans="50:52" x14ac:dyDescent="0.25">
      <c r="AX8760" t="s">
        <v>12279</v>
      </c>
      <c r="AZ8760" s="49"/>
    </row>
    <row r="8761" spans="50:52" x14ac:dyDescent="0.25">
      <c r="AX8761" t="s">
        <v>12280</v>
      </c>
      <c r="AZ8761" s="49"/>
    </row>
    <row r="8762" spans="50:52" x14ac:dyDescent="0.25">
      <c r="AX8762" t="s">
        <v>12281</v>
      </c>
      <c r="AZ8762" s="49"/>
    </row>
    <row r="8763" spans="50:52" x14ac:dyDescent="0.25">
      <c r="AX8763" t="s">
        <v>12282</v>
      </c>
      <c r="AZ8763" s="49"/>
    </row>
    <row r="8764" spans="50:52" x14ac:dyDescent="0.25">
      <c r="AX8764" t="s">
        <v>12283</v>
      </c>
      <c r="AZ8764" s="49"/>
    </row>
    <row r="8765" spans="50:52" x14ac:dyDescent="0.25">
      <c r="AX8765" t="s">
        <v>12284</v>
      </c>
      <c r="AZ8765" s="49"/>
    </row>
    <row r="8766" spans="50:52" x14ac:dyDescent="0.25">
      <c r="AX8766" t="s">
        <v>12285</v>
      </c>
      <c r="AZ8766" s="49"/>
    </row>
    <row r="8767" spans="50:52" x14ac:dyDescent="0.25">
      <c r="AX8767" t="s">
        <v>12286</v>
      </c>
      <c r="AZ8767" s="49"/>
    </row>
    <row r="8768" spans="50:52" x14ac:dyDescent="0.25">
      <c r="AX8768" t="s">
        <v>12287</v>
      </c>
      <c r="AZ8768" s="49"/>
    </row>
    <row r="8769" spans="50:52" x14ac:dyDescent="0.25">
      <c r="AX8769" t="s">
        <v>12288</v>
      </c>
      <c r="AZ8769" s="49"/>
    </row>
    <row r="8770" spans="50:52" x14ac:dyDescent="0.25">
      <c r="AX8770" t="s">
        <v>12289</v>
      </c>
      <c r="AZ8770" s="49"/>
    </row>
    <row r="8771" spans="50:52" x14ac:dyDescent="0.25">
      <c r="AX8771" t="s">
        <v>12290</v>
      </c>
      <c r="AZ8771" s="49"/>
    </row>
    <row r="8772" spans="50:52" x14ac:dyDescent="0.25">
      <c r="AX8772" t="s">
        <v>12291</v>
      </c>
      <c r="AZ8772" s="49"/>
    </row>
    <row r="8773" spans="50:52" x14ac:dyDescent="0.25">
      <c r="AX8773" t="s">
        <v>12292</v>
      </c>
      <c r="AZ8773" s="49"/>
    </row>
    <row r="8774" spans="50:52" x14ac:dyDescent="0.25">
      <c r="AX8774" t="s">
        <v>12293</v>
      </c>
      <c r="AZ8774" s="49"/>
    </row>
    <row r="8775" spans="50:52" x14ac:dyDescent="0.25">
      <c r="AX8775" t="s">
        <v>12294</v>
      </c>
      <c r="AZ8775" s="49"/>
    </row>
    <row r="8776" spans="50:52" x14ac:dyDescent="0.25">
      <c r="AX8776" t="s">
        <v>12295</v>
      </c>
      <c r="AZ8776" s="49"/>
    </row>
    <row r="8777" spans="50:52" x14ac:dyDescent="0.25">
      <c r="AX8777" t="s">
        <v>12296</v>
      </c>
      <c r="AZ8777" s="49"/>
    </row>
    <row r="8778" spans="50:52" x14ac:dyDescent="0.25">
      <c r="AX8778" t="s">
        <v>12297</v>
      </c>
      <c r="AZ8778" s="49"/>
    </row>
    <row r="8779" spans="50:52" x14ac:dyDescent="0.25">
      <c r="AX8779" t="s">
        <v>12298</v>
      </c>
      <c r="AZ8779" s="49"/>
    </row>
    <row r="8780" spans="50:52" x14ac:dyDescent="0.25">
      <c r="AX8780" t="s">
        <v>12299</v>
      </c>
      <c r="AZ8780" s="49"/>
    </row>
    <row r="8781" spans="50:52" x14ac:dyDescent="0.25">
      <c r="AX8781" t="s">
        <v>12300</v>
      </c>
      <c r="AZ8781" s="49"/>
    </row>
    <row r="8782" spans="50:52" x14ac:dyDescent="0.25">
      <c r="AX8782" t="s">
        <v>12301</v>
      </c>
      <c r="AZ8782" s="49"/>
    </row>
    <row r="8783" spans="50:52" x14ac:dyDescent="0.25">
      <c r="AX8783" t="s">
        <v>12302</v>
      </c>
      <c r="AZ8783" s="49"/>
    </row>
    <row r="8784" spans="50:52" x14ac:dyDescent="0.25">
      <c r="AX8784" t="s">
        <v>12303</v>
      </c>
      <c r="AZ8784" s="49"/>
    </row>
    <row r="8785" spans="50:52" x14ac:dyDescent="0.25">
      <c r="AX8785" t="s">
        <v>12304</v>
      </c>
      <c r="AZ8785" s="49"/>
    </row>
    <row r="8786" spans="50:52" x14ac:dyDescent="0.25">
      <c r="AX8786" t="s">
        <v>12305</v>
      </c>
      <c r="AZ8786" s="49"/>
    </row>
    <row r="8787" spans="50:52" x14ac:dyDescent="0.25">
      <c r="AX8787" t="s">
        <v>12306</v>
      </c>
      <c r="AZ8787" s="49"/>
    </row>
    <row r="8788" spans="50:52" x14ac:dyDescent="0.25">
      <c r="AX8788" t="s">
        <v>12307</v>
      </c>
      <c r="AZ8788" s="49"/>
    </row>
    <row r="8789" spans="50:52" x14ac:dyDescent="0.25">
      <c r="AX8789" t="s">
        <v>12308</v>
      </c>
      <c r="AZ8789" s="49"/>
    </row>
    <row r="8790" spans="50:52" x14ac:dyDescent="0.25">
      <c r="AX8790" t="s">
        <v>12309</v>
      </c>
      <c r="AZ8790" s="49"/>
    </row>
    <row r="8791" spans="50:52" x14ac:dyDescent="0.25">
      <c r="AX8791" t="s">
        <v>12310</v>
      </c>
      <c r="AZ8791" s="49"/>
    </row>
    <row r="8792" spans="50:52" x14ac:dyDescent="0.25">
      <c r="AX8792" t="s">
        <v>12311</v>
      </c>
      <c r="AZ8792" s="49"/>
    </row>
    <row r="8793" spans="50:52" x14ac:dyDescent="0.25">
      <c r="AX8793" t="s">
        <v>12312</v>
      </c>
      <c r="AZ8793" s="49"/>
    </row>
    <row r="8794" spans="50:52" x14ac:dyDescent="0.25">
      <c r="AX8794" t="s">
        <v>12313</v>
      </c>
      <c r="AZ8794" s="49"/>
    </row>
    <row r="8795" spans="50:52" x14ac:dyDescent="0.25">
      <c r="AX8795" t="s">
        <v>12314</v>
      </c>
      <c r="AZ8795" s="49"/>
    </row>
    <row r="8796" spans="50:52" x14ac:dyDescent="0.25">
      <c r="AX8796" t="s">
        <v>12315</v>
      </c>
      <c r="AZ8796" s="49"/>
    </row>
    <row r="8797" spans="50:52" x14ac:dyDescent="0.25">
      <c r="AX8797" t="s">
        <v>12316</v>
      </c>
      <c r="AZ8797" s="49"/>
    </row>
    <row r="8798" spans="50:52" x14ac:dyDescent="0.25">
      <c r="AX8798" t="s">
        <v>12317</v>
      </c>
      <c r="AZ8798" s="49"/>
    </row>
    <row r="8799" spans="50:52" x14ac:dyDescent="0.25">
      <c r="AX8799" t="s">
        <v>12318</v>
      </c>
      <c r="AZ8799" s="49"/>
    </row>
    <row r="8800" spans="50:52" x14ac:dyDescent="0.25">
      <c r="AX8800" t="s">
        <v>12319</v>
      </c>
      <c r="AZ8800" s="49"/>
    </row>
    <row r="8801" spans="50:52" x14ac:dyDescent="0.25">
      <c r="AX8801" t="s">
        <v>12320</v>
      </c>
      <c r="AZ8801" s="49"/>
    </row>
    <row r="8802" spans="50:52" x14ac:dyDescent="0.25">
      <c r="AX8802" t="s">
        <v>12321</v>
      </c>
      <c r="AZ8802" s="49"/>
    </row>
    <row r="8803" spans="50:52" x14ac:dyDescent="0.25">
      <c r="AX8803" t="s">
        <v>12322</v>
      </c>
      <c r="AZ8803" s="49"/>
    </row>
    <row r="8804" spans="50:52" x14ac:dyDescent="0.25">
      <c r="AX8804" t="s">
        <v>12323</v>
      </c>
      <c r="AZ8804" s="49"/>
    </row>
    <row r="8805" spans="50:52" x14ac:dyDescent="0.25">
      <c r="AX8805" t="s">
        <v>12324</v>
      </c>
      <c r="AZ8805" s="49"/>
    </row>
    <row r="8806" spans="50:52" x14ac:dyDescent="0.25">
      <c r="AX8806" t="s">
        <v>12325</v>
      </c>
      <c r="AZ8806" s="49"/>
    </row>
    <row r="8807" spans="50:52" x14ac:dyDescent="0.25">
      <c r="AX8807" t="s">
        <v>12326</v>
      </c>
      <c r="AZ8807" s="49"/>
    </row>
    <row r="8808" spans="50:52" x14ac:dyDescent="0.25">
      <c r="AX8808" t="s">
        <v>12327</v>
      </c>
      <c r="AZ8808" s="49"/>
    </row>
    <row r="8809" spans="50:52" x14ac:dyDescent="0.25">
      <c r="AX8809" t="s">
        <v>12328</v>
      </c>
      <c r="AZ8809" s="49"/>
    </row>
    <row r="8810" spans="50:52" x14ac:dyDescent="0.25">
      <c r="AX8810" t="s">
        <v>12329</v>
      </c>
      <c r="AZ8810" s="49"/>
    </row>
    <row r="8811" spans="50:52" x14ac:dyDescent="0.25">
      <c r="AX8811" t="s">
        <v>12330</v>
      </c>
      <c r="AZ8811" s="49"/>
    </row>
    <row r="8812" spans="50:52" x14ac:dyDescent="0.25">
      <c r="AX8812" t="s">
        <v>12331</v>
      </c>
      <c r="AZ8812" s="49"/>
    </row>
    <row r="8813" spans="50:52" x14ac:dyDescent="0.25">
      <c r="AX8813" t="s">
        <v>12332</v>
      </c>
      <c r="AZ8813" s="49"/>
    </row>
    <row r="8814" spans="50:52" x14ac:dyDescent="0.25">
      <c r="AX8814" t="s">
        <v>12333</v>
      </c>
      <c r="AZ8814" s="49"/>
    </row>
    <row r="8815" spans="50:52" x14ac:dyDescent="0.25">
      <c r="AX8815" t="s">
        <v>12334</v>
      </c>
      <c r="AZ8815" s="49"/>
    </row>
    <row r="8816" spans="50:52" x14ac:dyDescent="0.25">
      <c r="AX8816" t="s">
        <v>12335</v>
      </c>
      <c r="AZ8816" s="49"/>
    </row>
    <row r="8817" spans="50:52" x14ac:dyDescent="0.25">
      <c r="AX8817" t="s">
        <v>12336</v>
      </c>
      <c r="AZ8817" s="49"/>
    </row>
    <row r="8818" spans="50:52" x14ac:dyDescent="0.25">
      <c r="AX8818" t="s">
        <v>12337</v>
      </c>
      <c r="AZ8818" s="49"/>
    </row>
    <row r="8819" spans="50:52" x14ac:dyDescent="0.25">
      <c r="AX8819" t="s">
        <v>12338</v>
      </c>
      <c r="AZ8819" s="49"/>
    </row>
    <row r="8820" spans="50:52" x14ac:dyDescent="0.25">
      <c r="AX8820" t="s">
        <v>12339</v>
      </c>
      <c r="AZ8820" s="49"/>
    </row>
    <row r="8821" spans="50:52" x14ac:dyDescent="0.25">
      <c r="AX8821" t="s">
        <v>12340</v>
      </c>
      <c r="AZ8821" s="49"/>
    </row>
    <row r="8822" spans="50:52" x14ac:dyDescent="0.25">
      <c r="AX8822" t="s">
        <v>12341</v>
      </c>
      <c r="AZ8822" s="49"/>
    </row>
    <row r="8823" spans="50:52" x14ac:dyDescent="0.25">
      <c r="AX8823" t="s">
        <v>12342</v>
      </c>
      <c r="AZ8823" s="49"/>
    </row>
    <row r="8824" spans="50:52" x14ac:dyDescent="0.25">
      <c r="AX8824" t="s">
        <v>12343</v>
      </c>
      <c r="AZ8824" s="49"/>
    </row>
    <row r="8825" spans="50:52" x14ac:dyDescent="0.25">
      <c r="AX8825" t="s">
        <v>12344</v>
      </c>
      <c r="AZ8825" s="49"/>
    </row>
    <row r="8826" spans="50:52" x14ac:dyDescent="0.25">
      <c r="AX8826" t="s">
        <v>12345</v>
      </c>
      <c r="AZ8826" s="49"/>
    </row>
    <row r="8827" spans="50:52" x14ac:dyDescent="0.25">
      <c r="AX8827" t="s">
        <v>12346</v>
      </c>
      <c r="AZ8827" s="49"/>
    </row>
    <row r="8828" spans="50:52" x14ac:dyDescent="0.25">
      <c r="AX8828" t="s">
        <v>12347</v>
      </c>
      <c r="AZ8828" s="49"/>
    </row>
    <row r="8829" spans="50:52" x14ac:dyDescent="0.25">
      <c r="AX8829" t="s">
        <v>12348</v>
      </c>
      <c r="AZ8829" s="49"/>
    </row>
    <row r="8830" spans="50:52" x14ac:dyDescent="0.25">
      <c r="AX8830" t="s">
        <v>12349</v>
      </c>
      <c r="AZ8830" s="49"/>
    </row>
    <row r="8831" spans="50:52" x14ac:dyDescent="0.25">
      <c r="AX8831" t="s">
        <v>12350</v>
      </c>
      <c r="AZ8831" s="49"/>
    </row>
    <row r="8832" spans="50:52" x14ac:dyDescent="0.25">
      <c r="AX8832" t="s">
        <v>12351</v>
      </c>
      <c r="AZ8832" s="49"/>
    </row>
    <row r="8833" spans="50:52" x14ac:dyDescent="0.25">
      <c r="AX8833" t="s">
        <v>12352</v>
      </c>
      <c r="AZ8833" s="49"/>
    </row>
    <row r="8834" spans="50:52" x14ac:dyDescent="0.25">
      <c r="AX8834" t="s">
        <v>12353</v>
      </c>
      <c r="AZ8834" s="49"/>
    </row>
    <row r="8835" spans="50:52" x14ac:dyDescent="0.25">
      <c r="AX8835" t="s">
        <v>12354</v>
      </c>
      <c r="AZ8835" s="49"/>
    </row>
    <row r="8836" spans="50:52" x14ac:dyDescent="0.25">
      <c r="AX8836" t="s">
        <v>12355</v>
      </c>
      <c r="AZ8836" s="49"/>
    </row>
    <row r="8837" spans="50:52" x14ac:dyDescent="0.25">
      <c r="AX8837" t="s">
        <v>12356</v>
      </c>
      <c r="AZ8837" s="49"/>
    </row>
    <row r="8838" spans="50:52" x14ac:dyDescent="0.25">
      <c r="AX8838" t="s">
        <v>12357</v>
      </c>
      <c r="AZ8838" s="49"/>
    </row>
    <row r="8839" spans="50:52" x14ac:dyDescent="0.25">
      <c r="AX8839" t="s">
        <v>12358</v>
      </c>
      <c r="AZ8839" s="49"/>
    </row>
    <row r="8840" spans="50:52" x14ac:dyDescent="0.25">
      <c r="AX8840" t="s">
        <v>12359</v>
      </c>
      <c r="AZ8840" s="49"/>
    </row>
    <row r="8841" spans="50:52" x14ac:dyDescent="0.25">
      <c r="AX8841" t="s">
        <v>12360</v>
      </c>
      <c r="AZ8841" s="49"/>
    </row>
    <row r="8842" spans="50:52" x14ac:dyDescent="0.25">
      <c r="AX8842" t="s">
        <v>12361</v>
      </c>
      <c r="AZ8842" s="49"/>
    </row>
    <row r="8843" spans="50:52" x14ac:dyDescent="0.25">
      <c r="AX8843" t="s">
        <v>12362</v>
      </c>
      <c r="AZ8843" s="49"/>
    </row>
    <row r="8844" spans="50:52" x14ac:dyDescent="0.25">
      <c r="AX8844" t="s">
        <v>12363</v>
      </c>
      <c r="AZ8844" s="49"/>
    </row>
    <row r="8845" spans="50:52" x14ac:dyDescent="0.25">
      <c r="AX8845" t="s">
        <v>12364</v>
      </c>
      <c r="AZ8845" s="49"/>
    </row>
    <row r="8846" spans="50:52" x14ac:dyDescent="0.25">
      <c r="AX8846" t="s">
        <v>12365</v>
      </c>
      <c r="AZ8846" s="49"/>
    </row>
    <row r="8847" spans="50:52" x14ac:dyDescent="0.25">
      <c r="AX8847" t="s">
        <v>12366</v>
      </c>
      <c r="AZ8847" s="49"/>
    </row>
    <row r="8848" spans="50:52" x14ac:dyDescent="0.25">
      <c r="AX8848" t="s">
        <v>12367</v>
      </c>
      <c r="AZ8848" s="49"/>
    </row>
    <row r="8849" spans="50:52" x14ac:dyDescent="0.25">
      <c r="AX8849" t="s">
        <v>12368</v>
      </c>
      <c r="AZ8849" s="49"/>
    </row>
    <row r="8850" spans="50:52" x14ac:dyDescent="0.25">
      <c r="AX8850" t="s">
        <v>12369</v>
      </c>
      <c r="AZ8850" s="49"/>
    </row>
    <row r="8851" spans="50:52" x14ac:dyDescent="0.25">
      <c r="AX8851" t="s">
        <v>12370</v>
      </c>
      <c r="AZ8851" s="49"/>
    </row>
    <row r="8852" spans="50:52" x14ac:dyDescent="0.25">
      <c r="AX8852" t="s">
        <v>12371</v>
      </c>
      <c r="AZ8852" s="49"/>
    </row>
    <row r="8853" spans="50:52" x14ac:dyDescent="0.25">
      <c r="AX8853" t="s">
        <v>12372</v>
      </c>
      <c r="AZ8853" s="49"/>
    </row>
    <row r="8854" spans="50:52" x14ac:dyDescent="0.25">
      <c r="AX8854" t="s">
        <v>12373</v>
      </c>
      <c r="AZ8854" s="49"/>
    </row>
    <row r="8855" spans="50:52" x14ac:dyDescent="0.25">
      <c r="AX8855" t="s">
        <v>12374</v>
      </c>
      <c r="AZ8855" s="49"/>
    </row>
    <row r="8856" spans="50:52" x14ac:dyDescent="0.25">
      <c r="AX8856" t="s">
        <v>12375</v>
      </c>
      <c r="AZ8856" s="49"/>
    </row>
    <row r="8857" spans="50:52" x14ac:dyDescent="0.25">
      <c r="AX8857" t="s">
        <v>12376</v>
      </c>
      <c r="AZ8857" s="49"/>
    </row>
    <row r="8858" spans="50:52" x14ac:dyDescent="0.25">
      <c r="AX8858" t="s">
        <v>12377</v>
      </c>
      <c r="AZ8858" s="49"/>
    </row>
    <row r="8859" spans="50:52" x14ac:dyDescent="0.25">
      <c r="AX8859" t="s">
        <v>12378</v>
      </c>
      <c r="AZ8859" s="49"/>
    </row>
    <row r="8860" spans="50:52" x14ac:dyDescent="0.25">
      <c r="AX8860" t="s">
        <v>12379</v>
      </c>
      <c r="AZ8860" s="49"/>
    </row>
    <row r="8861" spans="50:52" x14ac:dyDescent="0.25">
      <c r="AX8861" t="s">
        <v>12380</v>
      </c>
      <c r="AZ8861" s="49"/>
    </row>
    <row r="8862" spans="50:52" x14ac:dyDescent="0.25">
      <c r="AX8862" t="s">
        <v>12381</v>
      </c>
      <c r="AZ8862" s="49"/>
    </row>
    <row r="8863" spans="50:52" x14ac:dyDescent="0.25">
      <c r="AX8863" t="s">
        <v>12382</v>
      </c>
      <c r="AZ8863" s="49"/>
    </row>
    <row r="8864" spans="50:52" x14ac:dyDescent="0.25">
      <c r="AX8864" t="s">
        <v>12383</v>
      </c>
      <c r="AZ8864" s="49"/>
    </row>
    <row r="8865" spans="50:52" x14ac:dyDescent="0.25">
      <c r="AX8865" t="s">
        <v>12384</v>
      </c>
      <c r="AZ8865" s="49"/>
    </row>
    <row r="8866" spans="50:52" x14ac:dyDescent="0.25">
      <c r="AX8866" t="s">
        <v>12385</v>
      </c>
      <c r="AZ8866" s="49"/>
    </row>
    <row r="8867" spans="50:52" x14ac:dyDescent="0.25">
      <c r="AX8867" t="s">
        <v>12386</v>
      </c>
      <c r="AZ8867" s="49"/>
    </row>
    <row r="8868" spans="50:52" x14ac:dyDescent="0.25">
      <c r="AX8868" t="s">
        <v>12387</v>
      </c>
      <c r="AZ8868" s="49"/>
    </row>
    <row r="8869" spans="50:52" x14ac:dyDescent="0.25">
      <c r="AX8869" t="s">
        <v>12388</v>
      </c>
      <c r="AZ8869" s="49"/>
    </row>
    <row r="8870" spans="50:52" x14ac:dyDescent="0.25">
      <c r="AX8870" t="s">
        <v>12389</v>
      </c>
      <c r="AZ8870" s="49"/>
    </row>
    <row r="8871" spans="50:52" x14ac:dyDescent="0.25">
      <c r="AX8871" t="s">
        <v>12390</v>
      </c>
      <c r="AZ8871" s="49"/>
    </row>
    <row r="8872" spans="50:52" x14ac:dyDescent="0.25">
      <c r="AX8872" t="s">
        <v>12391</v>
      </c>
      <c r="AZ8872" s="49"/>
    </row>
    <row r="8873" spans="50:52" x14ac:dyDescent="0.25">
      <c r="AX8873" t="s">
        <v>12392</v>
      </c>
      <c r="AZ8873" s="49"/>
    </row>
    <row r="8874" spans="50:52" x14ac:dyDescent="0.25">
      <c r="AX8874" t="s">
        <v>12393</v>
      </c>
      <c r="AZ8874" s="49"/>
    </row>
    <row r="8875" spans="50:52" x14ac:dyDescent="0.25">
      <c r="AX8875" t="s">
        <v>12394</v>
      </c>
      <c r="AZ8875" s="49"/>
    </row>
    <row r="8876" spans="50:52" x14ac:dyDescent="0.25">
      <c r="AX8876" t="s">
        <v>12395</v>
      </c>
      <c r="AZ8876" s="49"/>
    </row>
    <row r="8877" spans="50:52" x14ac:dyDescent="0.25">
      <c r="AX8877" t="s">
        <v>12396</v>
      </c>
      <c r="AZ8877" s="49"/>
    </row>
    <row r="8878" spans="50:52" x14ac:dyDescent="0.25">
      <c r="AX8878" t="s">
        <v>12397</v>
      </c>
      <c r="AZ8878" s="49"/>
    </row>
    <row r="8879" spans="50:52" x14ac:dyDescent="0.25">
      <c r="AX8879" t="s">
        <v>12398</v>
      </c>
      <c r="AZ8879" s="49"/>
    </row>
    <row r="8880" spans="50:52" x14ac:dyDescent="0.25">
      <c r="AX8880" t="s">
        <v>12399</v>
      </c>
      <c r="AZ8880" s="49"/>
    </row>
    <row r="8881" spans="50:52" x14ac:dyDescent="0.25">
      <c r="AX8881" t="s">
        <v>12400</v>
      </c>
      <c r="AZ8881" s="49"/>
    </row>
    <row r="8882" spans="50:52" x14ac:dyDescent="0.25">
      <c r="AX8882" t="s">
        <v>12401</v>
      </c>
      <c r="AZ8882" s="49"/>
    </row>
    <row r="8883" spans="50:52" x14ac:dyDescent="0.25">
      <c r="AX8883" t="s">
        <v>12402</v>
      </c>
      <c r="AZ8883" s="49"/>
    </row>
    <row r="8884" spans="50:52" x14ac:dyDescent="0.25">
      <c r="AX8884" t="s">
        <v>12403</v>
      </c>
      <c r="AZ8884" s="49"/>
    </row>
    <row r="8885" spans="50:52" x14ac:dyDescent="0.25">
      <c r="AX8885" t="s">
        <v>12404</v>
      </c>
      <c r="AZ8885" s="49"/>
    </row>
    <row r="8886" spans="50:52" x14ac:dyDescent="0.25">
      <c r="AX8886" t="s">
        <v>12405</v>
      </c>
      <c r="AZ8886" s="49"/>
    </row>
    <row r="8887" spans="50:52" x14ac:dyDescent="0.25">
      <c r="AX8887" t="s">
        <v>12406</v>
      </c>
      <c r="AZ8887" s="49"/>
    </row>
    <row r="8888" spans="50:52" x14ac:dyDescent="0.25">
      <c r="AX8888" t="s">
        <v>12407</v>
      </c>
      <c r="AZ8888" s="49"/>
    </row>
    <row r="8889" spans="50:52" x14ac:dyDescent="0.25">
      <c r="AX8889" t="s">
        <v>12408</v>
      </c>
      <c r="AZ8889" s="49"/>
    </row>
    <row r="8890" spans="50:52" x14ac:dyDescent="0.25">
      <c r="AX8890" t="s">
        <v>12409</v>
      </c>
      <c r="AZ8890" s="49"/>
    </row>
    <row r="8891" spans="50:52" x14ac:dyDescent="0.25">
      <c r="AX8891" t="s">
        <v>12410</v>
      </c>
      <c r="AZ8891" s="49"/>
    </row>
    <row r="8892" spans="50:52" x14ac:dyDescent="0.25">
      <c r="AX8892" t="s">
        <v>12411</v>
      </c>
      <c r="AZ8892" s="49"/>
    </row>
    <row r="8893" spans="50:52" x14ac:dyDescent="0.25">
      <c r="AX8893" t="s">
        <v>12412</v>
      </c>
      <c r="AZ8893" s="49"/>
    </row>
    <row r="8894" spans="50:52" x14ac:dyDescent="0.25">
      <c r="AX8894" t="s">
        <v>12413</v>
      </c>
      <c r="AZ8894" s="49"/>
    </row>
    <row r="8895" spans="50:52" x14ac:dyDescent="0.25">
      <c r="AX8895" t="s">
        <v>12414</v>
      </c>
      <c r="AZ8895" s="49"/>
    </row>
    <row r="8896" spans="50:52" x14ac:dyDescent="0.25">
      <c r="AX8896" t="s">
        <v>12415</v>
      </c>
      <c r="AZ8896" s="49"/>
    </row>
    <row r="8897" spans="50:52" x14ac:dyDescent="0.25">
      <c r="AX8897" t="s">
        <v>12416</v>
      </c>
      <c r="AZ8897" s="49"/>
    </row>
    <row r="8898" spans="50:52" x14ac:dyDescent="0.25">
      <c r="AX8898" t="s">
        <v>12417</v>
      </c>
      <c r="AZ8898" s="49"/>
    </row>
    <row r="8899" spans="50:52" x14ac:dyDescent="0.25">
      <c r="AX8899" t="s">
        <v>12418</v>
      </c>
      <c r="AZ8899" s="49"/>
    </row>
    <row r="8900" spans="50:52" x14ac:dyDescent="0.25">
      <c r="AX8900" t="s">
        <v>12419</v>
      </c>
      <c r="AZ8900" s="49"/>
    </row>
    <row r="8901" spans="50:52" x14ac:dyDescent="0.25">
      <c r="AX8901" t="s">
        <v>12420</v>
      </c>
      <c r="AZ8901" s="49"/>
    </row>
    <row r="8902" spans="50:52" x14ac:dyDescent="0.25">
      <c r="AX8902" t="s">
        <v>12421</v>
      </c>
      <c r="AZ8902" s="49"/>
    </row>
    <row r="8903" spans="50:52" x14ac:dyDescent="0.25">
      <c r="AX8903" t="s">
        <v>12422</v>
      </c>
      <c r="AZ8903" s="49"/>
    </row>
    <row r="8904" spans="50:52" x14ac:dyDescent="0.25">
      <c r="AX8904" t="s">
        <v>12423</v>
      </c>
      <c r="AZ8904" s="49"/>
    </row>
    <row r="8905" spans="50:52" x14ac:dyDescent="0.25">
      <c r="AX8905" t="s">
        <v>12424</v>
      </c>
      <c r="AZ8905" s="49"/>
    </row>
    <row r="8906" spans="50:52" x14ac:dyDescent="0.25">
      <c r="AX8906" t="s">
        <v>12425</v>
      </c>
      <c r="AZ8906" s="49"/>
    </row>
    <row r="8907" spans="50:52" x14ac:dyDescent="0.25">
      <c r="AX8907" t="s">
        <v>12426</v>
      </c>
      <c r="AZ8907" s="49"/>
    </row>
    <row r="8908" spans="50:52" x14ac:dyDescent="0.25">
      <c r="AX8908" t="s">
        <v>12427</v>
      </c>
      <c r="AZ8908" s="49"/>
    </row>
    <row r="8909" spans="50:52" x14ac:dyDescent="0.25">
      <c r="AX8909" t="s">
        <v>12428</v>
      </c>
      <c r="AZ8909" s="49"/>
    </row>
    <row r="8910" spans="50:52" x14ac:dyDescent="0.25">
      <c r="AX8910" t="s">
        <v>12429</v>
      </c>
      <c r="AZ8910" s="49"/>
    </row>
    <row r="8911" spans="50:52" x14ac:dyDescent="0.25">
      <c r="AX8911" t="s">
        <v>12430</v>
      </c>
      <c r="AZ8911" s="49"/>
    </row>
    <row r="8912" spans="50:52" x14ac:dyDescent="0.25">
      <c r="AX8912" t="s">
        <v>12431</v>
      </c>
      <c r="AZ8912" s="49"/>
    </row>
    <row r="8913" spans="50:52" x14ac:dyDescent="0.25">
      <c r="AX8913" t="s">
        <v>12432</v>
      </c>
      <c r="AZ8913" s="49"/>
    </row>
    <row r="8914" spans="50:52" x14ac:dyDescent="0.25">
      <c r="AX8914" t="s">
        <v>12433</v>
      </c>
      <c r="AZ8914" s="49"/>
    </row>
    <row r="8915" spans="50:52" x14ac:dyDescent="0.25">
      <c r="AX8915" t="s">
        <v>12434</v>
      </c>
      <c r="AZ8915" s="49"/>
    </row>
    <row r="8916" spans="50:52" x14ac:dyDescent="0.25">
      <c r="AX8916" t="s">
        <v>12435</v>
      </c>
      <c r="AZ8916" s="49"/>
    </row>
    <row r="8917" spans="50:52" x14ac:dyDescent="0.25">
      <c r="AX8917" t="s">
        <v>12436</v>
      </c>
      <c r="AZ8917" s="49"/>
    </row>
    <row r="8918" spans="50:52" x14ac:dyDescent="0.25">
      <c r="AX8918" t="s">
        <v>12437</v>
      </c>
      <c r="AZ8918" s="49"/>
    </row>
    <row r="8919" spans="50:52" x14ac:dyDescent="0.25">
      <c r="AX8919" t="s">
        <v>12438</v>
      </c>
      <c r="AZ8919" s="49"/>
    </row>
    <row r="8920" spans="50:52" x14ac:dyDescent="0.25">
      <c r="AX8920" t="s">
        <v>12439</v>
      </c>
      <c r="AZ8920" s="49"/>
    </row>
    <row r="8921" spans="50:52" x14ac:dyDescent="0.25">
      <c r="AX8921" t="s">
        <v>12440</v>
      </c>
      <c r="AZ8921" s="49"/>
    </row>
    <row r="8922" spans="50:52" x14ac:dyDescent="0.25">
      <c r="AX8922" t="s">
        <v>12441</v>
      </c>
      <c r="AZ8922" s="49"/>
    </row>
    <row r="8923" spans="50:52" x14ac:dyDescent="0.25">
      <c r="AX8923" t="s">
        <v>12442</v>
      </c>
      <c r="AZ8923" s="49"/>
    </row>
    <row r="8924" spans="50:52" x14ac:dyDescent="0.25">
      <c r="AX8924" t="s">
        <v>12443</v>
      </c>
      <c r="AZ8924" s="49"/>
    </row>
    <row r="8925" spans="50:52" x14ac:dyDescent="0.25">
      <c r="AX8925" t="s">
        <v>12444</v>
      </c>
      <c r="AZ8925" s="49"/>
    </row>
    <row r="8926" spans="50:52" x14ac:dyDescent="0.25">
      <c r="AX8926" t="s">
        <v>12445</v>
      </c>
      <c r="AZ8926" s="49"/>
    </row>
    <row r="8927" spans="50:52" x14ac:dyDescent="0.25">
      <c r="AX8927" t="s">
        <v>12446</v>
      </c>
      <c r="AZ8927" s="49"/>
    </row>
    <row r="8928" spans="50:52" x14ac:dyDescent="0.25">
      <c r="AX8928" t="s">
        <v>12447</v>
      </c>
      <c r="AZ8928" s="49"/>
    </row>
    <row r="8929" spans="50:52" x14ac:dyDescent="0.25">
      <c r="AX8929" t="s">
        <v>12448</v>
      </c>
      <c r="AZ8929" s="49"/>
    </row>
    <row r="8930" spans="50:52" x14ac:dyDescent="0.25">
      <c r="AX8930" t="s">
        <v>12449</v>
      </c>
      <c r="AZ8930" s="49"/>
    </row>
    <row r="8931" spans="50:52" x14ac:dyDescent="0.25">
      <c r="AX8931" t="s">
        <v>12450</v>
      </c>
      <c r="AZ8931" s="49"/>
    </row>
    <row r="8932" spans="50:52" x14ac:dyDescent="0.25">
      <c r="AX8932" t="s">
        <v>12451</v>
      </c>
      <c r="AZ8932" s="49"/>
    </row>
    <row r="8933" spans="50:52" x14ac:dyDescent="0.25">
      <c r="AX8933" t="s">
        <v>12452</v>
      </c>
      <c r="AZ8933" s="49"/>
    </row>
    <row r="8934" spans="50:52" x14ac:dyDescent="0.25">
      <c r="AX8934" t="s">
        <v>12453</v>
      </c>
      <c r="AZ8934" s="49"/>
    </row>
    <row r="8935" spans="50:52" x14ac:dyDescent="0.25">
      <c r="AX8935" t="s">
        <v>12454</v>
      </c>
      <c r="AZ8935" s="49"/>
    </row>
    <row r="8936" spans="50:52" x14ac:dyDescent="0.25">
      <c r="AX8936" t="s">
        <v>12455</v>
      </c>
      <c r="AZ8936" s="49"/>
    </row>
    <row r="8937" spans="50:52" x14ac:dyDescent="0.25">
      <c r="AX8937" t="s">
        <v>12456</v>
      </c>
      <c r="AZ8937" s="49"/>
    </row>
    <row r="8938" spans="50:52" x14ac:dyDescent="0.25">
      <c r="AX8938" t="s">
        <v>12457</v>
      </c>
      <c r="AZ8938" s="49"/>
    </row>
    <row r="8939" spans="50:52" x14ac:dyDescent="0.25">
      <c r="AX8939" t="s">
        <v>12458</v>
      </c>
      <c r="AZ8939" s="49"/>
    </row>
    <row r="8940" spans="50:52" x14ac:dyDescent="0.25">
      <c r="AX8940" t="s">
        <v>12459</v>
      </c>
      <c r="AZ8940" s="49"/>
    </row>
    <row r="8941" spans="50:52" x14ac:dyDescent="0.25">
      <c r="AX8941" t="s">
        <v>12460</v>
      </c>
      <c r="AZ8941" s="49"/>
    </row>
    <row r="8942" spans="50:52" x14ac:dyDescent="0.25">
      <c r="AX8942" t="s">
        <v>12461</v>
      </c>
      <c r="AZ8942" s="49"/>
    </row>
    <row r="8943" spans="50:52" x14ac:dyDescent="0.25">
      <c r="AX8943" t="s">
        <v>12462</v>
      </c>
      <c r="AZ8943" s="49"/>
    </row>
    <row r="8944" spans="50:52" x14ac:dyDescent="0.25">
      <c r="AX8944" t="s">
        <v>12463</v>
      </c>
      <c r="AZ8944" s="49"/>
    </row>
    <row r="8945" spans="50:52" x14ac:dyDescent="0.25">
      <c r="AX8945" t="s">
        <v>12464</v>
      </c>
      <c r="AZ8945" s="49"/>
    </row>
    <row r="8946" spans="50:52" x14ac:dyDescent="0.25">
      <c r="AX8946" t="s">
        <v>12465</v>
      </c>
      <c r="AZ8946" s="49"/>
    </row>
    <row r="8947" spans="50:52" x14ac:dyDescent="0.25">
      <c r="AX8947" t="s">
        <v>12466</v>
      </c>
      <c r="AZ8947" s="49"/>
    </row>
    <row r="8948" spans="50:52" x14ac:dyDescent="0.25">
      <c r="AX8948" t="s">
        <v>12467</v>
      </c>
      <c r="AZ8948" s="49"/>
    </row>
    <row r="8949" spans="50:52" x14ac:dyDescent="0.25">
      <c r="AX8949" t="s">
        <v>12468</v>
      </c>
      <c r="AZ8949" s="49"/>
    </row>
    <row r="8950" spans="50:52" x14ac:dyDescent="0.25">
      <c r="AX8950" t="s">
        <v>12469</v>
      </c>
      <c r="AZ8950" s="49"/>
    </row>
    <row r="8951" spans="50:52" x14ac:dyDescent="0.25">
      <c r="AX8951" t="s">
        <v>12470</v>
      </c>
      <c r="AZ8951" s="49"/>
    </row>
    <row r="8952" spans="50:52" x14ac:dyDescent="0.25">
      <c r="AX8952" t="s">
        <v>12471</v>
      </c>
      <c r="AZ8952" s="49"/>
    </row>
    <row r="8953" spans="50:52" x14ac:dyDescent="0.25">
      <c r="AX8953" t="s">
        <v>12472</v>
      </c>
      <c r="AZ8953" s="49"/>
    </row>
    <row r="8954" spans="50:52" x14ac:dyDescent="0.25">
      <c r="AX8954" t="s">
        <v>12473</v>
      </c>
      <c r="AZ8954" s="49"/>
    </row>
    <row r="8955" spans="50:52" x14ac:dyDescent="0.25">
      <c r="AX8955" t="s">
        <v>12474</v>
      </c>
      <c r="AZ8955" s="49"/>
    </row>
    <row r="8956" spans="50:52" x14ac:dyDescent="0.25">
      <c r="AX8956" t="s">
        <v>12475</v>
      </c>
      <c r="AZ8956" s="49"/>
    </row>
    <row r="8957" spans="50:52" x14ac:dyDescent="0.25">
      <c r="AX8957" t="s">
        <v>12476</v>
      </c>
      <c r="AZ8957" s="49"/>
    </row>
    <row r="8958" spans="50:52" x14ac:dyDescent="0.25">
      <c r="AX8958" t="s">
        <v>12477</v>
      </c>
      <c r="AZ8958" s="49"/>
    </row>
    <row r="8959" spans="50:52" x14ac:dyDescent="0.25">
      <c r="AX8959" t="s">
        <v>12478</v>
      </c>
      <c r="AZ8959" s="49"/>
    </row>
    <row r="8960" spans="50:52" x14ac:dyDescent="0.25">
      <c r="AX8960" t="s">
        <v>12479</v>
      </c>
      <c r="AZ8960" s="49"/>
    </row>
    <row r="8961" spans="50:52" x14ac:dyDescent="0.25">
      <c r="AX8961" t="s">
        <v>12480</v>
      </c>
      <c r="AZ8961" s="49"/>
    </row>
    <row r="8962" spans="50:52" x14ac:dyDescent="0.25">
      <c r="AX8962" t="s">
        <v>12481</v>
      </c>
      <c r="AZ8962" s="49"/>
    </row>
    <row r="8963" spans="50:52" x14ac:dyDescent="0.25">
      <c r="AX8963" t="s">
        <v>12482</v>
      </c>
      <c r="AZ8963" s="49"/>
    </row>
    <row r="8964" spans="50:52" x14ac:dyDescent="0.25">
      <c r="AX8964" t="s">
        <v>12483</v>
      </c>
      <c r="AZ8964" s="49"/>
    </row>
    <row r="8965" spans="50:52" x14ac:dyDescent="0.25">
      <c r="AX8965" t="s">
        <v>12484</v>
      </c>
      <c r="AZ8965" s="49"/>
    </row>
    <row r="8966" spans="50:52" x14ac:dyDescent="0.25">
      <c r="AX8966" t="s">
        <v>12485</v>
      </c>
      <c r="AZ8966" s="49"/>
    </row>
    <row r="8967" spans="50:52" x14ac:dyDescent="0.25">
      <c r="AX8967" t="s">
        <v>12486</v>
      </c>
      <c r="AZ8967" s="49"/>
    </row>
    <row r="8968" spans="50:52" x14ac:dyDescent="0.25">
      <c r="AX8968" t="s">
        <v>12487</v>
      </c>
      <c r="AZ8968" s="49"/>
    </row>
    <row r="8969" spans="50:52" x14ac:dyDescent="0.25">
      <c r="AX8969" t="s">
        <v>12488</v>
      </c>
      <c r="AZ8969" s="49"/>
    </row>
    <row r="8970" spans="50:52" x14ac:dyDescent="0.25">
      <c r="AX8970" t="s">
        <v>12489</v>
      </c>
      <c r="AZ8970" s="49"/>
    </row>
    <row r="8971" spans="50:52" x14ac:dyDescent="0.25">
      <c r="AX8971" t="s">
        <v>12490</v>
      </c>
      <c r="AZ8971" s="49"/>
    </row>
    <row r="8972" spans="50:52" x14ac:dyDescent="0.25">
      <c r="AX8972" t="s">
        <v>12491</v>
      </c>
      <c r="AZ8972" s="49"/>
    </row>
    <row r="8973" spans="50:52" x14ac:dyDescent="0.25">
      <c r="AX8973" t="s">
        <v>12492</v>
      </c>
      <c r="AZ8973" s="49"/>
    </row>
    <row r="8974" spans="50:52" x14ac:dyDescent="0.25">
      <c r="AX8974" t="s">
        <v>12493</v>
      </c>
      <c r="AZ8974" s="49"/>
    </row>
    <row r="8975" spans="50:52" x14ac:dyDescent="0.25">
      <c r="AX8975" t="s">
        <v>12494</v>
      </c>
      <c r="AZ8975" s="49"/>
    </row>
    <row r="8976" spans="50:52" x14ac:dyDescent="0.25">
      <c r="AX8976" t="s">
        <v>12495</v>
      </c>
      <c r="AZ8976" s="49"/>
    </row>
    <row r="8977" spans="50:52" x14ac:dyDescent="0.25">
      <c r="AX8977" t="s">
        <v>12496</v>
      </c>
      <c r="AZ8977" s="49"/>
    </row>
    <row r="8978" spans="50:52" x14ac:dyDescent="0.25">
      <c r="AX8978" t="s">
        <v>12497</v>
      </c>
      <c r="AZ8978" s="49"/>
    </row>
    <row r="8979" spans="50:52" x14ac:dyDescent="0.25">
      <c r="AX8979" t="s">
        <v>12498</v>
      </c>
      <c r="AZ8979" s="49"/>
    </row>
    <row r="8980" spans="50:52" x14ac:dyDescent="0.25">
      <c r="AX8980" t="s">
        <v>12499</v>
      </c>
      <c r="AZ8980" s="49"/>
    </row>
    <row r="8981" spans="50:52" x14ac:dyDescent="0.25">
      <c r="AX8981" t="s">
        <v>12500</v>
      </c>
      <c r="AZ8981" s="49"/>
    </row>
    <row r="8982" spans="50:52" x14ac:dyDescent="0.25">
      <c r="AX8982" t="s">
        <v>12501</v>
      </c>
      <c r="AZ8982" s="49"/>
    </row>
    <row r="8983" spans="50:52" x14ac:dyDescent="0.25">
      <c r="AX8983" t="s">
        <v>12502</v>
      </c>
      <c r="AZ8983" s="49"/>
    </row>
    <row r="8984" spans="50:52" x14ac:dyDescent="0.25">
      <c r="AX8984" t="s">
        <v>12503</v>
      </c>
      <c r="AZ8984" s="49"/>
    </row>
    <row r="8985" spans="50:52" x14ac:dyDescent="0.25">
      <c r="AX8985" t="s">
        <v>12504</v>
      </c>
      <c r="AZ8985" s="49"/>
    </row>
    <row r="8986" spans="50:52" x14ac:dyDescent="0.25">
      <c r="AX8986" t="s">
        <v>12505</v>
      </c>
      <c r="AZ8986" s="49"/>
    </row>
    <row r="8987" spans="50:52" x14ac:dyDescent="0.25">
      <c r="AX8987" t="s">
        <v>12506</v>
      </c>
      <c r="AZ8987" s="49"/>
    </row>
    <row r="8988" spans="50:52" x14ac:dyDescent="0.25">
      <c r="AX8988" t="s">
        <v>12507</v>
      </c>
      <c r="AZ8988" s="49"/>
    </row>
    <row r="8989" spans="50:52" x14ac:dyDescent="0.25">
      <c r="AX8989" t="s">
        <v>12508</v>
      </c>
      <c r="AZ8989" s="49"/>
    </row>
    <row r="8990" spans="50:52" x14ac:dyDescent="0.25">
      <c r="AX8990" t="s">
        <v>12509</v>
      </c>
      <c r="AZ8990" s="49"/>
    </row>
    <row r="8991" spans="50:52" x14ac:dyDescent="0.25">
      <c r="AX8991" t="s">
        <v>12510</v>
      </c>
      <c r="AZ8991" s="49"/>
    </row>
    <row r="8992" spans="50:52" x14ac:dyDescent="0.25">
      <c r="AX8992" t="s">
        <v>12511</v>
      </c>
      <c r="AZ8992" s="49"/>
    </row>
    <row r="8993" spans="50:52" x14ac:dyDescent="0.25">
      <c r="AX8993" t="s">
        <v>12512</v>
      </c>
      <c r="AZ8993" s="49"/>
    </row>
    <row r="8994" spans="50:52" x14ac:dyDescent="0.25">
      <c r="AX8994" t="s">
        <v>12513</v>
      </c>
      <c r="AZ8994" s="49"/>
    </row>
    <row r="8995" spans="50:52" x14ac:dyDescent="0.25">
      <c r="AX8995" t="s">
        <v>12514</v>
      </c>
      <c r="AZ8995" s="49"/>
    </row>
    <row r="8996" spans="50:52" x14ac:dyDescent="0.25">
      <c r="AX8996" t="s">
        <v>12515</v>
      </c>
      <c r="AZ8996" s="49"/>
    </row>
    <row r="8997" spans="50:52" x14ac:dyDescent="0.25">
      <c r="AX8997" t="s">
        <v>12516</v>
      </c>
      <c r="AZ8997" s="49"/>
    </row>
    <row r="8998" spans="50:52" x14ac:dyDescent="0.25">
      <c r="AX8998" t="s">
        <v>12517</v>
      </c>
      <c r="AZ8998" s="49"/>
    </row>
    <row r="8999" spans="50:52" x14ac:dyDescent="0.25">
      <c r="AX8999" t="s">
        <v>12518</v>
      </c>
      <c r="AZ8999" s="49"/>
    </row>
    <row r="9000" spans="50:52" x14ac:dyDescent="0.25">
      <c r="AX9000" t="s">
        <v>12519</v>
      </c>
      <c r="AZ9000" s="49"/>
    </row>
    <row r="9001" spans="50:52" x14ac:dyDescent="0.25">
      <c r="AX9001" t="s">
        <v>12520</v>
      </c>
      <c r="AZ9001" s="49"/>
    </row>
    <row r="9002" spans="50:52" x14ac:dyDescent="0.25">
      <c r="AX9002" t="s">
        <v>12521</v>
      </c>
      <c r="AZ9002" s="49"/>
    </row>
    <row r="9003" spans="50:52" x14ac:dyDescent="0.25">
      <c r="AX9003" t="s">
        <v>12522</v>
      </c>
      <c r="AZ9003" s="49"/>
    </row>
    <row r="9004" spans="50:52" x14ac:dyDescent="0.25">
      <c r="AX9004" t="s">
        <v>12523</v>
      </c>
      <c r="AZ9004" s="49"/>
    </row>
    <row r="9005" spans="50:52" x14ac:dyDescent="0.25">
      <c r="AX9005" t="s">
        <v>12524</v>
      </c>
      <c r="AZ9005" s="49"/>
    </row>
    <row r="9006" spans="50:52" x14ac:dyDescent="0.25">
      <c r="AX9006" t="s">
        <v>12525</v>
      </c>
      <c r="AZ9006" s="49"/>
    </row>
    <row r="9007" spans="50:52" x14ac:dyDescent="0.25">
      <c r="AX9007" t="s">
        <v>12526</v>
      </c>
      <c r="AZ9007" s="49"/>
    </row>
    <row r="9008" spans="50:52" x14ac:dyDescent="0.25">
      <c r="AX9008" t="s">
        <v>12527</v>
      </c>
      <c r="AZ9008" s="49"/>
    </row>
    <row r="9009" spans="50:52" x14ac:dyDescent="0.25">
      <c r="AX9009" t="s">
        <v>12528</v>
      </c>
      <c r="AZ9009" s="49"/>
    </row>
    <row r="9010" spans="50:52" x14ac:dyDescent="0.25">
      <c r="AX9010" t="s">
        <v>12529</v>
      </c>
      <c r="AZ9010" s="49"/>
    </row>
    <row r="9011" spans="50:52" x14ac:dyDescent="0.25">
      <c r="AX9011" t="s">
        <v>12530</v>
      </c>
      <c r="AZ9011" s="49"/>
    </row>
    <row r="9012" spans="50:52" x14ac:dyDescent="0.25">
      <c r="AX9012" t="s">
        <v>12531</v>
      </c>
      <c r="AZ9012" s="49"/>
    </row>
    <row r="9013" spans="50:52" x14ac:dyDescent="0.25">
      <c r="AX9013" t="s">
        <v>12532</v>
      </c>
      <c r="AZ9013" s="49"/>
    </row>
    <row r="9014" spans="50:52" x14ac:dyDescent="0.25">
      <c r="AX9014" t="s">
        <v>12533</v>
      </c>
      <c r="AZ9014" s="49"/>
    </row>
    <row r="9015" spans="50:52" x14ac:dyDescent="0.25">
      <c r="AX9015" t="s">
        <v>12534</v>
      </c>
      <c r="AZ9015" s="49"/>
    </row>
    <row r="9016" spans="50:52" x14ac:dyDescent="0.25">
      <c r="AX9016" t="s">
        <v>12535</v>
      </c>
      <c r="AZ9016" s="49"/>
    </row>
    <row r="9017" spans="50:52" x14ac:dyDescent="0.25">
      <c r="AX9017" t="s">
        <v>12536</v>
      </c>
      <c r="AZ9017" s="49"/>
    </row>
    <row r="9018" spans="50:52" x14ac:dyDescent="0.25">
      <c r="AX9018" t="s">
        <v>12537</v>
      </c>
      <c r="AZ9018" s="49"/>
    </row>
    <row r="9019" spans="50:52" x14ac:dyDescent="0.25">
      <c r="AX9019" t="s">
        <v>12538</v>
      </c>
      <c r="AZ9019" s="49"/>
    </row>
    <row r="9020" spans="50:52" x14ac:dyDescent="0.25">
      <c r="AX9020" t="s">
        <v>12539</v>
      </c>
      <c r="AZ9020" s="49"/>
    </row>
    <row r="9021" spans="50:52" x14ac:dyDescent="0.25">
      <c r="AX9021" t="s">
        <v>12540</v>
      </c>
      <c r="AZ9021" s="49"/>
    </row>
    <row r="9022" spans="50:52" x14ac:dyDescent="0.25">
      <c r="AX9022" t="s">
        <v>12541</v>
      </c>
      <c r="AZ9022" s="49"/>
    </row>
    <row r="9023" spans="50:52" x14ac:dyDescent="0.25">
      <c r="AX9023" t="s">
        <v>12542</v>
      </c>
      <c r="AZ9023" s="49"/>
    </row>
    <row r="9024" spans="50:52" x14ac:dyDescent="0.25">
      <c r="AX9024" t="s">
        <v>12543</v>
      </c>
      <c r="AZ9024" s="49"/>
    </row>
    <row r="9025" spans="50:52" x14ac:dyDescent="0.25">
      <c r="AX9025" t="s">
        <v>12544</v>
      </c>
      <c r="AZ9025" s="49"/>
    </row>
    <row r="9026" spans="50:52" x14ac:dyDescent="0.25">
      <c r="AX9026" t="s">
        <v>12545</v>
      </c>
      <c r="AZ9026" s="49"/>
    </row>
    <row r="9027" spans="50:52" x14ac:dyDescent="0.25">
      <c r="AX9027" t="s">
        <v>12546</v>
      </c>
      <c r="AZ9027" s="49"/>
    </row>
    <row r="9028" spans="50:52" x14ac:dyDescent="0.25">
      <c r="AX9028" t="s">
        <v>12547</v>
      </c>
      <c r="AZ9028" s="49"/>
    </row>
    <row r="9029" spans="50:52" x14ac:dyDescent="0.25">
      <c r="AX9029" t="s">
        <v>12548</v>
      </c>
      <c r="AZ9029" s="49"/>
    </row>
    <row r="9030" spans="50:52" x14ac:dyDescent="0.25">
      <c r="AX9030" t="s">
        <v>12549</v>
      </c>
      <c r="AZ9030" s="49"/>
    </row>
    <row r="9031" spans="50:52" x14ac:dyDescent="0.25">
      <c r="AX9031" t="s">
        <v>12550</v>
      </c>
      <c r="AZ9031" s="49"/>
    </row>
    <row r="9032" spans="50:52" x14ac:dyDescent="0.25">
      <c r="AX9032" t="s">
        <v>12551</v>
      </c>
      <c r="AZ9032" s="49"/>
    </row>
    <row r="9033" spans="50:52" x14ac:dyDescent="0.25">
      <c r="AX9033" t="s">
        <v>12552</v>
      </c>
      <c r="AZ9033" s="49"/>
    </row>
    <row r="9034" spans="50:52" x14ac:dyDescent="0.25">
      <c r="AX9034" t="s">
        <v>12553</v>
      </c>
      <c r="AZ9034" s="49"/>
    </row>
    <row r="9035" spans="50:52" x14ac:dyDescent="0.25">
      <c r="AX9035" t="s">
        <v>12554</v>
      </c>
      <c r="AZ9035" s="49"/>
    </row>
    <row r="9036" spans="50:52" x14ac:dyDescent="0.25">
      <c r="AX9036" t="s">
        <v>12555</v>
      </c>
      <c r="AZ9036" s="49"/>
    </row>
    <row r="9037" spans="50:52" x14ac:dyDescent="0.25">
      <c r="AX9037" t="s">
        <v>12556</v>
      </c>
      <c r="AZ9037" s="49"/>
    </row>
    <row r="9038" spans="50:52" x14ac:dyDescent="0.25">
      <c r="AX9038" t="s">
        <v>12557</v>
      </c>
      <c r="AZ9038" s="49"/>
    </row>
    <row r="9039" spans="50:52" x14ac:dyDescent="0.25">
      <c r="AX9039" t="s">
        <v>12558</v>
      </c>
      <c r="AZ9039" s="49"/>
    </row>
    <row r="9040" spans="50:52" x14ac:dyDescent="0.25">
      <c r="AX9040" t="s">
        <v>12559</v>
      </c>
      <c r="AZ9040" s="49"/>
    </row>
    <row r="9041" spans="50:52" x14ac:dyDescent="0.25">
      <c r="AX9041" t="s">
        <v>12560</v>
      </c>
      <c r="AZ9041" s="49"/>
    </row>
    <row r="9042" spans="50:52" x14ac:dyDescent="0.25">
      <c r="AX9042" t="s">
        <v>12561</v>
      </c>
      <c r="AZ9042" s="49"/>
    </row>
    <row r="9043" spans="50:52" x14ac:dyDescent="0.25">
      <c r="AX9043" t="s">
        <v>12562</v>
      </c>
      <c r="AZ9043" s="49"/>
    </row>
    <row r="9044" spans="50:52" x14ac:dyDescent="0.25">
      <c r="AX9044" t="s">
        <v>12563</v>
      </c>
      <c r="AZ9044" s="49"/>
    </row>
    <row r="9045" spans="50:52" x14ac:dyDescent="0.25">
      <c r="AX9045" t="s">
        <v>12564</v>
      </c>
      <c r="AZ9045" s="49"/>
    </row>
    <row r="9046" spans="50:52" x14ac:dyDescent="0.25">
      <c r="AX9046" t="s">
        <v>12565</v>
      </c>
      <c r="AZ9046" s="49"/>
    </row>
    <row r="9047" spans="50:52" x14ac:dyDescent="0.25">
      <c r="AX9047" t="s">
        <v>12566</v>
      </c>
      <c r="AZ9047" s="49"/>
    </row>
    <row r="9048" spans="50:52" x14ac:dyDescent="0.25">
      <c r="AX9048" t="s">
        <v>12567</v>
      </c>
      <c r="AZ9048" s="49"/>
    </row>
    <row r="9049" spans="50:52" x14ac:dyDescent="0.25">
      <c r="AX9049" t="s">
        <v>12568</v>
      </c>
      <c r="AZ9049" s="49"/>
    </row>
    <row r="9050" spans="50:52" x14ac:dyDescent="0.25">
      <c r="AX9050" t="s">
        <v>12569</v>
      </c>
      <c r="AZ9050" s="49"/>
    </row>
    <row r="9051" spans="50:52" x14ac:dyDescent="0.25">
      <c r="AX9051" t="s">
        <v>12570</v>
      </c>
      <c r="AZ9051" s="49"/>
    </row>
    <row r="9052" spans="50:52" x14ac:dyDescent="0.25">
      <c r="AX9052" t="s">
        <v>12571</v>
      </c>
      <c r="AZ9052" s="49"/>
    </row>
    <row r="9053" spans="50:52" x14ac:dyDescent="0.25">
      <c r="AX9053" t="s">
        <v>12572</v>
      </c>
      <c r="AZ9053" s="49"/>
    </row>
    <row r="9054" spans="50:52" x14ac:dyDescent="0.25">
      <c r="AX9054" t="s">
        <v>12573</v>
      </c>
      <c r="AZ9054" s="49"/>
    </row>
    <row r="9055" spans="50:52" x14ac:dyDescent="0.25">
      <c r="AX9055" t="s">
        <v>12574</v>
      </c>
      <c r="AZ9055" s="49"/>
    </row>
    <row r="9056" spans="50:52" x14ac:dyDescent="0.25">
      <c r="AX9056" t="s">
        <v>12575</v>
      </c>
      <c r="AZ9056" s="49"/>
    </row>
    <row r="9057" spans="50:52" x14ac:dyDescent="0.25">
      <c r="AX9057" t="s">
        <v>12576</v>
      </c>
      <c r="AZ9057" s="49"/>
    </row>
    <row r="9058" spans="50:52" x14ac:dyDescent="0.25">
      <c r="AX9058" t="s">
        <v>12577</v>
      </c>
      <c r="AZ9058" s="49"/>
    </row>
    <row r="9059" spans="50:52" x14ac:dyDescent="0.25">
      <c r="AX9059" t="s">
        <v>12578</v>
      </c>
      <c r="AZ9059" s="49"/>
    </row>
    <row r="9060" spans="50:52" x14ac:dyDescent="0.25">
      <c r="AX9060" t="s">
        <v>12579</v>
      </c>
      <c r="AZ9060" s="49"/>
    </row>
    <row r="9061" spans="50:52" x14ac:dyDescent="0.25">
      <c r="AX9061" t="s">
        <v>12580</v>
      </c>
      <c r="AZ9061" s="49"/>
    </row>
    <row r="9062" spans="50:52" x14ac:dyDescent="0.25">
      <c r="AX9062" t="s">
        <v>12581</v>
      </c>
      <c r="AZ9062" s="49"/>
    </row>
    <row r="9063" spans="50:52" x14ac:dyDescent="0.25">
      <c r="AX9063" t="s">
        <v>12582</v>
      </c>
      <c r="AZ9063" s="49"/>
    </row>
    <row r="9064" spans="50:52" x14ac:dyDescent="0.25">
      <c r="AX9064" t="s">
        <v>12583</v>
      </c>
      <c r="AZ9064" s="49"/>
    </row>
    <row r="9065" spans="50:52" x14ac:dyDescent="0.25">
      <c r="AX9065" t="s">
        <v>12584</v>
      </c>
      <c r="AZ9065" s="49"/>
    </row>
    <row r="9066" spans="50:52" x14ac:dyDescent="0.25">
      <c r="AX9066" t="s">
        <v>12585</v>
      </c>
      <c r="AZ9066" s="49"/>
    </row>
    <row r="9067" spans="50:52" x14ac:dyDescent="0.25">
      <c r="AX9067" t="s">
        <v>12586</v>
      </c>
      <c r="AZ9067" s="49"/>
    </row>
    <row r="9068" spans="50:52" x14ac:dyDescent="0.25">
      <c r="AX9068" t="s">
        <v>12587</v>
      </c>
      <c r="AZ9068" s="49"/>
    </row>
    <row r="9069" spans="50:52" x14ac:dyDescent="0.25">
      <c r="AX9069" t="s">
        <v>12588</v>
      </c>
      <c r="AZ9069" s="49"/>
    </row>
    <row r="9070" spans="50:52" x14ac:dyDescent="0.25">
      <c r="AX9070" t="s">
        <v>12589</v>
      </c>
      <c r="AZ9070" s="49"/>
    </row>
    <row r="9071" spans="50:52" x14ac:dyDescent="0.25">
      <c r="AX9071" t="s">
        <v>12590</v>
      </c>
      <c r="AZ9071" s="49"/>
    </row>
    <row r="9072" spans="50:52" x14ac:dyDescent="0.25">
      <c r="AX9072" t="s">
        <v>12591</v>
      </c>
      <c r="AZ9072" s="49"/>
    </row>
    <row r="9073" spans="50:52" x14ac:dyDescent="0.25">
      <c r="AX9073" t="s">
        <v>12592</v>
      </c>
      <c r="AZ9073" s="49"/>
    </row>
    <row r="9074" spans="50:52" x14ac:dyDescent="0.25">
      <c r="AX9074" t="s">
        <v>12593</v>
      </c>
      <c r="AZ9074" s="49"/>
    </row>
    <row r="9075" spans="50:52" x14ac:dyDescent="0.25">
      <c r="AX9075" t="s">
        <v>12594</v>
      </c>
      <c r="AZ9075" s="49"/>
    </row>
    <row r="9076" spans="50:52" x14ac:dyDescent="0.25">
      <c r="AX9076" t="s">
        <v>12595</v>
      </c>
      <c r="AZ9076" s="49"/>
    </row>
    <row r="9077" spans="50:52" x14ac:dyDescent="0.25">
      <c r="AX9077" t="s">
        <v>12596</v>
      </c>
      <c r="AZ9077" s="49"/>
    </row>
    <row r="9078" spans="50:52" x14ac:dyDescent="0.25">
      <c r="AX9078" t="s">
        <v>12597</v>
      </c>
      <c r="AZ9078" s="49"/>
    </row>
    <row r="9079" spans="50:52" x14ac:dyDescent="0.25">
      <c r="AX9079" t="s">
        <v>12598</v>
      </c>
      <c r="AZ9079" s="49"/>
    </row>
    <row r="9080" spans="50:52" x14ac:dyDescent="0.25">
      <c r="AX9080" t="s">
        <v>12599</v>
      </c>
      <c r="AZ9080" s="49"/>
    </row>
    <row r="9081" spans="50:52" x14ac:dyDescent="0.25">
      <c r="AX9081" t="s">
        <v>12600</v>
      </c>
      <c r="AZ9081" s="49"/>
    </row>
    <row r="9082" spans="50:52" x14ac:dyDescent="0.25">
      <c r="AX9082" t="s">
        <v>12601</v>
      </c>
      <c r="AZ9082" s="49"/>
    </row>
    <row r="9083" spans="50:52" x14ac:dyDescent="0.25">
      <c r="AX9083" t="s">
        <v>12602</v>
      </c>
      <c r="AZ9083" s="49"/>
    </row>
    <row r="9084" spans="50:52" x14ac:dyDescent="0.25">
      <c r="AX9084" t="s">
        <v>12603</v>
      </c>
      <c r="AZ9084" s="49"/>
    </row>
    <row r="9085" spans="50:52" x14ac:dyDescent="0.25">
      <c r="AX9085" t="s">
        <v>12604</v>
      </c>
      <c r="AZ9085" s="49"/>
    </row>
    <row r="9086" spans="50:52" x14ac:dyDescent="0.25">
      <c r="AX9086" t="s">
        <v>12605</v>
      </c>
      <c r="AZ9086" s="49"/>
    </row>
    <row r="9087" spans="50:52" x14ac:dyDescent="0.25">
      <c r="AX9087" t="s">
        <v>12606</v>
      </c>
      <c r="AZ9087" s="49"/>
    </row>
    <row r="9088" spans="50:52" x14ac:dyDescent="0.25">
      <c r="AX9088" t="s">
        <v>12607</v>
      </c>
      <c r="AZ9088" s="49"/>
    </row>
    <row r="9089" spans="50:52" x14ac:dyDescent="0.25">
      <c r="AX9089" t="s">
        <v>12608</v>
      </c>
      <c r="AZ9089" s="49"/>
    </row>
    <row r="9090" spans="50:52" x14ac:dyDescent="0.25">
      <c r="AX9090" t="s">
        <v>12609</v>
      </c>
      <c r="AZ9090" s="49"/>
    </row>
    <row r="9091" spans="50:52" x14ac:dyDescent="0.25">
      <c r="AX9091" t="s">
        <v>12610</v>
      </c>
      <c r="AZ9091" s="49"/>
    </row>
    <row r="9092" spans="50:52" x14ac:dyDescent="0.25">
      <c r="AX9092" t="s">
        <v>12611</v>
      </c>
      <c r="AZ9092" s="49"/>
    </row>
    <row r="9093" spans="50:52" x14ac:dyDescent="0.25">
      <c r="AX9093" t="s">
        <v>12612</v>
      </c>
      <c r="AZ9093" s="49"/>
    </row>
    <row r="9094" spans="50:52" x14ac:dyDescent="0.25">
      <c r="AX9094" t="s">
        <v>12613</v>
      </c>
      <c r="AZ9094" s="49"/>
    </row>
    <row r="9095" spans="50:52" x14ac:dyDescent="0.25">
      <c r="AX9095" t="s">
        <v>12614</v>
      </c>
      <c r="AZ9095" s="49"/>
    </row>
    <row r="9096" spans="50:52" x14ac:dyDescent="0.25">
      <c r="AX9096" t="s">
        <v>12615</v>
      </c>
      <c r="AZ9096" s="49"/>
    </row>
    <row r="9097" spans="50:52" x14ac:dyDescent="0.25">
      <c r="AX9097" t="s">
        <v>12616</v>
      </c>
      <c r="AZ9097" s="49"/>
    </row>
    <row r="9098" spans="50:52" x14ac:dyDescent="0.25">
      <c r="AX9098" t="s">
        <v>12617</v>
      </c>
      <c r="AZ9098" s="49"/>
    </row>
    <row r="9099" spans="50:52" x14ac:dyDescent="0.25">
      <c r="AX9099" t="s">
        <v>12618</v>
      </c>
      <c r="AZ9099" s="49"/>
    </row>
    <row r="9100" spans="50:52" x14ac:dyDescent="0.25">
      <c r="AX9100" t="s">
        <v>12619</v>
      </c>
      <c r="AZ9100" s="49"/>
    </row>
    <row r="9101" spans="50:52" x14ac:dyDescent="0.25">
      <c r="AX9101" t="s">
        <v>12620</v>
      </c>
      <c r="AZ9101" s="49"/>
    </row>
    <row r="9102" spans="50:52" x14ac:dyDescent="0.25">
      <c r="AX9102" t="s">
        <v>12621</v>
      </c>
      <c r="AZ9102" s="49"/>
    </row>
    <row r="9103" spans="50:52" x14ac:dyDescent="0.25">
      <c r="AX9103" t="s">
        <v>12622</v>
      </c>
      <c r="AZ9103" s="49"/>
    </row>
    <row r="9104" spans="50:52" x14ac:dyDescent="0.25">
      <c r="AX9104" t="s">
        <v>12623</v>
      </c>
      <c r="AZ9104" s="49"/>
    </row>
    <row r="9105" spans="50:52" x14ac:dyDescent="0.25">
      <c r="AX9105" t="s">
        <v>12624</v>
      </c>
      <c r="AZ9105" s="49"/>
    </row>
    <row r="9106" spans="50:52" x14ac:dyDescent="0.25">
      <c r="AX9106" t="s">
        <v>12625</v>
      </c>
      <c r="AZ9106" s="49"/>
    </row>
    <row r="9107" spans="50:52" x14ac:dyDescent="0.25">
      <c r="AX9107" t="s">
        <v>12626</v>
      </c>
      <c r="AZ9107" s="49"/>
    </row>
    <row r="9108" spans="50:52" x14ac:dyDescent="0.25">
      <c r="AX9108" t="s">
        <v>12627</v>
      </c>
      <c r="AZ9108" s="49"/>
    </row>
    <row r="9109" spans="50:52" x14ac:dyDescent="0.25">
      <c r="AX9109" t="s">
        <v>12628</v>
      </c>
      <c r="AZ9109" s="49"/>
    </row>
    <row r="9110" spans="50:52" x14ac:dyDescent="0.25">
      <c r="AX9110" t="s">
        <v>12629</v>
      </c>
      <c r="AZ9110" s="49"/>
    </row>
    <row r="9111" spans="50:52" x14ac:dyDescent="0.25">
      <c r="AX9111" t="s">
        <v>12630</v>
      </c>
      <c r="AZ9111" s="49"/>
    </row>
    <row r="9112" spans="50:52" x14ac:dyDescent="0.25">
      <c r="AX9112" t="s">
        <v>12631</v>
      </c>
      <c r="AZ9112" s="49"/>
    </row>
    <row r="9113" spans="50:52" x14ac:dyDescent="0.25">
      <c r="AX9113" t="s">
        <v>12632</v>
      </c>
      <c r="AZ9113" s="49"/>
    </row>
    <row r="9114" spans="50:52" x14ac:dyDescent="0.25">
      <c r="AX9114" t="s">
        <v>12633</v>
      </c>
      <c r="AZ9114" s="49"/>
    </row>
    <row r="9115" spans="50:52" x14ac:dyDescent="0.25">
      <c r="AX9115" t="s">
        <v>12634</v>
      </c>
      <c r="AZ9115" s="49"/>
    </row>
    <row r="9116" spans="50:52" x14ac:dyDescent="0.25">
      <c r="AX9116" t="s">
        <v>12635</v>
      </c>
      <c r="AZ9116" s="49"/>
    </row>
    <row r="9117" spans="50:52" x14ac:dyDescent="0.25">
      <c r="AX9117" t="s">
        <v>12636</v>
      </c>
      <c r="AZ9117" s="49"/>
    </row>
    <row r="9118" spans="50:52" x14ac:dyDescent="0.25">
      <c r="AX9118" t="s">
        <v>12637</v>
      </c>
      <c r="AZ9118" s="49"/>
    </row>
    <row r="9119" spans="50:52" x14ac:dyDescent="0.25">
      <c r="AX9119" t="s">
        <v>12638</v>
      </c>
      <c r="AZ9119" s="49"/>
    </row>
    <row r="9120" spans="50:52" x14ac:dyDescent="0.25">
      <c r="AX9120" t="s">
        <v>12639</v>
      </c>
      <c r="AZ9120" s="49"/>
    </row>
    <row r="9121" spans="50:52" x14ac:dyDescent="0.25">
      <c r="AX9121" t="s">
        <v>12640</v>
      </c>
      <c r="AZ9121" s="49"/>
    </row>
    <row r="9122" spans="50:52" x14ac:dyDescent="0.25">
      <c r="AX9122" t="s">
        <v>12641</v>
      </c>
      <c r="AZ9122" s="49"/>
    </row>
    <row r="9123" spans="50:52" x14ac:dyDescent="0.25">
      <c r="AX9123" t="s">
        <v>12642</v>
      </c>
      <c r="AZ9123" s="49"/>
    </row>
    <row r="9124" spans="50:52" x14ac:dyDescent="0.25">
      <c r="AX9124" t="s">
        <v>12643</v>
      </c>
      <c r="AZ9124" s="49"/>
    </row>
    <row r="9125" spans="50:52" x14ac:dyDescent="0.25">
      <c r="AX9125" t="s">
        <v>12644</v>
      </c>
      <c r="AZ9125" s="49"/>
    </row>
    <row r="9126" spans="50:52" x14ac:dyDescent="0.25">
      <c r="AX9126" t="s">
        <v>12645</v>
      </c>
      <c r="AZ9126" s="49"/>
    </row>
    <row r="9127" spans="50:52" x14ac:dyDescent="0.25">
      <c r="AX9127" t="s">
        <v>12646</v>
      </c>
      <c r="AZ9127" s="49"/>
    </row>
    <row r="9128" spans="50:52" x14ac:dyDescent="0.25">
      <c r="AX9128" t="s">
        <v>12647</v>
      </c>
      <c r="AZ9128" s="49"/>
    </row>
    <row r="9129" spans="50:52" x14ac:dyDescent="0.25">
      <c r="AX9129" t="s">
        <v>12648</v>
      </c>
      <c r="AZ9129" s="49"/>
    </row>
    <row r="9130" spans="50:52" x14ac:dyDescent="0.25">
      <c r="AX9130" t="s">
        <v>12649</v>
      </c>
      <c r="AZ9130" s="49"/>
    </row>
    <row r="9131" spans="50:52" x14ac:dyDescent="0.25">
      <c r="AX9131" t="s">
        <v>12650</v>
      </c>
      <c r="AZ9131" s="49"/>
    </row>
    <row r="9132" spans="50:52" x14ac:dyDescent="0.25">
      <c r="AX9132" t="s">
        <v>12651</v>
      </c>
      <c r="AZ9132" s="49"/>
    </row>
    <row r="9133" spans="50:52" x14ac:dyDescent="0.25">
      <c r="AX9133" t="s">
        <v>12652</v>
      </c>
      <c r="AZ9133" s="49"/>
    </row>
    <row r="9134" spans="50:52" x14ac:dyDescent="0.25">
      <c r="AX9134" t="s">
        <v>12653</v>
      </c>
      <c r="AZ9134" s="49"/>
    </row>
    <row r="9135" spans="50:52" x14ac:dyDescent="0.25">
      <c r="AX9135" t="s">
        <v>12654</v>
      </c>
      <c r="AZ9135" s="49"/>
    </row>
    <row r="9136" spans="50:52" x14ac:dyDescent="0.25">
      <c r="AX9136" t="s">
        <v>12655</v>
      </c>
      <c r="AZ9136" s="49"/>
    </row>
    <row r="9137" spans="50:52" x14ac:dyDescent="0.25">
      <c r="AX9137" t="s">
        <v>12656</v>
      </c>
      <c r="AZ9137" s="49"/>
    </row>
    <row r="9138" spans="50:52" x14ac:dyDescent="0.25">
      <c r="AX9138" t="s">
        <v>12657</v>
      </c>
      <c r="AZ9138" s="49"/>
    </row>
    <row r="9139" spans="50:52" x14ac:dyDescent="0.25">
      <c r="AX9139" t="s">
        <v>12658</v>
      </c>
      <c r="AZ9139" s="49"/>
    </row>
    <row r="9140" spans="50:52" x14ac:dyDescent="0.25">
      <c r="AX9140" t="s">
        <v>12659</v>
      </c>
      <c r="AZ9140" s="49"/>
    </row>
    <row r="9141" spans="50:52" x14ac:dyDescent="0.25">
      <c r="AX9141" t="s">
        <v>12660</v>
      </c>
      <c r="AZ9141" s="49"/>
    </row>
    <row r="9142" spans="50:52" x14ac:dyDescent="0.25">
      <c r="AX9142" t="s">
        <v>12661</v>
      </c>
      <c r="AZ9142" s="49"/>
    </row>
    <row r="9143" spans="50:52" x14ac:dyDescent="0.25">
      <c r="AX9143" t="s">
        <v>12662</v>
      </c>
      <c r="AZ9143" s="49"/>
    </row>
    <row r="9144" spans="50:52" x14ac:dyDescent="0.25">
      <c r="AX9144" t="s">
        <v>12663</v>
      </c>
      <c r="AZ9144" s="49"/>
    </row>
    <row r="9145" spans="50:52" x14ac:dyDescent="0.25">
      <c r="AX9145" t="s">
        <v>12664</v>
      </c>
      <c r="AZ9145" s="49"/>
    </row>
    <row r="9146" spans="50:52" x14ac:dyDescent="0.25">
      <c r="AX9146" t="s">
        <v>12665</v>
      </c>
      <c r="AZ9146" s="49"/>
    </row>
    <row r="9147" spans="50:52" x14ac:dyDescent="0.25">
      <c r="AX9147" t="s">
        <v>12666</v>
      </c>
      <c r="AZ9147" s="49"/>
    </row>
    <row r="9148" spans="50:52" x14ac:dyDescent="0.25">
      <c r="AX9148" t="s">
        <v>12667</v>
      </c>
      <c r="AZ9148" s="49"/>
    </row>
    <row r="9149" spans="50:52" x14ac:dyDescent="0.25">
      <c r="AX9149" t="s">
        <v>12668</v>
      </c>
      <c r="AZ9149" s="49"/>
    </row>
    <row r="9150" spans="50:52" x14ac:dyDescent="0.25">
      <c r="AX9150" t="s">
        <v>12669</v>
      </c>
      <c r="AZ9150" s="49"/>
    </row>
    <row r="9151" spans="50:52" x14ac:dyDescent="0.25">
      <c r="AX9151" t="s">
        <v>12670</v>
      </c>
      <c r="AZ9151" s="49"/>
    </row>
    <row r="9152" spans="50:52" x14ac:dyDescent="0.25">
      <c r="AX9152" t="s">
        <v>12671</v>
      </c>
      <c r="AZ9152" s="49"/>
    </row>
    <row r="9153" spans="50:52" x14ac:dyDescent="0.25">
      <c r="AX9153" t="s">
        <v>12672</v>
      </c>
      <c r="AZ9153" s="49"/>
    </row>
    <row r="9154" spans="50:52" x14ac:dyDescent="0.25">
      <c r="AX9154" t="s">
        <v>12673</v>
      </c>
      <c r="AZ9154" s="49"/>
    </row>
    <row r="9155" spans="50:52" x14ac:dyDescent="0.25">
      <c r="AX9155" t="s">
        <v>12674</v>
      </c>
      <c r="AZ9155" s="49"/>
    </row>
    <row r="9156" spans="50:52" x14ac:dyDescent="0.25">
      <c r="AX9156" t="s">
        <v>12675</v>
      </c>
      <c r="AZ9156" s="49"/>
    </row>
    <row r="9157" spans="50:52" x14ac:dyDescent="0.25">
      <c r="AX9157" t="s">
        <v>12676</v>
      </c>
      <c r="AZ9157" s="49"/>
    </row>
    <row r="9158" spans="50:52" x14ac:dyDescent="0.25">
      <c r="AX9158" t="s">
        <v>12677</v>
      </c>
      <c r="AZ9158" s="49"/>
    </row>
    <row r="9159" spans="50:52" x14ac:dyDescent="0.25">
      <c r="AX9159" t="s">
        <v>12678</v>
      </c>
      <c r="AZ9159" s="49"/>
    </row>
    <row r="9160" spans="50:52" x14ac:dyDescent="0.25">
      <c r="AX9160" t="s">
        <v>12679</v>
      </c>
      <c r="AZ9160" s="49"/>
    </row>
    <row r="9161" spans="50:52" x14ac:dyDescent="0.25">
      <c r="AX9161" t="s">
        <v>12680</v>
      </c>
      <c r="AZ9161" s="49"/>
    </row>
    <row r="9162" spans="50:52" x14ac:dyDescent="0.25">
      <c r="AX9162" t="s">
        <v>12681</v>
      </c>
      <c r="AZ9162" s="49"/>
    </row>
    <row r="9163" spans="50:52" x14ac:dyDescent="0.25">
      <c r="AX9163" t="s">
        <v>12682</v>
      </c>
      <c r="AZ9163" s="49"/>
    </row>
    <row r="9164" spans="50:52" x14ac:dyDescent="0.25">
      <c r="AX9164" t="s">
        <v>12683</v>
      </c>
      <c r="AZ9164" s="49"/>
    </row>
    <row r="9165" spans="50:52" x14ac:dyDescent="0.25">
      <c r="AX9165" t="s">
        <v>12684</v>
      </c>
      <c r="AZ9165" s="49"/>
    </row>
    <row r="9166" spans="50:52" x14ac:dyDescent="0.25">
      <c r="AX9166" t="s">
        <v>12685</v>
      </c>
      <c r="AZ9166" s="49"/>
    </row>
    <row r="9167" spans="50:52" x14ac:dyDescent="0.25">
      <c r="AX9167" t="s">
        <v>12686</v>
      </c>
      <c r="AZ9167" s="49"/>
    </row>
    <row r="9168" spans="50:52" x14ac:dyDescent="0.25">
      <c r="AX9168" t="s">
        <v>12687</v>
      </c>
      <c r="AZ9168" s="49"/>
    </row>
    <row r="9169" spans="50:52" x14ac:dyDescent="0.25">
      <c r="AX9169" t="s">
        <v>12688</v>
      </c>
      <c r="AZ9169" s="49"/>
    </row>
    <row r="9170" spans="50:52" x14ac:dyDescent="0.25">
      <c r="AX9170" t="s">
        <v>12689</v>
      </c>
      <c r="AZ9170" s="49"/>
    </row>
    <row r="9171" spans="50:52" x14ac:dyDescent="0.25">
      <c r="AX9171" t="s">
        <v>12690</v>
      </c>
      <c r="AZ9171" s="49"/>
    </row>
    <row r="9172" spans="50:52" x14ac:dyDescent="0.25">
      <c r="AX9172" t="s">
        <v>12691</v>
      </c>
      <c r="AZ9172" s="49"/>
    </row>
    <row r="9173" spans="50:52" x14ac:dyDescent="0.25">
      <c r="AX9173" t="s">
        <v>12692</v>
      </c>
      <c r="AZ9173" s="49"/>
    </row>
    <row r="9174" spans="50:52" x14ac:dyDescent="0.25">
      <c r="AX9174" t="s">
        <v>12693</v>
      </c>
      <c r="AZ9174" s="49"/>
    </row>
    <row r="9175" spans="50:52" x14ac:dyDescent="0.25">
      <c r="AX9175" t="s">
        <v>12694</v>
      </c>
      <c r="AZ9175" s="49"/>
    </row>
    <row r="9176" spans="50:52" x14ac:dyDescent="0.25">
      <c r="AX9176" t="s">
        <v>12695</v>
      </c>
      <c r="AZ9176" s="49"/>
    </row>
    <row r="9177" spans="50:52" x14ac:dyDescent="0.25">
      <c r="AX9177" t="s">
        <v>12696</v>
      </c>
      <c r="AZ9177" s="49"/>
    </row>
    <row r="9178" spans="50:52" x14ac:dyDescent="0.25">
      <c r="AX9178" t="s">
        <v>12697</v>
      </c>
      <c r="AZ9178" s="49"/>
    </row>
    <row r="9179" spans="50:52" x14ac:dyDescent="0.25">
      <c r="AX9179" t="s">
        <v>12698</v>
      </c>
      <c r="AZ9179" s="49"/>
    </row>
    <row r="9180" spans="50:52" x14ac:dyDescent="0.25">
      <c r="AX9180" t="s">
        <v>12699</v>
      </c>
      <c r="AZ9180" s="49"/>
    </row>
    <row r="9181" spans="50:52" x14ac:dyDescent="0.25">
      <c r="AX9181" t="s">
        <v>12700</v>
      </c>
      <c r="AZ9181" s="49"/>
    </row>
    <row r="9182" spans="50:52" x14ac:dyDescent="0.25">
      <c r="AX9182" t="s">
        <v>12701</v>
      </c>
      <c r="AZ9182" s="49"/>
    </row>
    <row r="9183" spans="50:52" x14ac:dyDescent="0.25">
      <c r="AX9183" t="s">
        <v>12702</v>
      </c>
      <c r="AZ9183" s="49"/>
    </row>
    <row r="9184" spans="50:52" x14ac:dyDescent="0.25">
      <c r="AX9184" t="s">
        <v>12703</v>
      </c>
      <c r="AZ9184" s="49"/>
    </row>
    <row r="9185" spans="50:52" x14ac:dyDescent="0.25">
      <c r="AX9185" t="s">
        <v>12704</v>
      </c>
      <c r="AZ9185" s="49"/>
    </row>
    <row r="9186" spans="50:52" x14ac:dyDescent="0.25">
      <c r="AX9186" t="s">
        <v>12705</v>
      </c>
      <c r="AZ9186" s="49"/>
    </row>
    <row r="9187" spans="50:52" x14ac:dyDescent="0.25">
      <c r="AX9187" t="s">
        <v>12706</v>
      </c>
      <c r="AZ9187" s="49"/>
    </row>
    <row r="9188" spans="50:52" x14ac:dyDescent="0.25">
      <c r="AX9188" t="s">
        <v>12707</v>
      </c>
      <c r="AZ9188" s="49"/>
    </row>
    <row r="9189" spans="50:52" x14ac:dyDescent="0.25">
      <c r="AX9189" t="s">
        <v>12708</v>
      </c>
      <c r="AZ9189" s="49"/>
    </row>
    <row r="9190" spans="50:52" x14ac:dyDescent="0.25">
      <c r="AX9190" t="s">
        <v>12709</v>
      </c>
      <c r="AZ9190" s="49"/>
    </row>
    <row r="9191" spans="50:52" x14ac:dyDescent="0.25">
      <c r="AX9191" t="s">
        <v>12710</v>
      </c>
      <c r="AZ9191" s="49"/>
    </row>
    <row r="9192" spans="50:52" x14ac:dyDescent="0.25">
      <c r="AX9192" t="s">
        <v>12711</v>
      </c>
      <c r="AZ9192" s="49"/>
    </row>
    <row r="9193" spans="50:52" x14ac:dyDescent="0.25">
      <c r="AX9193" t="s">
        <v>12712</v>
      </c>
      <c r="AZ9193" s="49"/>
    </row>
    <row r="9194" spans="50:52" x14ac:dyDescent="0.25">
      <c r="AX9194" t="s">
        <v>12713</v>
      </c>
      <c r="AZ9194" s="49"/>
    </row>
    <row r="9195" spans="50:52" x14ac:dyDescent="0.25">
      <c r="AX9195" t="s">
        <v>12714</v>
      </c>
      <c r="AZ9195" s="49"/>
    </row>
    <row r="9196" spans="50:52" x14ac:dyDescent="0.25">
      <c r="AX9196" t="s">
        <v>12715</v>
      </c>
      <c r="AZ9196" s="49"/>
    </row>
    <row r="9197" spans="50:52" x14ac:dyDescent="0.25">
      <c r="AX9197" t="s">
        <v>12716</v>
      </c>
      <c r="AZ9197" s="49"/>
    </row>
    <row r="9198" spans="50:52" x14ac:dyDescent="0.25">
      <c r="AX9198" t="s">
        <v>12717</v>
      </c>
      <c r="AZ9198" s="49"/>
    </row>
    <row r="9199" spans="50:52" x14ac:dyDescent="0.25">
      <c r="AX9199" t="s">
        <v>12718</v>
      </c>
      <c r="AZ9199" s="49"/>
    </row>
    <row r="9200" spans="50:52" x14ac:dyDescent="0.25">
      <c r="AX9200" t="s">
        <v>12719</v>
      </c>
      <c r="AZ9200" s="49"/>
    </row>
    <row r="9201" spans="50:52" x14ac:dyDescent="0.25">
      <c r="AX9201" t="s">
        <v>12720</v>
      </c>
      <c r="AZ9201" s="49"/>
    </row>
    <row r="9202" spans="50:52" x14ac:dyDescent="0.25">
      <c r="AX9202" t="s">
        <v>12721</v>
      </c>
      <c r="AZ9202" s="49"/>
    </row>
    <row r="9203" spans="50:52" x14ac:dyDescent="0.25">
      <c r="AX9203" t="s">
        <v>12722</v>
      </c>
      <c r="AZ9203" s="49"/>
    </row>
    <row r="9204" spans="50:52" x14ac:dyDescent="0.25">
      <c r="AX9204" t="s">
        <v>12723</v>
      </c>
      <c r="AZ9204" s="49"/>
    </row>
    <row r="9205" spans="50:52" x14ac:dyDescent="0.25">
      <c r="AX9205" t="s">
        <v>12724</v>
      </c>
      <c r="AZ9205" s="49"/>
    </row>
    <row r="9206" spans="50:52" x14ac:dyDescent="0.25">
      <c r="AX9206" t="s">
        <v>12725</v>
      </c>
      <c r="AZ9206" s="49"/>
    </row>
    <row r="9207" spans="50:52" x14ac:dyDescent="0.25">
      <c r="AX9207" t="s">
        <v>12726</v>
      </c>
      <c r="AZ9207" s="49"/>
    </row>
    <row r="9208" spans="50:52" x14ac:dyDescent="0.25">
      <c r="AX9208" t="s">
        <v>12727</v>
      </c>
      <c r="AZ9208" s="49"/>
    </row>
    <row r="9209" spans="50:52" x14ac:dyDescent="0.25">
      <c r="AX9209" t="s">
        <v>12728</v>
      </c>
      <c r="AZ9209" s="49"/>
    </row>
    <row r="9210" spans="50:52" x14ac:dyDescent="0.25">
      <c r="AX9210" t="s">
        <v>12729</v>
      </c>
      <c r="AZ9210" s="49"/>
    </row>
    <row r="9211" spans="50:52" x14ac:dyDescent="0.25">
      <c r="AX9211" t="s">
        <v>12730</v>
      </c>
      <c r="AZ9211" s="49"/>
    </row>
    <row r="9212" spans="50:52" x14ac:dyDescent="0.25">
      <c r="AX9212" t="s">
        <v>12731</v>
      </c>
      <c r="AZ9212" s="49"/>
    </row>
    <row r="9213" spans="50:52" x14ac:dyDescent="0.25">
      <c r="AX9213" t="s">
        <v>12732</v>
      </c>
      <c r="AZ9213" s="49"/>
    </row>
    <row r="9214" spans="50:52" x14ac:dyDescent="0.25">
      <c r="AX9214" t="s">
        <v>12733</v>
      </c>
      <c r="AZ9214" s="49"/>
    </row>
    <row r="9215" spans="50:52" x14ac:dyDescent="0.25">
      <c r="AX9215" t="s">
        <v>12734</v>
      </c>
      <c r="AZ9215" s="49"/>
    </row>
    <row r="9216" spans="50:52" x14ac:dyDescent="0.25">
      <c r="AX9216" t="s">
        <v>12735</v>
      </c>
      <c r="AZ9216" s="49"/>
    </row>
    <row r="9217" spans="50:52" x14ac:dyDescent="0.25">
      <c r="AX9217" t="s">
        <v>12736</v>
      </c>
      <c r="AZ9217" s="49"/>
    </row>
    <row r="9218" spans="50:52" x14ac:dyDescent="0.25">
      <c r="AX9218" t="s">
        <v>12737</v>
      </c>
      <c r="AZ9218" s="49"/>
    </row>
    <row r="9219" spans="50:52" x14ac:dyDescent="0.25">
      <c r="AX9219" t="s">
        <v>12738</v>
      </c>
      <c r="AZ9219" s="49"/>
    </row>
    <row r="9220" spans="50:52" x14ac:dyDescent="0.25">
      <c r="AX9220" t="s">
        <v>12739</v>
      </c>
      <c r="AZ9220" s="49"/>
    </row>
    <row r="9221" spans="50:52" x14ac:dyDescent="0.25">
      <c r="AX9221" t="s">
        <v>12740</v>
      </c>
      <c r="AZ9221" s="49"/>
    </row>
    <row r="9222" spans="50:52" x14ac:dyDescent="0.25">
      <c r="AX9222" t="s">
        <v>12741</v>
      </c>
      <c r="AZ9222" s="49"/>
    </row>
    <row r="9223" spans="50:52" x14ac:dyDescent="0.25">
      <c r="AX9223" t="s">
        <v>12742</v>
      </c>
      <c r="AZ9223" s="49"/>
    </row>
    <row r="9224" spans="50:52" x14ac:dyDescent="0.25">
      <c r="AX9224" t="s">
        <v>12743</v>
      </c>
      <c r="AZ9224" s="49"/>
    </row>
    <row r="9225" spans="50:52" x14ac:dyDescent="0.25">
      <c r="AX9225" t="s">
        <v>12744</v>
      </c>
      <c r="AZ9225" s="49"/>
    </row>
    <row r="9226" spans="50:52" x14ac:dyDescent="0.25">
      <c r="AX9226" t="s">
        <v>12745</v>
      </c>
      <c r="AZ9226" s="49"/>
    </row>
    <row r="9227" spans="50:52" x14ac:dyDescent="0.25">
      <c r="AX9227" t="s">
        <v>12746</v>
      </c>
      <c r="AZ9227" s="49"/>
    </row>
    <row r="9228" spans="50:52" x14ac:dyDescent="0.25">
      <c r="AX9228" t="s">
        <v>12747</v>
      </c>
      <c r="AZ9228" s="49"/>
    </row>
    <row r="9229" spans="50:52" x14ac:dyDescent="0.25">
      <c r="AX9229" t="s">
        <v>12748</v>
      </c>
      <c r="AZ9229" s="49"/>
    </row>
    <row r="9230" spans="50:52" x14ac:dyDescent="0.25">
      <c r="AX9230" t="s">
        <v>12749</v>
      </c>
      <c r="AZ9230" s="49"/>
    </row>
    <row r="9231" spans="50:52" x14ac:dyDescent="0.25">
      <c r="AX9231" t="s">
        <v>12750</v>
      </c>
      <c r="AZ9231" s="49"/>
    </row>
    <row r="9232" spans="50:52" x14ac:dyDescent="0.25">
      <c r="AX9232" t="s">
        <v>12751</v>
      </c>
      <c r="AZ9232" s="49"/>
    </row>
    <row r="9233" spans="50:52" x14ac:dyDescent="0.25">
      <c r="AX9233" t="s">
        <v>12752</v>
      </c>
      <c r="AZ9233" s="49"/>
    </row>
    <row r="9234" spans="50:52" x14ac:dyDescent="0.25">
      <c r="AX9234" t="s">
        <v>12753</v>
      </c>
      <c r="AZ9234" s="49"/>
    </row>
    <row r="9235" spans="50:52" x14ac:dyDescent="0.25">
      <c r="AX9235" t="s">
        <v>12754</v>
      </c>
      <c r="AZ9235" s="49"/>
    </row>
    <row r="9236" spans="50:52" x14ac:dyDescent="0.25">
      <c r="AX9236" t="s">
        <v>12755</v>
      </c>
      <c r="AZ9236" s="49"/>
    </row>
    <row r="9237" spans="50:52" x14ac:dyDescent="0.25">
      <c r="AX9237" t="s">
        <v>12756</v>
      </c>
      <c r="AZ9237" s="49"/>
    </row>
    <row r="9238" spans="50:52" x14ac:dyDescent="0.25">
      <c r="AX9238" t="s">
        <v>12757</v>
      </c>
      <c r="AZ9238" s="49"/>
    </row>
    <row r="9239" spans="50:52" x14ac:dyDescent="0.25">
      <c r="AX9239" t="s">
        <v>12758</v>
      </c>
      <c r="AZ9239" s="49"/>
    </row>
    <row r="9240" spans="50:52" x14ac:dyDescent="0.25">
      <c r="AX9240" t="s">
        <v>12759</v>
      </c>
      <c r="AZ9240" s="49"/>
    </row>
    <row r="9241" spans="50:52" x14ac:dyDescent="0.25">
      <c r="AX9241" t="s">
        <v>12760</v>
      </c>
      <c r="AZ9241" s="49"/>
    </row>
    <row r="9242" spans="50:52" x14ac:dyDescent="0.25">
      <c r="AX9242" t="s">
        <v>12761</v>
      </c>
      <c r="AZ9242" s="49"/>
    </row>
    <row r="9243" spans="50:52" x14ac:dyDescent="0.25">
      <c r="AX9243" t="s">
        <v>12762</v>
      </c>
      <c r="AZ9243" s="49"/>
    </row>
    <row r="9244" spans="50:52" x14ac:dyDescent="0.25">
      <c r="AX9244" t="s">
        <v>12763</v>
      </c>
      <c r="AZ9244" s="49"/>
    </row>
    <row r="9245" spans="50:52" x14ac:dyDescent="0.25">
      <c r="AX9245" t="s">
        <v>12764</v>
      </c>
      <c r="AZ9245" s="49"/>
    </row>
    <row r="9246" spans="50:52" x14ac:dyDescent="0.25">
      <c r="AX9246" t="s">
        <v>12765</v>
      </c>
      <c r="AZ9246" s="49"/>
    </row>
    <row r="9247" spans="50:52" x14ac:dyDescent="0.25">
      <c r="AX9247" t="s">
        <v>12766</v>
      </c>
      <c r="AZ9247" s="49"/>
    </row>
    <row r="9248" spans="50:52" x14ac:dyDescent="0.25">
      <c r="AX9248" t="s">
        <v>12767</v>
      </c>
      <c r="AZ9248" s="49"/>
    </row>
    <row r="9249" spans="50:52" x14ac:dyDescent="0.25">
      <c r="AX9249" t="s">
        <v>12768</v>
      </c>
      <c r="AZ9249" s="49"/>
    </row>
    <row r="9250" spans="50:52" x14ac:dyDescent="0.25">
      <c r="AX9250" t="s">
        <v>12769</v>
      </c>
      <c r="AZ9250" s="49"/>
    </row>
    <row r="9251" spans="50:52" x14ac:dyDescent="0.25">
      <c r="AX9251" t="s">
        <v>12770</v>
      </c>
      <c r="AZ9251" s="49"/>
    </row>
    <row r="9252" spans="50:52" x14ac:dyDescent="0.25">
      <c r="AX9252" t="s">
        <v>12771</v>
      </c>
      <c r="AZ9252" s="49"/>
    </row>
    <row r="9253" spans="50:52" x14ac:dyDescent="0.25">
      <c r="AX9253" t="s">
        <v>12772</v>
      </c>
      <c r="AZ9253" s="49"/>
    </row>
    <row r="9254" spans="50:52" x14ac:dyDescent="0.25">
      <c r="AX9254" t="s">
        <v>12773</v>
      </c>
      <c r="AZ9254" s="49"/>
    </row>
    <row r="9255" spans="50:52" x14ac:dyDescent="0.25">
      <c r="AX9255" t="s">
        <v>12774</v>
      </c>
      <c r="AZ9255" s="49"/>
    </row>
    <row r="9256" spans="50:52" x14ac:dyDescent="0.25">
      <c r="AX9256" t="s">
        <v>12775</v>
      </c>
      <c r="AZ9256" s="49"/>
    </row>
    <row r="9257" spans="50:52" x14ac:dyDescent="0.25">
      <c r="AX9257" t="s">
        <v>12776</v>
      </c>
      <c r="AZ9257" s="49"/>
    </row>
    <row r="9258" spans="50:52" x14ac:dyDescent="0.25">
      <c r="AX9258" t="s">
        <v>12777</v>
      </c>
      <c r="AZ9258" s="49"/>
    </row>
    <row r="9259" spans="50:52" x14ac:dyDescent="0.25">
      <c r="AX9259" t="s">
        <v>12778</v>
      </c>
      <c r="AZ9259" s="49"/>
    </row>
    <row r="9260" spans="50:52" x14ac:dyDescent="0.25">
      <c r="AX9260" t="s">
        <v>12779</v>
      </c>
      <c r="AZ9260" s="49"/>
    </row>
    <row r="9261" spans="50:52" x14ac:dyDescent="0.25">
      <c r="AX9261" t="s">
        <v>12780</v>
      </c>
      <c r="AZ9261" s="49"/>
    </row>
    <row r="9262" spans="50:52" x14ac:dyDescent="0.25">
      <c r="AX9262" t="s">
        <v>12781</v>
      </c>
      <c r="AZ9262" s="49"/>
    </row>
    <row r="9263" spans="50:52" x14ac:dyDescent="0.25">
      <c r="AX9263" t="s">
        <v>12782</v>
      </c>
      <c r="AZ9263" s="49"/>
    </row>
    <row r="9264" spans="50:52" x14ac:dyDescent="0.25">
      <c r="AX9264" t="s">
        <v>12783</v>
      </c>
      <c r="AZ9264" s="49"/>
    </row>
    <row r="9265" spans="50:52" x14ac:dyDescent="0.25">
      <c r="AX9265" t="s">
        <v>12784</v>
      </c>
      <c r="AZ9265" s="49"/>
    </row>
    <row r="9266" spans="50:52" x14ac:dyDescent="0.25">
      <c r="AX9266" t="s">
        <v>12785</v>
      </c>
      <c r="AZ9266" s="49"/>
    </row>
    <row r="9267" spans="50:52" x14ac:dyDescent="0.25">
      <c r="AX9267" t="s">
        <v>12786</v>
      </c>
      <c r="AZ9267" s="49"/>
    </row>
    <row r="9268" spans="50:52" x14ac:dyDescent="0.25">
      <c r="AX9268" t="s">
        <v>12787</v>
      </c>
      <c r="AZ9268" s="49"/>
    </row>
    <row r="9269" spans="50:52" x14ac:dyDescent="0.25">
      <c r="AX9269" t="s">
        <v>12788</v>
      </c>
      <c r="AZ9269" s="49"/>
    </row>
    <row r="9270" spans="50:52" x14ac:dyDescent="0.25">
      <c r="AX9270" t="s">
        <v>12789</v>
      </c>
      <c r="AZ9270" s="49"/>
    </row>
    <row r="9271" spans="50:52" x14ac:dyDescent="0.25">
      <c r="AX9271" t="s">
        <v>12790</v>
      </c>
      <c r="AZ9271" s="49"/>
    </row>
    <row r="9272" spans="50:52" x14ac:dyDescent="0.25">
      <c r="AX9272" t="s">
        <v>12791</v>
      </c>
      <c r="AZ9272" s="49"/>
    </row>
    <row r="9273" spans="50:52" x14ac:dyDescent="0.25">
      <c r="AX9273" t="s">
        <v>12792</v>
      </c>
      <c r="AZ9273" s="49"/>
    </row>
    <row r="9274" spans="50:52" x14ac:dyDescent="0.25">
      <c r="AX9274" t="s">
        <v>12793</v>
      </c>
      <c r="AZ9274" s="49"/>
    </row>
    <row r="9275" spans="50:52" x14ac:dyDescent="0.25">
      <c r="AX9275" t="s">
        <v>12794</v>
      </c>
      <c r="AZ9275" s="49"/>
    </row>
    <row r="9276" spans="50:52" x14ac:dyDescent="0.25">
      <c r="AX9276" t="s">
        <v>12795</v>
      </c>
      <c r="AZ9276" s="49"/>
    </row>
    <row r="9277" spans="50:52" x14ac:dyDescent="0.25">
      <c r="AX9277" t="s">
        <v>12796</v>
      </c>
      <c r="AZ9277" s="49"/>
    </row>
    <row r="9278" spans="50:52" x14ac:dyDescent="0.25">
      <c r="AX9278" t="s">
        <v>12797</v>
      </c>
      <c r="AZ9278" s="49"/>
    </row>
    <row r="9279" spans="50:52" x14ac:dyDescent="0.25">
      <c r="AX9279" t="s">
        <v>12798</v>
      </c>
      <c r="AZ9279" s="49"/>
    </row>
    <row r="9280" spans="50:52" x14ac:dyDescent="0.25">
      <c r="AX9280" t="s">
        <v>12799</v>
      </c>
      <c r="AZ9280" s="49"/>
    </row>
    <row r="9281" spans="50:52" x14ac:dyDescent="0.25">
      <c r="AX9281" t="s">
        <v>12800</v>
      </c>
      <c r="AZ9281" s="49"/>
    </row>
    <row r="9282" spans="50:52" x14ac:dyDescent="0.25">
      <c r="AX9282" t="s">
        <v>12801</v>
      </c>
      <c r="AZ9282" s="49"/>
    </row>
    <row r="9283" spans="50:52" x14ac:dyDescent="0.25">
      <c r="AX9283" t="s">
        <v>12802</v>
      </c>
      <c r="AZ9283" s="49"/>
    </row>
    <row r="9284" spans="50:52" x14ac:dyDescent="0.25">
      <c r="AX9284" t="s">
        <v>12803</v>
      </c>
      <c r="AZ9284" s="49"/>
    </row>
    <row r="9285" spans="50:52" x14ac:dyDescent="0.25">
      <c r="AX9285" t="s">
        <v>12804</v>
      </c>
      <c r="AZ9285" s="49"/>
    </row>
    <row r="9286" spans="50:52" x14ac:dyDescent="0.25">
      <c r="AX9286" t="s">
        <v>12805</v>
      </c>
      <c r="AZ9286" s="49"/>
    </row>
    <row r="9287" spans="50:52" x14ac:dyDescent="0.25">
      <c r="AX9287" t="s">
        <v>12806</v>
      </c>
      <c r="AZ9287" s="49"/>
    </row>
    <row r="9288" spans="50:52" x14ac:dyDescent="0.25">
      <c r="AX9288" t="s">
        <v>12807</v>
      </c>
      <c r="AZ9288" s="49"/>
    </row>
    <row r="9289" spans="50:52" x14ac:dyDescent="0.25">
      <c r="AX9289" t="s">
        <v>12808</v>
      </c>
      <c r="AZ9289" s="49"/>
    </row>
    <row r="9290" spans="50:52" x14ac:dyDescent="0.25">
      <c r="AX9290" t="s">
        <v>12809</v>
      </c>
      <c r="AZ9290" s="49"/>
    </row>
    <row r="9291" spans="50:52" x14ac:dyDescent="0.25">
      <c r="AX9291" t="s">
        <v>12810</v>
      </c>
      <c r="AZ9291" s="49"/>
    </row>
    <row r="9292" spans="50:52" x14ac:dyDescent="0.25">
      <c r="AX9292" t="s">
        <v>12811</v>
      </c>
      <c r="AZ9292" s="49"/>
    </row>
    <row r="9293" spans="50:52" x14ac:dyDescent="0.25">
      <c r="AX9293" t="s">
        <v>12812</v>
      </c>
      <c r="AZ9293" s="49"/>
    </row>
    <row r="9294" spans="50:52" x14ac:dyDescent="0.25">
      <c r="AX9294" t="s">
        <v>12813</v>
      </c>
      <c r="AZ9294" s="49"/>
    </row>
    <row r="9295" spans="50:52" x14ac:dyDescent="0.25">
      <c r="AX9295" t="s">
        <v>12814</v>
      </c>
      <c r="AZ9295" s="49"/>
    </row>
    <row r="9296" spans="50:52" x14ac:dyDescent="0.25">
      <c r="AX9296" t="s">
        <v>12815</v>
      </c>
      <c r="AZ9296" s="49"/>
    </row>
    <row r="9297" spans="50:52" x14ac:dyDescent="0.25">
      <c r="AX9297" t="s">
        <v>12816</v>
      </c>
      <c r="AZ9297" s="49"/>
    </row>
    <row r="9298" spans="50:52" x14ac:dyDescent="0.25">
      <c r="AX9298" t="s">
        <v>12817</v>
      </c>
      <c r="AZ9298" s="49"/>
    </row>
    <row r="9299" spans="50:52" x14ac:dyDescent="0.25">
      <c r="AX9299" t="s">
        <v>12818</v>
      </c>
      <c r="AZ9299" s="49"/>
    </row>
    <row r="9300" spans="50:52" x14ac:dyDescent="0.25">
      <c r="AX9300" t="s">
        <v>12819</v>
      </c>
      <c r="AZ9300" s="49"/>
    </row>
    <row r="9301" spans="50:52" x14ac:dyDescent="0.25">
      <c r="AX9301" t="s">
        <v>12820</v>
      </c>
      <c r="AZ9301" s="49"/>
    </row>
    <row r="9302" spans="50:52" x14ac:dyDescent="0.25">
      <c r="AX9302" t="s">
        <v>12821</v>
      </c>
      <c r="AZ9302" s="49"/>
    </row>
    <row r="9303" spans="50:52" x14ac:dyDescent="0.25">
      <c r="AX9303" t="s">
        <v>12822</v>
      </c>
      <c r="AZ9303" s="49"/>
    </row>
    <row r="9304" spans="50:52" x14ac:dyDescent="0.25">
      <c r="AX9304" t="s">
        <v>12823</v>
      </c>
      <c r="AZ9304" s="49"/>
    </row>
    <row r="9305" spans="50:52" x14ac:dyDescent="0.25">
      <c r="AX9305" t="s">
        <v>12824</v>
      </c>
      <c r="AZ9305" s="49"/>
    </row>
    <row r="9306" spans="50:52" x14ac:dyDescent="0.25">
      <c r="AX9306" t="s">
        <v>12825</v>
      </c>
      <c r="AZ9306" s="49"/>
    </row>
    <row r="9307" spans="50:52" x14ac:dyDescent="0.25">
      <c r="AX9307" t="s">
        <v>12826</v>
      </c>
      <c r="AZ9307" s="49"/>
    </row>
    <row r="9308" spans="50:52" x14ac:dyDescent="0.25">
      <c r="AX9308" t="s">
        <v>12827</v>
      </c>
      <c r="AZ9308" s="49"/>
    </row>
    <row r="9309" spans="50:52" x14ac:dyDescent="0.25">
      <c r="AX9309" t="s">
        <v>12828</v>
      </c>
      <c r="AZ9309" s="49"/>
    </row>
    <row r="9310" spans="50:52" x14ac:dyDescent="0.25">
      <c r="AX9310" t="s">
        <v>12829</v>
      </c>
      <c r="AZ9310" s="49"/>
    </row>
    <row r="9311" spans="50:52" x14ac:dyDescent="0.25">
      <c r="AX9311" t="s">
        <v>12830</v>
      </c>
      <c r="AZ9311" s="49"/>
    </row>
    <row r="9312" spans="50:52" x14ac:dyDescent="0.25">
      <c r="AX9312" t="s">
        <v>12831</v>
      </c>
      <c r="AZ9312" s="49"/>
    </row>
    <row r="9313" spans="50:52" x14ac:dyDescent="0.25">
      <c r="AX9313" t="s">
        <v>12832</v>
      </c>
      <c r="AZ9313" s="49"/>
    </row>
    <row r="9314" spans="50:52" x14ac:dyDescent="0.25">
      <c r="AX9314" t="s">
        <v>12833</v>
      </c>
      <c r="AZ9314" s="49"/>
    </row>
    <row r="9315" spans="50:52" x14ac:dyDescent="0.25">
      <c r="AX9315" t="s">
        <v>12834</v>
      </c>
      <c r="AZ9315" s="49"/>
    </row>
    <row r="9316" spans="50:52" x14ac:dyDescent="0.25">
      <c r="AX9316" t="s">
        <v>12835</v>
      </c>
      <c r="AZ9316" s="49"/>
    </row>
    <row r="9317" spans="50:52" x14ac:dyDescent="0.25">
      <c r="AX9317" t="s">
        <v>12836</v>
      </c>
      <c r="AZ9317" s="49"/>
    </row>
    <row r="9318" spans="50:52" x14ac:dyDescent="0.25">
      <c r="AX9318" t="s">
        <v>12837</v>
      </c>
      <c r="AZ9318" s="49"/>
    </row>
    <row r="9319" spans="50:52" x14ac:dyDescent="0.25">
      <c r="AX9319" t="s">
        <v>12838</v>
      </c>
      <c r="AZ9319" s="49"/>
    </row>
    <row r="9320" spans="50:52" x14ac:dyDescent="0.25">
      <c r="AX9320" t="s">
        <v>12839</v>
      </c>
      <c r="AZ9320" s="49"/>
    </row>
    <row r="9321" spans="50:52" x14ac:dyDescent="0.25">
      <c r="AX9321" t="s">
        <v>12840</v>
      </c>
      <c r="AZ9321" s="49"/>
    </row>
    <row r="9322" spans="50:52" x14ac:dyDescent="0.25">
      <c r="AX9322" t="s">
        <v>12841</v>
      </c>
      <c r="AZ9322" s="49"/>
    </row>
    <row r="9323" spans="50:52" x14ac:dyDescent="0.25">
      <c r="AX9323" t="s">
        <v>12842</v>
      </c>
      <c r="AZ9323" s="49"/>
    </row>
    <row r="9324" spans="50:52" x14ac:dyDescent="0.25">
      <c r="AX9324" t="s">
        <v>12843</v>
      </c>
      <c r="AZ9324" s="49"/>
    </row>
    <row r="9325" spans="50:52" x14ac:dyDescent="0.25">
      <c r="AX9325" t="s">
        <v>12844</v>
      </c>
      <c r="AZ9325" s="49"/>
    </row>
    <row r="9326" spans="50:52" x14ac:dyDescent="0.25">
      <c r="AX9326" t="s">
        <v>12845</v>
      </c>
      <c r="AZ9326" s="49"/>
    </row>
    <row r="9327" spans="50:52" x14ac:dyDescent="0.25">
      <c r="AX9327" t="s">
        <v>12846</v>
      </c>
      <c r="AZ9327" s="49"/>
    </row>
    <row r="9328" spans="50:52" x14ac:dyDescent="0.25">
      <c r="AX9328" t="s">
        <v>12847</v>
      </c>
      <c r="AZ9328" s="49"/>
    </row>
    <row r="9329" spans="50:52" x14ac:dyDescent="0.25">
      <c r="AX9329" t="s">
        <v>12848</v>
      </c>
      <c r="AZ9329" s="49"/>
    </row>
    <row r="9330" spans="50:52" x14ac:dyDescent="0.25">
      <c r="AX9330" t="s">
        <v>12849</v>
      </c>
      <c r="AZ9330" s="49"/>
    </row>
    <row r="9331" spans="50:52" x14ac:dyDescent="0.25">
      <c r="AX9331" t="s">
        <v>12850</v>
      </c>
      <c r="AZ9331" s="49"/>
    </row>
    <row r="9332" spans="50:52" x14ac:dyDescent="0.25">
      <c r="AX9332" t="s">
        <v>12851</v>
      </c>
      <c r="AZ9332" s="49"/>
    </row>
    <row r="9333" spans="50:52" x14ac:dyDescent="0.25">
      <c r="AX9333" t="s">
        <v>12852</v>
      </c>
      <c r="AZ9333" s="49"/>
    </row>
    <row r="9334" spans="50:52" x14ac:dyDescent="0.25">
      <c r="AX9334" t="s">
        <v>12853</v>
      </c>
      <c r="AZ9334" s="49"/>
    </row>
    <row r="9335" spans="50:52" x14ac:dyDescent="0.25">
      <c r="AX9335" t="s">
        <v>12854</v>
      </c>
      <c r="AZ9335" s="49"/>
    </row>
    <row r="9336" spans="50:52" x14ac:dyDescent="0.25">
      <c r="AX9336" t="s">
        <v>12855</v>
      </c>
      <c r="AZ9336" s="49"/>
    </row>
    <row r="9337" spans="50:52" x14ac:dyDescent="0.25">
      <c r="AX9337" t="s">
        <v>12856</v>
      </c>
      <c r="AZ9337" s="49"/>
    </row>
    <row r="9338" spans="50:52" x14ac:dyDescent="0.25">
      <c r="AX9338" t="s">
        <v>12857</v>
      </c>
      <c r="AZ9338" s="49"/>
    </row>
    <row r="9339" spans="50:52" x14ac:dyDescent="0.25">
      <c r="AX9339" t="s">
        <v>12858</v>
      </c>
      <c r="AZ9339" s="49"/>
    </row>
    <row r="9340" spans="50:52" x14ac:dyDescent="0.25">
      <c r="AX9340" t="s">
        <v>12859</v>
      </c>
      <c r="AZ9340" s="49"/>
    </row>
    <row r="9341" spans="50:52" x14ac:dyDescent="0.25">
      <c r="AX9341" t="s">
        <v>12860</v>
      </c>
      <c r="AZ9341" s="49"/>
    </row>
    <row r="9342" spans="50:52" x14ac:dyDescent="0.25">
      <c r="AX9342" t="s">
        <v>12861</v>
      </c>
      <c r="AZ9342" s="49"/>
    </row>
    <row r="9343" spans="50:52" x14ac:dyDescent="0.25">
      <c r="AX9343" t="s">
        <v>12862</v>
      </c>
      <c r="AZ9343" s="49"/>
    </row>
    <row r="9344" spans="50:52" x14ac:dyDescent="0.25">
      <c r="AX9344" t="s">
        <v>12863</v>
      </c>
      <c r="AZ9344" s="49"/>
    </row>
    <row r="9345" spans="50:52" x14ac:dyDescent="0.25">
      <c r="AX9345" t="s">
        <v>12864</v>
      </c>
      <c r="AZ9345" s="49"/>
    </row>
    <row r="9346" spans="50:52" x14ac:dyDescent="0.25">
      <c r="AX9346" t="s">
        <v>12865</v>
      </c>
      <c r="AZ9346" s="49"/>
    </row>
    <row r="9347" spans="50:52" x14ac:dyDescent="0.25">
      <c r="AX9347" t="s">
        <v>12866</v>
      </c>
      <c r="AZ9347" s="49"/>
    </row>
    <row r="9348" spans="50:52" x14ac:dyDescent="0.25">
      <c r="AX9348" t="s">
        <v>12867</v>
      </c>
      <c r="AZ9348" s="49"/>
    </row>
    <row r="9349" spans="50:52" x14ac:dyDescent="0.25">
      <c r="AX9349" t="s">
        <v>12868</v>
      </c>
      <c r="AZ9349" s="49"/>
    </row>
    <row r="9350" spans="50:52" x14ac:dyDescent="0.25">
      <c r="AX9350" t="s">
        <v>12869</v>
      </c>
      <c r="AZ9350" s="49"/>
    </row>
    <row r="9351" spans="50:52" x14ac:dyDescent="0.25">
      <c r="AX9351" t="s">
        <v>12870</v>
      </c>
      <c r="AZ9351" s="49"/>
    </row>
    <row r="9352" spans="50:52" x14ac:dyDescent="0.25">
      <c r="AX9352" t="s">
        <v>12871</v>
      </c>
      <c r="AZ9352" s="49"/>
    </row>
    <row r="9353" spans="50:52" x14ac:dyDescent="0.25">
      <c r="AX9353" t="s">
        <v>12872</v>
      </c>
      <c r="AZ9353" s="49"/>
    </row>
    <row r="9354" spans="50:52" x14ac:dyDescent="0.25">
      <c r="AX9354" t="s">
        <v>12873</v>
      </c>
      <c r="AZ9354" s="49"/>
    </row>
    <row r="9355" spans="50:52" x14ac:dyDescent="0.25">
      <c r="AX9355" t="s">
        <v>12874</v>
      </c>
      <c r="AZ9355" s="49"/>
    </row>
    <row r="9356" spans="50:52" x14ac:dyDescent="0.25">
      <c r="AX9356" t="s">
        <v>12875</v>
      </c>
      <c r="AZ9356" s="49"/>
    </row>
    <row r="9357" spans="50:52" x14ac:dyDescent="0.25">
      <c r="AX9357" t="s">
        <v>12876</v>
      </c>
      <c r="AZ9357" s="49"/>
    </row>
    <row r="9358" spans="50:52" x14ac:dyDescent="0.25">
      <c r="AX9358" t="s">
        <v>12877</v>
      </c>
      <c r="AZ9358" s="49"/>
    </row>
    <row r="9359" spans="50:52" x14ac:dyDescent="0.25">
      <c r="AX9359" t="s">
        <v>12878</v>
      </c>
      <c r="AZ9359" s="49"/>
    </row>
    <row r="9360" spans="50:52" x14ac:dyDescent="0.25">
      <c r="AX9360" t="s">
        <v>12879</v>
      </c>
      <c r="AZ9360" s="49"/>
    </row>
    <row r="9361" spans="50:52" x14ac:dyDescent="0.25">
      <c r="AX9361" t="s">
        <v>12880</v>
      </c>
      <c r="AZ9361" s="49"/>
    </row>
    <row r="9362" spans="50:52" x14ac:dyDescent="0.25">
      <c r="AX9362" t="s">
        <v>12881</v>
      </c>
      <c r="AZ9362" s="49"/>
    </row>
    <row r="9363" spans="50:52" x14ac:dyDescent="0.25">
      <c r="AX9363" t="s">
        <v>12882</v>
      </c>
      <c r="AZ9363" s="49"/>
    </row>
    <row r="9364" spans="50:52" x14ac:dyDescent="0.25">
      <c r="AX9364" t="s">
        <v>12883</v>
      </c>
      <c r="AZ9364" s="49"/>
    </row>
    <row r="9365" spans="50:52" x14ac:dyDescent="0.25">
      <c r="AX9365" t="s">
        <v>12884</v>
      </c>
      <c r="AZ9365" s="49"/>
    </row>
    <row r="9366" spans="50:52" x14ac:dyDescent="0.25">
      <c r="AX9366" t="s">
        <v>12885</v>
      </c>
      <c r="AZ9366" s="49"/>
    </row>
    <row r="9367" spans="50:52" x14ac:dyDescent="0.25">
      <c r="AX9367" t="s">
        <v>12886</v>
      </c>
      <c r="AZ9367" s="49"/>
    </row>
    <row r="9368" spans="50:52" x14ac:dyDescent="0.25">
      <c r="AX9368" t="s">
        <v>12887</v>
      </c>
      <c r="AZ9368" s="49"/>
    </row>
    <row r="9369" spans="50:52" x14ac:dyDescent="0.25">
      <c r="AX9369" t="s">
        <v>12888</v>
      </c>
      <c r="AZ9369" s="49"/>
    </row>
    <row r="9370" spans="50:52" x14ac:dyDescent="0.25">
      <c r="AX9370" t="s">
        <v>12889</v>
      </c>
      <c r="AZ9370" s="49"/>
    </row>
    <row r="9371" spans="50:52" x14ac:dyDescent="0.25">
      <c r="AX9371" t="s">
        <v>12890</v>
      </c>
      <c r="AZ9371" s="49"/>
    </row>
    <row r="9372" spans="50:52" x14ac:dyDescent="0.25">
      <c r="AX9372" t="s">
        <v>12891</v>
      </c>
      <c r="AZ9372" s="49"/>
    </row>
    <row r="9373" spans="50:52" x14ac:dyDescent="0.25">
      <c r="AX9373" t="s">
        <v>12892</v>
      </c>
      <c r="AZ9373" s="49"/>
    </row>
    <row r="9374" spans="50:52" x14ac:dyDescent="0.25">
      <c r="AX9374" t="s">
        <v>12893</v>
      </c>
      <c r="AZ9374" s="49"/>
    </row>
    <row r="9375" spans="50:52" x14ac:dyDescent="0.25">
      <c r="AX9375" t="s">
        <v>12894</v>
      </c>
      <c r="AZ9375" s="49"/>
    </row>
    <row r="9376" spans="50:52" x14ac:dyDescent="0.25">
      <c r="AX9376" t="s">
        <v>12895</v>
      </c>
      <c r="AZ9376" s="49"/>
    </row>
    <row r="9377" spans="50:52" x14ac:dyDescent="0.25">
      <c r="AX9377" t="s">
        <v>12896</v>
      </c>
      <c r="AZ9377" s="49"/>
    </row>
    <row r="9378" spans="50:52" x14ac:dyDescent="0.25">
      <c r="AX9378" t="s">
        <v>12897</v>
      </c>
      <c r="AZ9378" s="49"/>
    </row>
    <row r="9379" spans="50:52" x14ac:dyDescent="0.25">
      <c r="AX9379" t="s">
        <v>12898</v>
      </c>
      <c r="AZ9379" s="49"/>
    </row>
    <row r="9380" spans="50:52" x14ac:dyDescent="0.25">
      <c r="AX9380" t="s">
        <v>12899</v>
      </c>
      <c r="AZ9380" s="49"/>
    </row>
    <row r="9381" spans="50:52" x14ac:dyDescent="0.25">
      <c r="AX9381" t="s">
        <v>12900</v>
      </c>
      <c r="AZ9381" s="49"/>
    </row>
    <row r="9382" spans="50:52" x14ac:dyDescent="0.25">
      <c r="AX9382" t="s">
        <v>12901</v>
      </c>
      <c r="AZ9382" s="49"/>
    </row>
    <row r="9383" spans="50:52" x14ac:dyDescent="0.25">
      <c r="AX9383" t="s">
        <v>12902</v>
      </c>
      <c r="AZ9383" s="49"/>
    </row>
    <row r="9384" spans="50:52" x14ac:dyDescent="0.25">
      <c r="AX9384" t="s">
        <v>12903</v>
      </c>
      <c r="AZ9384" s="49"/>
    </row>
    <row r="9385" spans="50:52" x14ac:dyDescent="0.25">
      <c r="AX9385" t="s">
        <v>12904</v>
      </c>
      <c r="AZ9385" s="49"/>
    </row>
    <row r="9386" spans="50:52" x14ac:dyDescent="0.25">
      <c r="AX9386" t="s">
        <v>12905</v>
      </c>
      <c r="AZ9386" s="49"/>
    </row>
    <row r="9387" spans="50:52" x14ac:dyDescent="0.25">
      <c r="AX9387" t="s">
        <v>12906</v>
      </c>
      <c r="AZ9387" s="49"/>
    </row>
    <row r="9388" spans="50:52" x14ac:dyDescent="0.25">
      <c r="AX9388" t="s">
        <v>12907</v>
      </c>
      <c r="AZ9388" s="49"/>
    </row>
    <row r="9389" spans="50:52" x14ac:dyDescent="0.25">
      <c r="AX9389" t="s">
        <v>12908</v>
      </c>
      <c r="AZ9389" s="49"/>
    </row>
    <row r="9390" spans="50:52" x14ac:dyDescent="0.25">
      <c r="AX9390" t="s">
        <v>12909</v>
      </c>
      <c r="AZ9390" s="49"/>
    </row>
    <row r="9391" spans="50:52" x14ac:dyDescent="0.25">
      <c r="AX9391" t="s">
        <v>12910</v>
      </c>
      <c r="AZ9391" s="49"/>
    </row>
    <row r="9392" spans="50:52" x14ac:dyDescent="0.25">
      <c r="AX9392" t="s">
        <v>12911</v>
      </c>
      <c r="AZ9392" s="49"/>
    </row>
    <row r="9393" spans="50:52" x14ac:dyDescent="0.25">
      <c r="AX9393" t="s">
        <v>12912</v>
      </c>
      <c r="AZ9393" s="49"/>
    </row>
    <row r="9394" spans="50:52" x14ac:dyDescent="0.25">
      <c r="AX9394" t="s">
        <v>12913</v>
      </c>
      <c r="AZ9394" s="49"/>
    </row>
    <row r="9395" spans="50:52" x14ac:dyDescent="0.25">
      <c r="AX9395" t="s">
        <v>12914</v>
      </c>
      <c r="AZ9395" s="49"/>
    </row>
    <row r="9396" spans="50:52" x14ac:dyDescent="0.25">
      <c r="AX9396" t="s">
        <v>12915</v>
      </c>
      <c r="AZ9396" s="49"/>
    </row>
    <row r="9397" spans="50:52" x14ac:dyDescent="0.25">
      <c r="AX9397" t="s">
        <v>12916</v>
      </c>
      <c r="AZ9397" s="49"/>
    </row>
    <row r="9398" spans="50:52" x14ac:dyDescent="0.25">
      <c r="AX9398" t="s">
        <v>12917</v>
      </c>
      <c r="AZ9398" s="49"/>
    </row>
    <row r="9399" spans="50:52" x14ac:dyDescent="0.25">
      <c r="AX9399" t="s">
        <v>12918</v>
      </c>
      <c r="AZ9399" s="49"/>
    </row>
    <row r="9400" spans="50:52" x14ac:dyDescent="0.25">
      <c r="AX9400" t="s">
        <v>12919</v>
      </c>
      <c r="AZ9400" s="49"/>
    </row>
    <row r="9401" spans="50:52" x14ac:dyDescent="0.25">
      <c r="AX9401" t="s">
        <v>12920</v>
      </c>
      <c r="AZ9401" s="49"/>
    </row>
    <row r="9402" spans="50:52" x14ac:dyDescent="0.25">
      <c r="AX9402" t="s">
        <v>12921</v>
      </c>
      <c r="AZ9402" s="49"/>
    </row>
    <row r="9403" spans="50:52" x14ac:dyDescent="0.25">
      <c r="AX9403" t="s">
        <v>12922</v>
      </c>
      <c r="AZ9403" s="49"/>
    </row>
    <row r="9404" spans="50:52" x14ac:dyDescent="0.25">
      <c r="AX9404" t="s">
        <v>12923</v>
      </c>
      <c r="AZ9404" s="49"/>
    </row>
    <row r="9405" spans="50:52" x14ac:dyDescent="0.25">
      <c r="AX9405" t="s">
        <v>12924</v>
      </c>
      <c r="AZ9405" s="49"/>
    </row>
    <row r="9406" spans="50:52" x14ac:dyDescent="0.25">
      <c r="AX9406" t="s">
        <v>12925</v>
      </c>
      <c r="AZ9406" s="49"/>
    </row>
    <row r="9407" spans="50:52" x14ac:dyDescent="0.25">
      <c r="AX9407" t="s">
        <v>12926</v>
      </c>
      <c r="AZ9407" s="49"/>
    </row>
    <row r="9408" spans="50:52" x14ac:dyDescent="0.25">
      <c r="AX9408" t="s">
        <v>12927</v>
      </c>
      <c r="AZ9408" s="49"/>
    </row>
    <row r="9409" spans="50:52" x14ac:dyDescent="0.25">
      <c r="AX9409" t="s">
        <v>12928</v>
      </c>
      <c r="AZ9409" s="49"/>
    </row>
    <row r="9410" spans="50:52" x14ac:dyDescent="0.25">
      <c r="AX9410" t="s">
        <v>12929</v>
      </c>
      <c r="AZ9410" s="49"/>
    </row>
    <row r="9411" spans="50:52" x14ac:dyDescent="0.25">
      <c r="AX9411" t="s">
        <v>12930</v>
      </c>
      <c r="AZ9411" s="49"/>
    </row>
    <row r="9412" spans="50:52" x14ac:dyDescent="0.25">
      <c r="AX9412" t="s">
        <v>12931</v>
      </c>
      <c r="AZ9412" s="49"/>
    </row>
    <row r="9413" spans="50:52" x14ac:dyDescent="0.25">
      <c r="AX9413" t="s">
        <v>12932</v>
      </c>
      <c r="AZ9413" s="49"/>
    </row>
    <row r="9414" spans="50:52" x14ac:dyDescent="0.25">
      <c r="AX9414" t="s">
        <v>12933</v>
      </c>
      <c r="AZ9414" s="49"/>
    </row>
    <row r="9415" spans="50:52" x14ac:dyDescent="0.25">
      <c r="AX9415" t="s">
        <v>12934</v>
      </c>
      <c r="AZ9415" s="49"/>
    </row>
    <row r="9416" spans="50:52" x14ac:dyDescent="0.25">
      <c r="AX9416" t="s">
        <v>12935</v>
      </c>
      <c r="AZ9416" s="49"/>
    </row>
    <row r="9417" spans="50:52" x14ac:dyDescent="0.25">
      <c r="AX9417" t="s">
        <v>12936</v>
      </c>
      <c r="AZ9417" s="49"/>
    </row>
    <row r="9418" spans="50:52" x14ac:dyDescent="0.25">
      <c r="AX9418" t="s">
        <v>12937</v>
      </c>
      <c r="AZ9418" s="49"/>
    </row>
    <row r="9419" spans="50:52" x14ac:dyDescent="0.25">
      <c r="AX9419" t="s">
        <v>12938</v>
      </c>
      <c r="AZ9419" s="49"/>
    </row>
    <row r="9420" spans="50:52" x14ac:dyDescent="0.25">
      <c r="AX9420" t="s">
        <v>12939</v>
      </c>
      <c r="AZ9420" s="49"/>
    </row>
    <row r="9421" spans="50:52" x14ac:dyDescent="0.25">
      <c r="AX9421" t="s">
        <v>12940</v>
      </c>
      <c r="AZ9421" s="49"/>
    </row>
    <row r="9422" spans="50:52" x14ac:dyDescent="0.25">
      <c r="AX9422" t="s">
        <v>12941</v>
      </c>
      <c r="AZ9422" s="49"/>
    </row>
    <row r="9423" spans="50:52" x14ac:dyDescent="0.25">
      <c r="AX9423" t="s">
        <v>12942</v>
      </c>
      <c r="AZ9423" s="49"/>
    </row>
    <row r="9424" spans="50:52" x14ac:dyDescent="0.25">
      <c r="AX9424" t="s">
        <v>12943</v>
      </c>
      <c r="AZ9424" s="49"/>
    </row>
    <row r="9425" spans="50:52" x14ac:dyDescent="0.25">
      <c r="AX9425" t="s">
        <v>12944</v>
      </c>
      <c r="AZ9425" s="49"/>
    </row>
    <row r="9426" spans="50:52" x14ac:dyDescent="0.25">
      <c r="AX9426" t="s">
        <v>12945</v>
      </c>
      <c r="AZ9426" s="49"/>
    </row>
    <row r="9427" spans="50:52" x14ac:dyDescent="0.25">
      <c r="AX9427" t="s">
        <v>12946</v>
      </c>
      <c r="AZ9427" s="49"/>
    </row>
    <row r="9428" spans="50:52" x14ac:dyDescent="0.25">
      <c r="AX9428" t="s">
        <v>12947</v>
      </c>
      <c r="AZ9428" s="49"/>
    </row>
    <row r="9429" spans="50:52" x14ac:dyDescent="0.25">
      <c r="AX9429" t="s">
        <v>12948</v>
      </c>
      <c r="AZ9429" s="49"/>
    </row>
    <row r="9430" spans="50:52" x14ac:dyDescent="0.25">
      <c r="AX9430" t="s">
        <v>12949</v>
      </c>
      <c r="AZ9430" s="49"/>
    </row>
    <row r="9431" spans="50:52" x14ac:dyDescent="0.25">
      <c r="AX9431" t="s">
        <v>12950</v>
      </c>
      <c r="AZ9431" s="49"/>
    </row>
    <row r="9432" spans="50:52" x14ac:dyDescent="0.25">
      <c r="AX9432" t="s">
        <v>12951</v>
      </c>
      <c r="AZ9432" s="49"/>
    </row>
    <row r="9433" spans="50:52" x14ac:dyDescent="0.25">
      <c r="AX9433" t="s">
        <v>12952</v>
      </c>
      <c r="AZ9433" s="49"/>
    </row>
    <row r="9434" spans="50:52" x14ac:dyDescent="0.25">
      <c r="AX9434" t="s">
        <v>12953</v>
      </c>
      <c r="AZ9434" s="49"/>
    </row>
    <row r="9435" spans="50:52" x14ac:dyDescent="0.25">
      <c r="AX9435" t="s">
        <v>12954</v>
      </c>
      <c r="AZ9435" s="49"/>
    </row>
    <row r="9436" spans="50:52" x14ac:dyDescent="0.25">
      <c r="AX9436" t="s">
        <v>12955</v>
      </c>
      <c r="AZ9436" s="49"/>
    </row>
    <row r="9437" spans="50:52" x14ac:dyDescent="0.25">
      <c r="AX9437" t="s">
        <v>12956</v>
      </c>
      <c r="AZ9437" s="49"/>
    </row>
    <row r="9438" spans="50:52" x14ac:dyDescent="0.25">
      <c r="AX9438" t="s">
        <v>12957</v>
      </c>
      <c r="AZ9438" s="49"/>
    </row>
    <row r="9439" spans="50:52" x14ac:dyDescent="0.25">
      <c r="AX9439" t="s">
        <v>12958</v>
      </c>
      <c r="AZ9439" s="49"/>
    </row>
    <row r="9440" spans="50:52" x14ac:dyDescent="0.25">
      <c r="AX9440" t="s">
        <v>12959</v>
      </c>
      <c r="AZ9440" s="49"/>
    </row>
    <row r="9441" spans="50:52" x14ac:dyDescent="0.25">
      <c r="AX9441" t="s">
        <v>12960</v>
      </c>
      <c r="AZ9441" s="49"/>
    </row>
    <row r="9442" spans="50:52" x14ac:dyDescent="0.25">
      <c r="AX9442" t="s">
        <v>12961</v>
      </c>
      <c r="AZ9442" s="49"/>
    </row>
    <row r="9443" spans="50:52" x14ac:dyDescent="0.25">
      <c r="AX9443" t="s">
        <v>12962</v>
      </c>
      <c r="AZ9443" s="49"/>
    </row>
    <row r="9444" spans="50:52" x14ac:dyDescent="0.25">
      <c r="AX9444" t="s">
        <v>12963</v>
      </c>
      <c r="AZ9444" s="49"/>
    </row>
    <row r="9445" spans="50:52" x14ac:dyDescent="0.25">
      <c r="AX9445" t="s">
        <v>12964</v>
      </c>
      <c r="AZ9445" s="49"/>
    </row>
    <row r="9446" spans="50:52" x14ac:dyDescent="0.25">
      <c r="AX9446" t="s">
        <v>12965</v>
      </c>
      <c r="AZ9446" s="49"/>
    </row>
    <row r="9447" spans="50:52" x14ac:dyDescent="0.25">
      <c r="AX9447" t="s">
        <v>12966</v>
      </c>
      <c r="AZ9447" s="49"/>
    </row>
    <row r="9448" spans="50:52" x14ac:dyDescent="0.25">
      <c r="AX9448" t="s">
        <v>12967</v>
      </c>
      <c r="AZ9448" s="49"/>
    </row>
    <row r="9449" spans="50:52" x14ac:dyDescent="0.25">
      <c r="AX9449" t="s">
        <v>12968</v>
      </c>
      <c r="AZ9449" s="49"/>
    </row>
    <row r="9450" spans="50:52" x14ac:dyDescent="0.25">
      <c r="AX9450" t="s">
        <v>12969</v>
      </c>
      <c r="AZ9450" s="49"/>
    </row>
    <row r="9451" spans="50:52" x14ac:dyDescent="0.25">
      <c r="AX9451" t="s">
        <v>12970</v>
      </c>
      <c r="AZ9451" s="49"/>
    </row>
    <row r="9452" spans="50:52" x14ac:dyDescent="0.25">
      <c r="AX9452" t="s">
        <v>12971</v>
      </c>
      <c r="AZ9452" s="49"/>
    </row>
    <row r="9453" spans="50:52" x14ac:dyDescent="0.25">
      <c r="AX9453" t="s">
        <v>12972</v>
      </c>
      <c r="AZ9453" s="49"/>
    </row>
    <row r="9454" spans="50:52" x14ac:dyDescent="0.25">
      <c r="AX9454" t="s">
        <v>12973</v>
      </c>
      <c r="AZ9454" s="49"/>
    </row>
    <row r="9455" spans="50:52" x14ac:dyDescent="0.25">
      <c r="AX9455" t="s">
        <v>12974</v>
      </c>
      <c r="AZ9455" s="49"/>
    </row>
    <row r="9456" spans="50:52" x14ac:dyDescent="0.25">
      <c r="AX9456" t="s">
        <v>12975</v>
      </c>
      <c r="AZ9456" s="49"/>
    </row>
    <row r="9457" spans="50:52" x14ac:dyDescent="0.25">
      <c r="AX9457" t="s">
        <v>12976</v>
      </c>
      <c r="AZ9457" s="49"/>
    </row>
    <row r="9458" spans="50:52" x14ac:dyDescent="0.25">
      <c r="AX9458" t="s">
        <v>12977</v>
      </c>
      <c r="AZ9458" s="49"/>
    </row>
    <row r="9459" spans="50:52" x14ac:dyDescent="0.25">
      <c r="AX9459" t="s">
        <v>12978</v>
      </c>
      <c r="AZ9459" s="49"/>
    </row>
    <row r="9460" spans="50:52" x14ac:dyDescent="0.25">
      <c r="AX9460" t="s">
        <v>12979</v>
      </c>
      <c r="AZ9460" s="49"/>
    </row>
    <row r="9461" spans="50:52" x14ac:dyDescent="0.25">
      <c r="AX9461" t="s">
        <v>12980</v>
      </c>
      <c r="AZ9461" s="49"/>
    </row>
    <row r="9462" spans="50:52" x14ac:dyDescent="0.25">
      <c r="AX9462" t="s">
        <v>12981</v>
      </c>
      <c r="AZ9462" s="49"/>
    </row>
    <row r="9463" spans="50:52" x14ac:dyDescent="0.25">
      <c r="AX9463" t="s">
        <v>12982</v>
      </c>
      <c r="AZ9463" s="49"/>
    </row>
    <row r="9464" spans="50:52" x14ac:dyDescent="0.25">
      <c r="AX9464" t="s">
        <v>12983</v>
      </c>
      <c r="AZ9464" s="49"/>
    </row>
    <row r="9465" spans="50:52" x14ac:dyDescent="0.25">
      <c r="AX9465" t="s">
        <v>12984</v>
      </c>
      <c r="AZ9465" s="49"/>
    </row>
    <row r="9466" spans="50:52" x14ac:dyDescent="0.25">
      <c r="AX9466" t="s">
        <v>12985</v>
      </c>
      <c r="AZ9466" s="49"/>
    </row>
    <row r="9467" spans="50:52" x14ac:dyDescent="0.25">
      <c r="AX9467" t="s">
        <v>12986</v>
      </c>
      <c r="AZ9467" s="49"/>
    </row>
    <row r="9468" spans="50:52" x14ac:dyDescent="0.25">
      <c r="AX9468" t="s">
        <v>12987</v>
      </c>
      <c r="AZ9468" s="49"/>
    </row>
    <row r="9469" spans="50:52" x14ac:dyDescent="0.25">
      <c r="AX9469" t="s">
        <v>12988</v>
      </c>
      <c r="AZ9469" s="49"/>
    </row>
    <row r="9470" spans="50:52" x14ac:dyDescent="0.25">
      <c r="AX9470" t="s">
        <v>12989</v>
      </c>
      <c r="AZ9470" s="49"/>
    </row>
    <row r="9471" spans="50:52" x14ac:dyDescent="0.25">
      <c r="AX9471" t="s">
        <v>12990</v>
      </c>
      <c r="AZ9471" s="49"/>
    </row>
    <row r="9472" spans="50:52" x14ac:dyDescent="0.25">
      <c r="AX9472" t="s">
        <v>12991</v>
      </c>
      <c r="AZ9472" s="49"/>
    </row>
    <row r="9473" spans="50:52" x14ac:dyDescent="0.25">
      <c r="AX9473" t="s">
        <v>12992</v>
      </c>
      <c r="AZ9473" s="49"/>
    </row>
    <row r="9474" spans="50:52" x14ac:dyDescent="0.25">
      <c r="AX9474" t="s">
        <v>12993</v>
      </c>
      <c r="AZ9474" s="49"/>
    </row>
    <row r="9475" spans="50:52" x14ac:dyDescent="0.25">
      <c r="AX9475" t="s">
        <v>12994</v>
      </c>
      <c r="AZ9475" s="49"/>
    </row>
    <row r="9476" spans="50:52" x14ac:dyDescent="0.25">
      <c r="AX9476" t="s">
        <v>12995</v>
      </c>
      <c r="AZ9476" s="49"/>
    </row>
    <row r="9477" spans="50:52" x14ac:dyDescent="0.25">
      <c r="AX9477" t="s">
        <v>12996</v>
      </c>
      <c r="AZ9477" s="49"/>
    </row>
    <row r="9478" spans="50:52" x14ac:dyDescent="0.25">
      <c r="AX9478" t="s">
        <v>12997</v>
      </c>
      <c r="AZ9478" s="49"/>
    </row>
    <row r="9479" spans="50:52" x14ac:dyDescent="0.25">
      <c r="AX9479" t="s">
        <v>12998</v>
      </c>
      <c r="AZ9479" s="49"/>
    </row>
    <row r="9480" spans="50:52" x14ac:dyDescent="0.25">
      <c r="AX9480" t="s">
        <v>12999</v>
      </c>
      <c r="AZ9480" s="49"/>
    </row>
    <row r="9481" spans="50:52" x14ac:dyDescent="0.25">
      <c r="AX9481" t="s">
        <v>13000</v>
      </c>
      <c r="AZ9481" s="49"/>
    </row>
    <row r="9482" spans="50:52" x14ac:dyDescent="0.25">
      <c r="AX9482" t="s">
        <v>13001</v>
      </c>
      <c r="AZ9482" s="49"/>
    </row>
    <row r="9483" spans="50:52" x14ac:dyDescent="0.25">
      <c r="AX9483" t="s">
        <v>13002</v>
      </c>
      <c r="AZ9483" s="49"/>
    </row>
    <row r="9484" spans="50:52" x14ac:dyDescent="0.25">
      <c r="AX9484" t="s">
        <v>13003</v>
      </c>
      <c r="AZ9484" s="49"/>
    </row>
    <row r="9485" spans="50:52" x14ac:dyDescent="0.25">
      <c r="AX9485" t="s">
        <v>13004</v>
      </c>
      <c r="AZ9485" s="49"/>
    </row>
    <row r="9486" spans="50:52" x14ac:dyDescent="0.25">
      <c r="AX9486" t="s">
        <v>13005</v>
      </c>
      <c r="AZ9486" s="49"/>
    </row>
    <row r="9487" spans="50:52" x14ac:dyDescent="0.25">
      <c r="AX9487" t="s">
        <v>13006</v>
      </c>
      <c r="AZ9487" s="49"/>
    </row>
    <row r="9488" spans="50:52" x14ac:dyDescent="0.25">
      <c r="AX9488" t="s">
        <v>13007</v>
      </c>
      <c r="AZ9488" s="49"/>
    </row>
    <row r="9489" spans="50:52" x14ac:dyDescent="0.25">
      <c r="AX9489" t="s">
        <v>13008</v>
      </c>
      <c r="AZ9489" s="49"/>
    </row>
    <row r="9490" spans="50:52" x14ac:dyDescent="0.25">
      <c r="AX9490" t="s">
        <v>13009</v>
      </c>
      <c r="AZ9490" s="49"/>
    </row>
    <row r="9491" spans="50:52" x14ac:dyDescent="0.25">
      <c r="AX9491" t="s">
        <v>13010</v>
      </c>
      <c r="AZ9491" s="49"/>
    </row>
    <row r="9492" spans="50:52" x14ac:dyDescent="0.25">
      <c r="AX9492" t="s">
        <v>13011</v>
      </c>
      <c r="AZ9492" s="49"/>
    </row>
    <row r="9493" spans="50:52" x14ac:dyDescent="0.25">
      <c r="AX9493" t="s">
        <v>13012</v>
      </c>
      <c r="AZ9493" s="49"/>
    </row>
    <row r="9494" spans="50:52" x14ac:dyDescent="0.25">
      <c r="AX9494" t="s">
        <v>13013</v>
      </c>
      <c r="AZ9494" s="49"/>
    </row>
    <row r="9495" spans="50:52" x14ac:dyDescent="0.25">
      <c r="AX9495" t="s">
        <v>13014</v>
      </c>
      <c r="AZ9495" s="49"/>
    </row>
    <row r="9496" spans="50:52" x14ac:dyDescent="0.25">
      <c r="AX9496" t="s">
        <v>13015</v>
      </c>
      <c r="AZ9496" s="49"/>
    </row>
    <row r="9497" spans="50:52" x14ac:dyDescent="0.25">
      <c r="AX9497" t="s">
        <v>13016</v>
      </c>
      <c r="AZ9497" s="49"/>
    </row>
    <row r="9498" spans="50:52" x14ac:dyDescent="0.25">
      <c r="AX9498" t="s">
        <v>13017</v>
      </c>
      <c r="AZ9498" s="49"/>
    </row>
    <row r="9499" spans="50:52" x14ac:dyDescent="0.25">
      <c r="AX9499" t="s">
        <v>13018</v>
      </c>
      <c r="AZ9499" s="49"/>
    </row>
    <row r="9500" spans="50:52" x14ac:dyDescent="0.25">
      <c r="AX9500" t="s">
        <v>13019</v>
      </c>
      <c r="AZ9500" s="49"/>
    </row>
    <row r="9501" spans="50:52" x14ac:dyDescent="0.25">
      <c r="AX9501" t="s">
        <v>13020</v>
      </c>
      <c r="AZ9501" s="49"/>
    </row>
    <row r="9502" spans="50:52" x14ac:dyDescent="0.25">
      <c r="AX9502" t="s">
        <v>13021</v>
      </c>
      <c r="AZ9502" s="49"/>
    </row>
    <row r="9503" spans="50:52" x14ac:dyDescent="0.25">
      <c r="AX9503" t="s">
        <v>13022</v>
      </c>
      <c r="AZ9503" s="49"/>
    </row>
    <row r="9504" spans="50:52" x14ac:dyDescent="0.25">
      <c r="AX9504" t="s">
        <v>13023</v>
      </c>
      <c r="AZ9504" s="49"/>
    </row>
    <row r="9505" spans="50:52" x14ac:dyDescent="0.25">
      <c r="AX9505" t="s">
        <v>13024</v>
      </c>
      <c r="AZ9505" s="49"/>
    </row>
    <row r="9506" spans="50:52" x14ac:dyDescent="0.25">
      <c r="AX9506" t="s">
        <v>13025</v>
      </c>
      <c r="AZ9506" s="49"/>
    </row>
    <row r="9507" spans="50:52" x14ac:dyDescent="0.25">
      <c r="AX9507" t="s">
        <v>13026</v>
      </c>
      <c r="AZ9507" s="49"/>
    </row>
    <row r="9508" spans="50:52" x14ac:dyDescent="0.25">
      <c r="AX9508" t="s">
        <v>13027</v>
      </c>
      <c r="AZ9508" s="49"/>
    </row>
    <row r="9509" spans="50:52" x14ac:dyDescent="0.25">
      <c r="AX9509" t="s">
        <v>13028</v>
      </c>
      <c r="AZ9509" s="49"/>
    </row>
    <row r="9510" spans="50:52" x14ac:dyDescent="0.25">
      <c r="AX9510" t="s">
        <v>13029</v>
      </c>
      <c r="AZ9510" s="49"/>
    </row>
    <row r="9511" spans="50:52" x14ac:dyDescent="0.25">
      <c r="AX9511" t="s">
        <v>13030</v>
      </c>
      <c r="AZ9511" s="49"/>
    </row>
    <row r="9512" spans="50:52" x14ac:dyDescent="0.25">
      <c r="AX9512" t="s">
        <v>13031</v>
      </c>
      <c r="AZ9512" s="49"/>
    </row>
    <row r="9513" spans="50:52" x14ac:dyDescent="0.25">
      <c r="AX9513" t="s">
        <v>13032</v>
      </c>
      <c r="AZ9513" s="49"/>
    </row>
    <row r="9514" spans="50:52" x14ac:dyDescent="0.25">
      <c r="AX9514" t="s">
        <v>13033</v>
      </c>
      <c r="AZ9514" s="49"/>
    </row>
    <row r="9515" spans="50:52" x14ac:dyDescent="0.25">
      <c r="AX9515" t="s">
        <v>13034</v>
      </c>
      <c r="AZ9515" s="49"/>
    </row>
    <row r="9516" spans="50:52" x14ac:dyDescent="0.25">
      <c r="AX9516" t="s">
        <v>13035</v>
      </c>
      <c r="AZ9516" s="49"/>
    </row>
    <row r="9517" spans="50:52" x14ac:dyDescent="0.25">
      <c r="AX9517" t="s">
        <v>13036</v>
      </c>
      <c r="AZ9517" s="49"/>
    </row>
    <row r="9518" spans="50:52" x14ac:dyDescent="0.25">
      <c r="AX9518" t="s">
        <v>13037</v>
      </c>
      <c r="AZ9518" s="49"/>
    </row>
    <row r="9519" spans="50:52" x14ac:dyDescent="0.25">
      <c r="AX9519" t="s">
        <v>13038</v>
      </c>
      <c r="AZ9519" s="49"/>
    </row>
    <row r="9520" spans="50:52" x14ac:dyDescent="0.25">
      <c r="AX9520" t="s">
        <v>13039</v>
      </c>
      <c r="AZ9520" s="49"/>
    </row>
    <row r="9521" spans="50:52" x14ac:dyDescent="0.25">
      <c r="AX9521" t="s">
        <v>13040</v>
      </c>
      <c r="AZ9521" s="49"/>
    </row>
    <row r="9522" spans="50:52" x14ac:dyDescent="0.25">
      <c r="AX9522" t="s">
        <v>13041</v>
      </c>
      <c r="AZ9522" s="49"/>
    </row>
    <row r="9523" spans="50:52" x14ac:dyDescent="0.25">
      <c r="AX9523" t="s">
        <v>13042</v>
      </c>
      <c r="AZ9523" s="49"/>
    </row>
    <row r="9524" spans="50:52" x14ac:dyDescent="0.25">
      <c r="AX9524" t="s">
        <v>13043</v>
      </c>
      <c r="AZ9524" s="49"/>
    </row>
    <row r="9525" spans="50:52" x14ac:dyDescent="0.25">
      <c r="AX9525" t="s">
        <v>13044</v>
      </c>
      <c r="AZ9525" s="49"/>
    </row>
    <row r="9526" spans="50:52" x14ac:dyDescent="0.25">
      <c r="AX9526" t="s">
        <v>13045</v>
      </c>
      <c r="AZ9526" s="49"/>
    </row>
    <row r="9527" spans="50:52" x14ac:dyDescent="0.25">
      <c r="AX9527" t="s">
        <v>13046</v>
      </c>
      <c r="AZ9527" s="49"/>
    </row>
    <row r="9528" spans="50:52" x14ac:dyDescent="0.25">
      <c r="AX9528" t="s">
        <v>13047</v>
      </c>
      <c r="AZ9528" s="49"/>
    </row>
    <row r="9529" spans="50:52" x14ac:dyDescent="0.25">
      <c r="AX9529" t="s">
        <v>13048</v>
      </c>
      <c r="AZ9529" s="49"/>
    </row>
    <row r="9530" spans="50:52" x14ac:dyDescent="0.25">
      <c r="AX9530" t="s">
        <v>13049</v>
      </c>
      <c r="AZ9530" s="49"/>
    </row>
    <row r="9531" spans="50:52" x14ac:dyDescent="0.25">
      <c r="AX9531" t="s">
        <v>13050</v>
      </c>
      <c r="AZ9531" s="49"/>
    </row>
    <row r="9532" spans="50:52" x14ac:dyDescent="0.25">
      <c r="AX9532" t="s">
        <v>13051</v>
      </c>
      <c r="AZ9532" s="49"/>
    </row>
    <row r="9533" spans="50:52" x14ac:dyDescent="0.25">
      <c r="AX9533" t="s">
        <v>13052</v>
      </c>
      <c r="AZ9533" s="49"/>
    </row>
    <row r="9534" spans="50:52" x14ac:dyDescent="0.25">
      <c r="AX9534" t="s">
        <v>13053</v>
      </c>
      <c r="AZ9534" s="49"/>
    </row>
    <row r="9535" spans="50:52" x14ac:dyDescent="0.25">
      <c r="AX9535" t="s">
        <v>13054</v>
      </c>
      <c r="AZ9535" s="49"/>
    </row>
    <row r="9536" spans="50:52" x14ac:dyDescent="0.25">
      <c r="AX9536" t="s">
        <v>13055</v>
      </c>
      <c r="AZ9536" s="49"/>
    </row>
    <row r="9537" spans="50:52" x14ac:dyDescent="0.25">
      <c r="AX9537" t="s">
        <v>13056</v>
      </c>
      <c r="AZ9537" s="49"/>
    </row>
    <row r="9538" spans="50:52" x14ac:dyDescent="0.25">
      <c r="AX9538" t="s">
        <v>13057</v>
      </c>
      <c r="AZ9538" s="49"/>
    </row>
    <row r="9539" spans="50:52" x14ac:dyDescent="0.25">
      <c r="AX9539" t="s">
        <v>13058</v>
      </c>
      <c r="AZ9539" s="49"/>
    </row>
    <row r="9540" spans="50:52" x14ac:dyDescent="0.25">
      <c r="AX9540" t="s">
        <v>13059</v>
      </c>
      <c r="AZ9540" s="49"/>
    </row>
    <row r="9541" spans="50:52" x14ac:dyDescent="0.25">
      <c r="AX9541" t="s">
        <v>13060</v>
      </c>
      <c r="AZ9541" s="49"/>
    </row>
    <row r="9542" spans="50:52" x14ac:dyDescent="0.25">
      <c r="AX9542" t="s">
        <v>13061</v>
      </c>
      <c r="AZ9542" s="49"/>
    </row>
    <row r="9543" spans="50:52" x14ac:dyDescent="0.25">
      <c r="AX9543" t="s">
        <v>13062</v>
      </c>
      <c r="AZ9543" s="49"/>
    </row>
    <row r="9544" spans="50:52" x14ac:dyDescent="0.25">
      <c r="AX9544" t="s">
        <v>13063</v>
      </c>
      <c r="AZ9544" s="49"/>
    </row>
    <row r="9545" spans="50:52" x14ac:dyDescent="0.25">
      <c r="AX9545" t="s">
        <v>13064</v>
      </c>
      <c r="AZ9545" s="49"/>
    </row>
    <row r="9546" spans="50:52" x14ac:dyDescent="0.25">
      <c r="AX9546" t="s">
        <v>13065</v>
      </c>
      <c r="AZ9546" s="49"/>
    </row>
    <row r="9547" spans="50:52" x14ac:dyDescent="0.25">
      <c r="AX9547" t="s">
        <v>13066</v>
      </c>
      <c r="AZ9547" s="49"/>
    </row>
    <row r="9548" spans="50:52" x14ac:dyDescent="0.25">
      <c r="AX9548" t="s">
        <v>13067</v>
      </c>
      <c r="AZ9548" s="49"/>
    </row>
    <row r="9549" spans="50:52" x14ac:dyDescent="0.25">
      <c r="AX9549" t="s">
        <v>13068</v>
      </c>
      <c r="AZ9549" s="49"/>
    </row>
    <row r="9550" spans="50:52" x14ac:dyDescent="0.25">
      <c r="AX9550" t="s">
        <v>13069</v>
      </c>
      <c r="AZ9550" s="49"/>
    </row>
    <row r="9551" spans="50:52" x14ac:dyDescent="0.25">
      <c r="AX9551" t="s">
        <v>13070</v>
      </c>
      <c r="AZ9551" s="49"/>
    </row>
    <row r="9552" spans="50:52" x14ac:dyDescent="0.25">
      <c r="AX9552" t="s">
        <v>13071</v>
      </c>
      <c r="AZ9552" s="49"/>
    </row>
    <row r="9553" spans="50:52" x14ac:dyDescent="0.25">
      <c r="AX9553" t="s">
        <v>13072</v>
      </c>
      <c r="AZ9553" s="49"/>
    </row>
    <row r="9554" spans="50:52" x14ac:dyDescent="0.25">
      <c r="AX9554" t="s">
        <v>13073</v>
      </c>
      <c r="AZ9554" s="49"/>
    </row>
    <row r="9555" spans="50:52" x14ac:dyDescent="0.25">
      <c r="AX9555" t="s">
        <v>13074</v>
      </c>
      <c r="AZ9555" s="49"/>
    </row>
    <row r="9556" spans="50:52" x14ac:dyDescent="0.25">
      <c r="AX9556" t="s">
        <v>13075</v>
      </c>
      <c r="AZ9556" s="49"/>
    </row>
    <row r="9557" spans="50:52" x14ac:dyDescent="0.25">
      <c r="AX9557" t="s">
        <v>13076</v>
      </c>
      <c r="AZ9557" s="49"/>
    </row>
    <row r="9558" spans="50:52" x14ac:dyDescent="0.25">
      <c r="AX9558" t="s">
        <v>13077</v>
      </c>
      <c r="AZ9558" s="49"/>
    </row>
    <row r="9559" spans="50:52" x14ac:dyDescent="0.25">
      <c r="AX9559" t="s">
        <v>13078</v>
      </c>
      <c r="AZ9559" s="49"/>
    </row>
    <row r="9560" spans="50:52" x14ac:dyDescent="0.25">
      <c r="AX9560" t="s">
        <v>13079</v>
      </c>
      <c r="AZ9560" s="49"/>
    </row>
    <row r="9561" spans="50:52" x14ac:dyDescent="0.25">
      <c r="AX9561" t="s">
        <v>13080</v>
      </c>
      <c r="AZ9561" s="49"/>
    </row>
    <row r="9562" spans="50:52" x14ac:dyDescent="0.25">
      <c r="AX9562" t="s">
        <v>13081</v>
      </c>
      <c r="AZ9562" s="49"/>
    </row>
    <row r="9563" spans="50:52" x14ac:dyDescent="0.25">
      <c r="AX9563" t="s">
        <v>13082</v>
      </c>
      <c r="AZ9563" s="49"/>
    </row>
    <row r="9564" spans="50:52" x14ac:dyDescent="0.25">
      <c r="AX9564" t="s">
        <v>13083</v>
      </c>
      <c r="AZ9564" s="49"/>
    </row>
    <row r="9565" spans="50:52" x14ac:dyDescent="0.25">
      <c r="AX9565" t="s">
        <v>13084</v>
      </c>
      <c r="AZ9565" s="49"/>
    </row>
    <row r="9566" spans="50:52" x14ac:dyDescent="0.25">
      <c r="AX9566" t="s">
        <v>13085</v>
      </c>
      <c r="AZ9566" s="49"/>
    </row>
    <row r="9567" spans="50:52" x14ac:dyDescent="0.25">
      <c r="AX9567" t="s">
        <v>13086</v>
      </c>
      <c r="AZ9567" s="49"/>
    </row>
    <row r="9568" spans="50:52" x14ac:dyDescent="0.25">
      <c r="AX9568" t="s">
        <v>13087</v>
      </c>
      <c r="AZ9568" s="49"/>
    </row>
    <row r="9569" spans="50:52" x14ac:dyDescent="0.25">
      <c r="AX9569" t="s">
        <v>13088</v>
      </c>
      <c r="AZ9569" s="49"/>
    </row>
    <row r="9570" spans="50:52" x14ac:dyDescent="0.25">
      <c r="AX9570" t="s">
        <v>13089</v>
      </c>
      <c r="AZ9570" s="49"/>
    </row>
    <row r="9571" spans="50:52" x14ac:dyDescent="0.25">
      <c r="AX9571" t="s">
        <v>13090</v>
      </c>
      <c r="AZ9571" s="49"/>
    </row>
    <row r="9572" spans="50:52" x14ac:dyDescent="0.25">
      <c r="AX9572" t="s">
        <v>13091</v>
      </c>
      <c r="AZ9572" s="49"/>
    </row>
    <row r="9573" spans="50:52" x14ac:dyDescent="0.25">
      <c r="AX9573" t="s">
        <v>13092</v>
      </c>
      <c r="AZ9573" s="49"/>
    </row>
    <row r="9574" spans="50:52" x14ac:dyDescent="0.25">
      <c r="AX9574" t="s">
        <v>13093</v>
      </c>
      <c r="AZ9574" s="49"/>
    </row>
    <row r="9575" spans="50:52" x14ac:dyDescent="0.25">
      <c r="AX9575" t="s">
        <v>13094</v>
      </c>
      <c r="AZ9575" s="49"/>
    </row>
    <row r="9576" spans="50:52" x14ac:dyDescent="0.25">
      <c r="AX9576" t="s">
        <v>13095</v>
      </c>
      <c r="AZ9576" s="49"/>
    </row>
    <row r="9577" spans="50:52" x14ac:dyDescent="0.25">
      <c r="AX9577" t="s">
        <v>13096</v>
      </c>
      <c r="AZ9577" s="49"/>
    </row>
    <row r="9578" spans="50:52" x14ac:dyDescent="0.25">
      <c r="AX9578" t="s">
        <v>13097</v>
      </c>
      <c r="AZ9578" s="49"/>
    </row>
    <row r="9579" spans="50:52" x14ac:dyDescent="0.25">
      <c r="AX9579" t="s">
        <v>13098</v>
      </c>
      <c r="AZ9579" s="49"/>
    </row>
    <row r="9580" spans="50:52" x14ac:dyDescent="0.25">
      <c r="AX9580" t="s">
        <v>13099</v>
      </c>
      <c r="AZ9580" s="49"/>
    </row>
    <row r="9581" spans="50:52" x14ac:dyDescent="0.25">
      <c r="AX9581" t="s">
        <v>13100</v>
      </c>
      <c r="AZ9581" s="49"/>
    </row>
    <row r="9582" spans="50:52" x14ac:dyDescent="0.25">
      <c r="AX9582" t="s">
        <v>13101</v>
      </c>
      <c r="AZ9582" s="49"/>
    </row>
    <row r="9583" spans="50:52" x14ac:dyDescent="0.25">
      <c r="AX9583" t="s">
        <v>13102</v>
      </c>
      <c r="AZ9583" s="49"/>
    </row>
    <row r="9584" spans="50:52" x14ac:dyDescent="0.25">
      <c r="AX9584" t="s">
        <v>13103</v>
      </c>
      <c r="AZ9584" s="49"/>
    </row>
    <row r="9585" spans="50:52" x14ac:dyDescent="0.25">
      <c r="AX9585" t="s">
        <v>13104</v>
      </c>
      <c r="AZ9585" s="49"/>
    </row>
    <row r="9586" spans="50:52" x14ac:dyDescent="0.25">
      <c r="AX9586" t="s">
        <v>13105</v>
      </c>
      <c r="AZ9586" s="49"/>
    </row>
    <row r="9587" spans="50:52" x14ac:dyDescent="0.25">
      <c r="AX9587" t="s">
        <v>13106</v>
      </c>
      <c r="AZ9587" s="49"/>
    </row>
    <row r="9588" spans="50:52" x14ac:dyDescent="0.25">
      <c r="AX9588" t="s">
        <v>13107</v>
      </c>
      <c r="AZ9588" s="49"/>
    </row>
    <row r="9589" spans="50:52" x14ac:dyDescent="0.25">
      <c r="AX9589" t="s">
        <v>13108</v>
      </c>
      <c r="AZ9589" s="49"/>
    </row>
    <row r="9590" spans="50:52" x14ac:dyDescent="0.25">
      <c r="AX9590" t="s">
        <v>13109</v>
      </c>
      <c r="AZ9590" s="49"/>
    </row>
    <row r="9591" spans="50:52" x14ac:dyDescent="0.25">
      <c r="AX9591" t="s">
        <v>13110</v>
      </c>
      <c r="AZ9591" s="49"/>
    </row>
    <row r="9592" spans="50:52" x14ac:dyDescent="0.25">
      <c r="AX9592" t="s">
        <v>13111</v>
      </c>
      <c r="AZ9592" s="49"/>
    </row>
    <row r="9593" spans="50:52" x14ac:dyDescent="0.25">
      <c r="AX9593" t="s">
        <v>13112</v>
      </c>
      <c r="AZ9593" s="49"/>
    </row>
    <row r="9594" spans="50:52" x14ac:dyDescent="0.25">
      <c r="AX9594" t="s">
        <v>13113</v>
      </c>
      <c r="AZ9594" s="49"/>
    </row>
    <row r="9595" spans="50:52" x14ac:dyDescent="0.25">
      <c r="AX9595" t="s">
        <v>13114</v>
      </c>
      <c r="AZ9595" s="49"/>
    </row>
    <row r="9596" spans="50:52" x14ac:dyDescent="0.25">
      <c r="AX9596" t="s">
        <v>13115</v>
      </c>
      <c r="AZ9596" s="49"/>
    </row>
    <row r="9597" spans="50:52" x14ac:dyDescent="0.25">
      <c r="AX9597" t="s">
        <v>13116</v>
      </c>
      <c r="AZ9597" s="49"/>
    </row>
    <row r="9598" spans="50:52" x14ac:dyDescent="0.25">
      <c r="AX9598" t="s">
        <v>13117</v>
      </c>
      <c r="AZ9598" s="49"/>
    </row>
    <row r="9599" spans="50:52" x14ac:dyDescent="0.25">
      <c r="AX9599" t="s">
        <v>13118</v>
      </c>
      <c r="AZ9599" s="49"/>
    </row>
    <row r="9600" spans="50:52" x14ac:dyDescent="0.25">
      <c r="AX9600" t="s">
        <v>13119</v>
      </c>
      <c r="AZ9600" s="49"/>
    </row>
    <row r="9601" spans="50:52" x14ac:dyDescent="0.25">
      <c r="AX9601" t="s">
        <v>13120</v>
      </c>
      <c r="AZ9601" s="49"/>
    </row>
    <row r="9602" spans="50:52" x14ac:dyDescent="0.25">
      <c r="AX9602" t="s">
        <v>13121</v>
      </c>
      <c r="AZ9602" s="49"/>
    </row>
    <row r="9603" spans="50:52" x14ac:dyDescent="0.25">
      <c r="AX9603" t="s">
        <v>13122</v>
      </c>
      <c r="AZ9603" s="49"/>
    </row>
    <row r="9604" spans="50:52" x14ac:dyDescent="0.25">
      <c r="AX9604" t="s">
        <v>13123</v>
      </c>
      <c r="AZ9604" s="49"/>
    </row>
    <row r="9605" spans="50:52" x14ac:dyDescent="0.25">
      <c r="AX9605" t="s">
        <v>13124</v>
      </c>
      <c r="AZ9605" s="49"/>
    </row>
    <row r="9606" spans="50:52" x14ac:dyDescent="0.25">
      <c r="AX9606" t="s">
        <v>13125</v>
      </c>
      <c r="AZ9606" s="49"/>
    </row>
    <row r="9607" spans="50:52" x14ac:dyDescent="0.25">
      <c r="AX9607" t="s">
        <v>13126</v>
      </c>
      <c r="AZ9607" s="49"/>
    </row>
    <row r="9608" spans="50:52" x14ac:dyDescent="0.25">
      <c r="AX9608" t="s">
        <v>13127</v>
      </c>
      <c r="AZ9608" s="49"/>
    </row>
    <row r="9609" spans="50:52" x14ac:dyDescent="0.25">
      <c r="AX9609" t="s">
        <v>13128</v>
      </c>
      <c r="AZ9609" s="49"/>
    </row>
    <row r="9610" spans="50:52" x14ac:dyDescent="0.25">
      <c r="AX9610" t="s">
        <v>13129</v>
      </c>
      <c r="AZ9610" s="49"/>
    </row>
    <row r="9611" spans="50:52" x14ac:dyDescent="0.25">
      <c r="AX9611" t="s">
        <v>13130</v>
      </c>
      <c r="AZ9611" s="49"/>
    </row>
    <row r="9612" spans="50:52" x14ac:dyDescent="0.25">
      <c r="AX9612" t="s">
        <v>13131</v>
      </c>
      <c r="AZ9612" s="49"/>
    </row>
    <row r="9613" spans="50:52" x14ac:dyDescent="0.25">
      <c r="AX9613" t="s">
        <v>13132</v>
      </c>
      <c r="AZ9613" s="49"/>
    </row>
    <row r="9614" spans="50:52" x14ac:dyDescent="0.25">
      <c r="AX9614" t="s">
        <v>13133</v>
      </c>
      <c r="AZ9614" s="49"/>
    </row>
    <row r="9615" spans="50:52" x14ac:dyDescent="0.25">
      <c r="AX9615" t="s">
        <v>13134</v>
      </c>
      <c r="AZ9615" s="49"/>
    </row>
    <row r="9616" spans="50:52" x14ac:dyDescent="0.25">
      <c r="AX9616" t="s">
        <v>13135</v>
      </c>
      <c r="AZ9616" s="49"/>
    </row>
    <row r="9617" spans="50:52" x14ac:dyDescent="0.25">
      <c r="AX9617" t="s">
        <v>13136</v>
      </c>
      <c r="AZ9617" s="49"/>
    </row>
    <row r="9618" spans="50:52" x14ac:dyDescent="0.25">
      <c r="AX9618" t="s">
        <v>13137</v>
      </c>
      <c r="AZ9618" s="49"/>
    </row>
    <row r="9619" spans="50:52" x14ac:dyDescent="0.25">
      <c r="AX9619" t="s">
        <v>13138</v>
      </c>
      <c r="AZ9619" s="49"/>
    </row>
    <row r="9620" spans="50:52" x14ac:dyDescent="0.25">
      <c r="AX9620" t="s">
        <v>13139</v>
      </c>
      <c r="AZ9620" s="49"/>
    </row>
    <row r="9621" spans="50:52" x14ac:dyDescent="0.25">
      <c r="AX9621" t="s">
        <v>13140</v>
      </c>
      <c r="AZ9621" s="49"/>
    </row>
    <row r="9622" spans="50:52" x14ac:dyDescent="0.25">
      <c r="AX9622" t="s">
        <v>13141</v>
      </c>
      <c r="AZ9622" s="49"/>
    </row>
    <row r="9623" spans="50:52" x14ac:dyDescent="0.25">
      <c r="AX9623" t="s">
        <v>13142</v>
      </c>
      <c r="AZ9623" s="49"/>
    </row>
    <row r="9624" spans="50:52" x14ac:dyDescent="0.25">
      <c r="AX9624" t="s">
        <v>13143</v>
      </c>
      <c r="AZ9624" s="49"/>
    </row>
    <row r="9625" spans="50:52" x14ac:dyDescent="0.25">
      <c r="AX9625" t="s">
        <v>13144</v>
      </c>
      <c r="AZ9625" s="49"/>
    </row>
    <row r="9626" spans="50:52" x14ac:dyDescent="0.25">
      <c r="AX9626" t="s">
        <v>13145</v>
      </c>
      <c r="AZ9626" s="49"/>
    </row>
    <row r="9627" spans="50:52" x14ac:dyDescent="0.25">
      <c r="AX9627" t="s">
        <v>13146</v>
      </c>
      <c r="AZ9627" s="49"/>
    </row>
    <row r="9628" spans="50:52" x14ac:dyDescent="0.25">
      <c r="AX9628" t="s">
        <v>13147</v>
      </c>
      <c r="AZ9628" s="49"/>
    </row>
    <row r="9629" spans="50:52" x14ac:dyDescent="0.25">
      <c r="AX9629" t="s">
        <v>13148</v>
      </c>
      <c r="AZ9629" s="49"/>
    </row>
    <row r="9630" spans="50:52" x14ac:dyDescent="0.25">
      <c r="AX9630" t="s">
        <v>13149</v>
      </c>
      <c r="AZ9630" s="49"/>
    </row>
    <row r="9631" spans="50:52" x14ac:dyDescent="0.25">
      <c r="AX9631" t="s">
        <v>13150</v>
      </c>
      <c r="AZ9631" s="49"/>
    </row>
    <row r="9632" spans="50:52" x14ac:dyDescent="0.25">
      <c r="AX9632" t="s">
        <v>13151</v>
      </c>
      <c r="AZ9632" s="49"/>
    </row>
    <row r="9633" spans="50:52" x14ac:dyDescent="0.25">
      <c r="AX9633" t="s">
        <v>13152</v>
      </c>
      <c r="AZ9633" s="49"/>
    </row>
    <row r="9634" spans="50:52" x14ac:dyDescent="0.25">
      <c r="AX9634" t="s">
        <v>13153</v>
      </c>
      <c r="AZ9634" s="49"/>
    </row>
    <row r="9635" spans="50:52" x14ac:dyDescent="0.25">
      <c r="AX9635" t="s">
        <v>13154</v>
      </c>
      <c r="AZ9635" s="49"/>
    </row>
    <row r="9636" spans="50:52" x14ac:dyDescent="0.25">
      <c r="AX9636" t="s">
        <v>13155</v>
      </c>
      <c r="AZ9636" s="49"/>
    </row>
    <row r="9637" spans="50:52" x14ac:dyDescent="0.25">
      <c r="AX9637" t="s">
        <v>13156</v>
      </c>
      <c r="AZ9637" s="49"/>
    </row>
    <row r="9638" spans="50:52" x14ac:dyDescent="0.25">
      <c r="AX9638" t="s">
        <v>13157</v>
      </c>
      <c r="AZ9638" s="49"/>
    </row>
    <row r="9639" spans="50:52" x14ac:dyDescent="0.25">
      <c r="AX9639" t="s">
        <v>13158</v>
      </c>
      <c r="AZ9639" s="49"/>
    </row>
    <row r="9640" spans="50:52" x14ac:dyDescent="0.25">
      <c r="AX9640" t="s">
        <v>13159</v>
      </c>
      <c r="AZ9640" s="49"/>
    </row>
    <row r="9641" spans="50:52" x14ac:dyDescent="0.25">
      <c r="AX9641" t="s">
        <v>13160</v>
      </c>
      <c r="AZ9641" s="49"/>
    </row>
    <row r="9642" spans="50:52" x14ac:dyDescent="0.25">
      <c r="AX9642" t="s">
        <v>13161</v>
      </c>
      <c r="AZ9642" s="49"/>
    </row>
    <row r="9643" spans="50:52" x14ac:dyDescent="0.25">
      <c r="AX9643" t="s">
        <v>13162</v>
      </c>
      <c r="AZ9643" s="49"/>
    </row>
    <row r="9644" spans="50:52" x14ac:dyDescent="0.25">
      <c r="AX9644" t="s">
        <v>13163</v>
      </c>
      <c r="AZ9644" s="49"/>
    </row>
    <row r="9645" spans="50:52" x14ac:dyDescent="0.25">
      <c r="AX9645" t="s">
        <v>13164</v>
      </c>
      <c r="AZ9645" s="49"/>
    </row>
    <row r="9646" spans="50:52" x14ac:dyDescent="0.25">
      <c r="AX9646" t="s">
        <v>13165</v>
      </c>
      <c r="AZ9646" s="49"/>
    </row>
    <row r="9647" spans="50:52" x14ac:dyDescent="0.25">
      <c r="AX9647" t="s">
        <v>13166</v>
      </c>
      <c r="AZ9647" s="49"/>
    </row>
    <row r="9648" spans="50:52" x14ac:dyDescent="0.25">
      <c r="AX9648" t="s">
        <v>13167</v>
      </c>
      <c r="AZ9648" s="49"/>
    </row>
    <row r="9649" spans="50:52" x14ac:dyDescent="0.25">
      <c r="AX9649" t="s">
        <v>13168</v>
      </c>
      <c r="AZ9649" s="49"/>
    </row>
    <row r="9650" spans="50:52" x14ac:dyDescent="0.25">
      <c r="AX9650" t="s">
        <v>13169</v>
      </c>
      <c r="AZ9650" s="49"/>
    </row>
    <row r="9651" spans="50:52" x14ac:dyDescent="0.25">
      <c r="AX9651" t="s">
        <v>13170</v>
      </c>
      <c r="AZ9651" s="49"/>
    </row>
    <row r="9652" spans="50:52" x14ac:dyDescent="0.25">
      <c r="AX9652" t="s">
        <v>13171</v>
      </c>
      <c r="AZ9652" s="49"/>
    </row>
    <row r="9653" spans="50:52" x14ac:dyDescent="0.25">
      <c r="AX9653" t="s">
        <v>13172</v>
      </c>
      <c r="AZ9653" s="49"/>
    </row>
    <row r="9654" spans="50:52" x14ac:dyDescent="0.25">
      <c r="AX9654" t="s">
        <v>13173</v>
      </c>
      <c r="AZ9654" s="49"/>
    </row>
    <row r="9655" spans="50:52" x14ac:dyDescent="0.25">
      <c r="AX9655" t="s">
        <v>13174</v>
      </c>
      <c r="AZ9655" s="49"/>
    </row>
    <row r="9656" spans="50:52" x14ac:dyDescent="0.25">
      <c r="AX9656" t="s">
        <v>13175</v>
      </c>
      <c r="AZ9656" s="49"/>
    </row>
    <row r="9657" spans="50:52" x14ac:dyDescent="0.25">
      <c r="AX9657" t="s">
        <v>13176</v>
      </c>
      <c r="AZ9657" s="49"/>
    </row>
    <row r="9658" spans="50:52" x14ac:dyDescent="0.25">
      <c r="AX9658" t="s">
        <v>13177</v>
      </c>
      <c r="AZ9658" s="49"/>
    </row>
    <row r="9659" spans="50:52" x14ac:dyDescent="0.25">
      <c r="AX9659" t="s">
        <v>13178</v>
      </c>
      <c r="AZ9659" s="49"/>
    </row>
    <row r="9660" spans="50:52" x14ac:dyDescent="0.25">
      <c r="AX9660" t="s">
        <v>13179</v>
      </c>
      <c r="AZ9660" s="49"/>
    </row>
    <row r="9661" spans="50:52" x14ac:dyDescent="0.25">
      <c r="AX9661" t="s">
        <v>13180</v>
      </c>
      <c r="AZ9661" s="49"/>
    </row>
    <row r="9662" spans="50:52" x14ac:dyDescent="0.25">
      <c r="AX9662" t="s">
        <v>13181</v>
      </c>
      <c r="AZ9662" s="49"/>
    </row>
    <row r="9663" spans="50:52" x14ac:dyDescent="0.25">
      <c r="AX9663" t="s">
        <v>13182</v>
      </c>
      <c r="AZ9663" s="49"/>
    </row>
    <row r="9664" spans="50:52" x14ac:dyDescent="0.25">
      <c r="AX9664" t="s">
        <v>13183</v>
      </c>
      <c r="AZ9664" s="49"/>
    </row>
    <row r="9665" spans="50:52" x14ac:dyDescent="0.25">
      <c r="AX9665" t="s">
        <v>13184</v>
      </c>
      <c r="AZ9665" s="49"/>
    </row>
    <row r="9666" spans="50:52" x14ac:dyDescent="0.25">
      <c r="AX9666" t="s">
        <v>13185</v>
      </c>
      <c r="AZ9666" s="49"/>
    </row>
    <row r="9667" spans="50:52" x14ac:dyDescent="0.25">
      <c r="AX9667" t="s">
        <v>13186</v>
      </c>
      <c r="AZ9667" s="49"/>
    </row>
    <row r="9668" spans="50:52" x14ac:dyDescent="0.25">
      <c r="AX9668" t="s">
        <v>13187</v>
      </c>
      <c r="AZ9668" s="49"/>
    </row>
    <row r="9669" spans="50:52" x14ac:dyDescent="0.25">
      <c r="AX9669" t="s">
        <v>13188</v>
      </c>
      <c r="AZ9669" s="49"/>
    </row>
    <row r="9670" spans="50:52" x14ac:dyDescent="0.25">
      <c r="AX9670" t="s">
        <v>13189</v>
      </c>
      <c r="AZ9670" s="49"/>
    </row>
    <row r="9671" spans="50:52" x14ac:dyDescent="0.25">
      <c r="AX9671" t="s">
        <v>13190</v>
      </c>
      <c r="AZ9671" s="49"/>
    </row>
    <row r="9672" spans="50:52" x14ac:dyDescent="0.25">
      <c r="AX9672" t="s">
        <v>13191</v>
      </c>
      <c r="AZ9672" s="49"/>
    </row>
    <row r="9673" spans="50:52" x14ac:dyDescent="0.25">
      <c r="AX9673" t="s">
        <v>13192</v>
      </c>
      <c r="AZ9673" s="49"/>
    </row>
    <row r="9674" spans="50:52" x14ac:dyDescent="0.25">
      <c r="AX9674" t="s">
        <v>13193</v>
      </c>
      <c r="AZ9674" s="49"/>
    </row>
    <row r="9675" spans="50:52" x14ac:dyDescent="0.25">
      <c r="AX9675" t="s">
        <v>13194</v>
      </c>
      <c r="AZ9675" s="49"/>
    </row>
    <row r="9676" spans="50:52" x14ac:dyDescent="0.25">
      <c r="AX9676" t="s">
        <v>13195</v>
      </c>
      <c r="AZ9676" s="49"/>
    </row>
    <row r="9677" spans="50:52" x14ac:dyDescent="0.25">
      <c r="AX9677" t="s">
        <v>13196</v>
      </c>
      <c r="AZ9677" s="49"/>
    </row>
    <row r="9678" spans="50:52" x14ac:dyDescent="0.25">
      <c r="AX9678" t="s">
        <v>13197</v>
      </c>
      <c r="AZ9678" s="49"/>
    </row>
    <row r="9679" spans="50:52" x14ac:dyDescent="0.25">
      <c r="AX9679" t="s">
        <v>13198</v>
      </c>
      <c r="AZ9679" s="49"/>
    </row>
    <row r="9680" spans="50:52" x14ac:dyDescent="0.25">
      <c r="AX9680" t="s">
        <v>13199</v>
      </c>
      <c r="AZ9680" s="49"/>
    </row>
    <row r="9681" spans="50:52" x14ac:dyDescent="0.25">
      <c r="AX9681" t="s">
        <v>13200</v>
      </c>
      <c r="AZ9681" s="49"/>
    </row>
    <row r="9682" spans="50:52" x14ac:dyDescent="0.25">
      <c r="AX9682" t="s">
        <v>13201</v>
      </c>
      <c r="AZ9682" s="49"/>
    </row>
    <row r="9683" spans="50:52" x14ac:dyDescent="0.25">
      <c r="AX9683" t="s">
        <v>13202</v>
      </c>
      <c r="AZ9683" s="49"/>
    </row>
    <row r="9684" spans="50:52" x14ac:dyDescent="0.25">
      <c r="AX9684" t="s">
        <v>13203</v>
      </c>
      <c r="AZ9684" s="49"/>
    </row>
    <row r="9685" spans="50:52" x14ac:dyDescent="0.25">
      <c r="AX9685" t="s">
        <v>13204</v>
      </c>
      <c r="AZ9685" s="49"/>
    </row>
    <row r="9686" spans="50:52" x14ac:dyDescent="0.25">
      <c r="AX9686" t="s">
        <v>13205</v>
      </c>
      <c r="AZ9686" s="49"/>
    </row>
    <row r="9687" spans="50:52" x14ac:dyDescent="0.25">
      <c r="AX9687" t="s">
        <v>13206</v>
      </c>
      <c r="AZ9687" s="49"/>
    </row>
    <row r="9688" spans="50:52" x14ac:dyDescent="0.25">
      <c r="AX9688" t="s">
        <v>13207</v>
      </c>
      <c r="AZ9688" s="49"/>
    </row>
    <row r="9689" spans="50:52" x14ac:dyDescent="0.25">
      <c r="AX9689" t="s">
        <v>13208</v>
      </c>
      <c r="AZ9689" s="49"/>
    </row>
    <row r="9690" spans="50:52" x14ac:dyDescent="0.25">
      <c r="AX9690" t="s">
        <v>13209</v>
      </c>
      <c r="AZ9690" s="49"/>
    </row>
    <row r="9691" spans="50:52" x14ac:dyDescent="0.25">
      <c r="AX9691" t="s">
        <v>13210</v>
      </c>
      <c r="AZ9691" s="49"/>
    </row>
    <row r="9692" spans="50:52" x14ac:dyDescent="0.25">
      <c r="AX9692" t="s">
        <v>13211</v>
      </c>
      <c r="AZ9692" s="49"/>
    </row>
    <row r="9693" spans="50:52" x14ac:dyDescent="0.25">
      <c r="AX9693" t="s">
        <v>13212</v>
      </c>
      <c r="AZ9693" s="49"/>
    </row>
    <row r="9694" spans="50:52" x14ac:dyDescent="0.25">
      <c r="AX9694" t="s">
        <v>13213</v>
      </c>
      <c r="AZ9694" s="49"/>
    </row>
    <row r="9695" spans="50:52" x14ac:dyDescent="0.25">
      <c r="AX9695" t="s">
        <v>13214</v>
      </c>
      <c r="AZ9695" s="49"/>
    </row>
    <row r="9696" spans="50:52" x14ac:dyDescent="0.25">
      <c r="AX9696" t="s">
        <v>13215</v>
      </c>
      <c r="AZ9696" s="49"/>
    </row>
    <row r="9697" spans="50:52" x14ac:dyDescent="0.25">
      <c r="AX9697" t="s">
        <v>13216</v>
      </c>
      <c r="AZ9697" s="49"/>
    </row>
    <row r="9698" spans="50:52" x14ac:dyDescent="0.25">
      <c r="AX9698" t="s">
        <v>13217</v>
      </c>
      <c r="AZ9698" s="49"/>
    </row>
    <row r="9699" spans="50:52" x14ac:dyDescent="0.25">
      <c r="AX9699" t="s">
        <v>13218</v>
      </c>
      <c r="AZ9699" s="49"/>
    </row>
    <row r="9700" spans="50:52" x14ac:dyDescent="0.25">
      <c r="AX9700" t="s">
        <v>13219</v>
      </c>
      <c r="AZ9700" s="49"/>
    </row>
    <row r="9701" spans="50:52" x14ac:dyDescent="0.25">
      <c r="AX9701" t="s">
        <v>13220</v>
      </c>
      <c r="AZ9701" s="49"/>
    </row>
    <row r="9702" spans="50:52" x14ac:dyDescent="0.25">
      <c r="AX9702" t="s">
        <v>13221</v>
      </c>
      <c r="AZ9702" s="49"/>
    </row>
    <row r="9703" spans="50:52" x14ac:dyDescent="0.25">
      <c r="AX9703" t="s">
        <v>13222</v>
      </c>
      <c r="AZ9703" s="49"/>
    </row>
    <row r="9704" spans="50:52" x14ac:dyDescent="0.25">
      <c r="AX9704" t="s">
        <v>13223</v>
      </c>
      <c r="AZ9704" s="49"/>
    </row>
    <row r="9705" spans="50:52" x14ac:dyDescent="0.25">
      <c r="AX9705" t="s">
        <v>13224</v>
      </c>
      <c r="AZ9705" s="49"/>
    </row>
    <row r="9706" spans="50:52" x14ac:dyDescent="0.25">
      <c r="AX9706" t="s">
        <v>13225</v>
      </c>
      <c r="AZ9706" s="49"/>
    </row>
    <row r="9707" spans="50:52" x14ac:dyDescent="0.25">
      <c r="AX9707" t="s">
        <v>13226</v>
      </c>
      <c r="AZ9707" s="49"/>
    </row>
    <row r="9708" spans="50:52" x14ac:dyDescent="0.25">
      <c r="AX9708" t="s">
        <v>13227</v>
      </c>
      <c r="AZ9708" s="49"/>
    </row>
    <row r="9709" spans="50:52" x14ac:dyDescent="0.25">
      <c r="AX9709" t="s">
        <v>13228</v>
      </c>
      <c r="AZ9709" s="49"/>
    </row>
    <row r="9710" spans="50:52" x14ac:dyDescent="0.25">
      <c r="AX9710" t="s">
        <v>13229</v>
      </c>
      <c r="AZ9710" s="49"/>
    </row>
    <row r="9711" spans="50:52" x14ac:dyDescent="0.25">
      <c r="AX9711" t="s">
        <v>13230</v>
      </c>
      <c r="AZ9711" s="49"/>
    </row>
    <row r="9712" spans="50:52" x14ac:dyDescent="0.25">
      <c r="AX9712" t="s">
        <v>13231</v>
      </c>
      <c r="AZ9712" s="49"/>
    </row>
    <row r="9713" spans="50:52" x14ac:dyDescent="0.25">
      <c r="AX9713" t="s">
        <v>13232</v>
      </c>
      <c r="AZ9713" s="49"/>
    </row>
    <row r="9714" spans="50:52" x14ac:dyDescent="0.25">
      <c r="AX9714" t="s">
        <v>13233</v>
      </c>
      <c r="AZ9714" s="49"/>
    </row>
    <row r="9715" spans="50:52" x14ac:dyDescent="0.25">
      <c r="AX9715" t="s">
        <v>13234</v>
      </c>
      <c r="AZ9715" s="49"/>
    </row>
    <row r="9716" spans="50:52" x14ac:dyDescent="0.25">
      <c r="AX9716" t="s">
        <v>13235</v>
      </c>
      <c r="AZ9716" s="49"/>
    </row>
    <row r="9717" spans="50:52" x14ac:dyDescent="0.25">
      <c r="AX9717" t="s">
        <v>13236</v>
      </c>
      <c r="AZ9717" s="49"/>
    </row>
    <row r="9718" spans="50:52" x14ac:dyDescent="0.25">
      <c r="AX9718" t="s">
        <v>13237</v>
      </c>
      <c r="AZ9718" s="49"/>
    </row>
    <row r="9719" spans="50:52" x14ac:dyDescent="0.25">
      <c r="AX9719" t="s">
        <v>13238</v>
      </c>
      <c r="AZ9719" s="49"/>
    </row>
    <row r="9720" spans="50:52" x14ac:dyDescent="0.25">
      <c r="AX9720" t="s">
        <v>13239</v>
      </c>
      <c r="AZ9720" s="49"/>
    </row>
    <row r="9721" spans="50:52" x14ac:dyDescent="0.25">
      <c r="AX9721" t="s">
        <v>13240</v>
      </c>
      <c r="AZ9721" s="49"/>
    </row>
    <row r="9722" spans="50:52" x14ac:dyDescent="0.25">
      <c r="AX9722" t="s">
        <v>13241</v>
      </c>
      <c r="AZ9722" s="49"/>
    </row>
    <row r="9723" spans="50:52" x14ac:dyDescent="0.25">
      <c r="AX9723" t="s">
        <v>13242</v>
      </c>
      <c r="AZ9723" s="49"/>
    </row>
    <row r="9724" spans="50:52" x14ac:dyDescent="0.25">
      <c r="AX9724" t="s">
        <v>13243</v>
      </c>
      <c r="AZ9724" s="49"/>
    </row>
    <row r="9725" spans="50:52" x14ac:dyDescent="0.25">
      <c r="AX9725" t="s">
        <v>13244</v>
      </c>
      <c r="AZ9725" s="49"/>
    </row>
    <row r="9726" spans="50:52" x14ac:dyDescent="0.25">
      <c r="AX9726" t="s">
        <v>13245</v>
      </c>
      <c r="AZ9726" s="49"/>
    </row>
    <row r="9727" spans="50:52" x14ac:dyDescent="0.25">
      <c r="AX9727" t="s">
        <v>13246</v>
      </c>
      <c r="AZ9727" s="49"/>
    </row>
    <row r="9728" spans="50:52" x14ac:dyDescent="0.25">
      <c r="AX9728" t="s">
        <v>13247</v>
      </c>
      <c r="AZ9728" s="49"/>
    </row>
    <row r="9729" spans="50:52" x14ac:dyDescent="0.25">
      <c r="AX9729" t="s">
        <v>13248</v>
      </c>
      <c r="AZ9729" s="49"/>
    </row>
    <row r="9730" spans="50:52" x14ac:dyDescent="0.25">
      <c r="AX9730" t="s">
        <v>13249</v>
      </c>
      <c r="AZ9730" s="49"/>
    </row>
    <row r="9731" spans="50:52" x14ac:dyDescent="0.25">
      <c r="AX9731" t="s">
        <v>13250</v>
      </c>
      <c r="AZ9731" s="49"/>
    </row>
    <row r="9732" spans="50:52" x14ac:dyDescent="0.25">
      <c r="AX9732" t="s">
        <v>13251</v>
      </c>
      <c r="AZ9732" s="49"/>
    </row>
    <row r="9733" spans="50:52" x14ac:dyDescent="0.25">
      <c r="AX9733" t="s">
        <v>13252</v>
      </c>
      <c r="AZ9733" s="49"/>
    </row>
    <row r="9734" spans="50:52" x14ac:dyDescent="0.25">
      <c r="AX9734" t="s">
        <v>13253</v>
      </c>
      <c r="AZ9734" s="49"/>
    </row>
    <row r="9735" spans="50:52" x14ac:dyDescent="0.25">
      <c r="AX9735" t="s">
        <v>13254</v>
      </c>
      <c r="AZ9735" s="49"/>
    </row>
    <row r="9736" spans="50:52" x14ac:dyDescent="0.25">
      <c r="AX9736" t="s">
        <v>13255</v>
      </c>
      <c r="AZ9736" s="49"/>
    </row>
    <row r="9737" spans="50:52" x14ac:dyDescent="0.25">
      <c r="AX9737" t="s">
        <v>13256</v>
      </c>
      <c r="AZ9737" s="49"/>
    </row>
    <row r="9738" spans="50:52" x14ac:dyDescent="0.25">
      <c r="AX9738" t="s">
        <v>13257</v>
      </c>
      <c r="AZ9738" s="49"/>
    </row>
    <row r="9739" spans="50:52" x14ac:dyDescent="0.25">
      <c r="AX9739" t="s">
        <v>13258</v>
      </c>
      <c r="AZ9739" s="49"/>
    </row>
    <row r="9740" spans="50:52" x14ac:dyDescent="0.25">
      <c r="AX9740" t="s">
        <v>13259</v>
      </c>
      <c r="AZ9740" s="49"/>
    </row>
    <row r="9741" spans="50:52" x14ac:dyDescent="0.25">
      <c r="AX9741" t="s">
        <v>13260</v>
      </c>
      <c r="AZ9741" s="49"/>
    </row>
    <row r="9742" spans="50:52" x14ac:dyDescent="0.25">
      <c r="AX9742" t="s">
        <v>13261</v>
      </c>
      <c r="AZ9742" s="49"/>
    </row>
    <row r="9743" spans="50:52" x14ac:dyDescent="0.25">
      <c r="AX9743" t="s">
        <v>13262</v>
      </c>
      <c r="AZ9743" s="49"/>
    </row>
    <row r="9744" spans="50:52" x14ac:dyDescent="0.25">
      <c r="AX9744" t="s">
        <v>13263</v>
      </c>
      <c r="AZ9744" s="49"/>
    </row>
    <row r="9745" spans="50:52" x14ac:dyDescent="0.25">
      <c r="AX9745" t="s">
        <v>13264</v>
      </c>
      <c r="AZ9745" s="49"/>
    </row>
    <row r="9746" spans="50:52" x14ac:dyDescent="0.25">
      <c r="AX9746" t="s">
        <v>13265</v>
      </c>
      <c r="AZ9746" s="49"/>
    </row>
    <row r="9747" spans="50:52" x14ac:dyDescent="0.25">
      <c r="AX9747" t="s">
        <v>13266</v>
      </c>
      <c r="AZ9747" s="49"/>
    </row>
    <row r="9748" spans="50:52" x14ac:dyDescent="0.25">
      <c r="AX9748" t="s">
        <v>13267</v>
      </c>
      <c r="AZ9748" s="49"/>
    </row>
    <row r="9749" spans="50:52" x14ac:dyDescent="0.25">
      <c r="AX9749" t="s">
        <v>13268</v>
      </c>
      <c r="AZ9749" s="49"/>
    </row>
    <row r="9750" spans="50:52" x14ac:dyDescent="0.25">
      <c r="AX9750" t="s">
        <v>13269</v>
      </c>
      <c r="AZ9750" s="49"/>
    </row>
    <row r="9751" spans="50:52" x14ac:dyDescent="0.25">
      <c r="AX9751" t="s">
        <v>13270</v>
      </c>
      <c r="AZ9751" s="49"/>
    </row>
    <row r="9752" spans="50:52" x14ac:dyDescent="0.25">
      <c r="AX9752" t="s">
        <v>13271</v>
      </c>
      <c r="AZ9752" s="49"/>
    </row>
    <row r="9753" spans="50:52" x14ac:dyDescent="0.25">
      <c r="AX9753" t="s">
        <v>13272</v>
      </c>
      <c r="AZ9753" s="49"/>
    </row>
    <row r="9754" spans="50:52" x14ac:dyDescent="0.25">
      <c r="AX9754" t="s">
        <v>13273</v>
      </c>
      <c r="AZ9754" s="49"/>
    </row>
    <row r="9755" spans="50:52" x14ac:dyDescent="0.25">
      <c r="AX9755" t="s">
        <v>13274</v>
      </c>
      <c r="AZ9755" s="49"/>
    </row>
    <row r="9756" spans="50:52" x14ac:dyDescent="0.25">
      <c r="AX9756" t="s">
        <v>13275</v>
      </c>
      <c r="AZ9756" s="49"/>
    </row>
    <row r="9757" spans="50:52" x14ac:dyDescent="0.25">
      <c r="AX9757" t="s">
        <v>13276</v>
      </c>
      <c r="AZ9757" s="49"/>
    </row>
    <row r="9758" spans="50:52" x14ac:dyDescent="0.25">
      <c r="AX9758" t="s">
        <v>13277</v>
      </c>
      <c r="AZ9758" s="49"/>
    </row>
    <row r="9759" spans="50:52" x14ac:dyDescent="0.25">
      <c r="AX9759" t="s">
        <v>13278</v>
      </c>
      <c r="AZ9759" s="49"/>
    </row>
    <row r="9760" spans="50:52" x14ac:dyDescent="0.25">
      <c r="AX9760" t="s">
        <v>13279</v>
      </c>
      <c r="AZ9760" s="49"/>
    </row>
    <row r="9761" spans="50:52" x14ac:dyDescent="0.25">
      <c r="AX9761" t="s">
        <v>13280</v>
      </c>
      <c r="AZ9761" s="49"/>
    </row>
    <row r="9762" spans="50:52" x14ac:dyDescent="0.25">
      <c r="AX9762" t="s">
        <v>13281</v>
      </c>
      <c r="AZ9762" s="49"/>
    </row>
    <row r="9763" spans="50:52" x14ac:dyDescent="0.25">
      <c r="AX9763" t="s">
        <v>13282</v>
      </c>
      <c r="AZ9763" s="49"/>
    </row>
    <row r="9764" spans="50:52" x14ac:dyDescent="0.25">
      <c r="AX9764" t="s">
        <v>13283</v>
      </c>
      <c r="AZ9764" s="49"/>
    </row>
    <row r="9765" spans="50:52" x14ac:dyDescent="0.25">
      <c r="AX9765" t="s">
        <v>13284</v>
      </c>
      <c r="AZ9765" s="49"/>
    </row>
    <row r="9766" spans="50:52" x14ac:dyDescent="0.25">
      <c r="AX9766" t="s">
        <v>13285</v>
      </c>
      <c r="AZ9766" s="49"/>
    </row>
    <row r="9767" spans="50:52" x14ac:dyDescent="0.25">
      <c r="AX9767" t="s">
        <v>13286</v>
      </c>
      <c r="AZ9767" s="49"/>
    </row>
    <row r="9768" spans="50:52" x14ac:dyDescent="0.25">
      <c r="AX9768" t="s">
        <v>13287</v>
      </c>
      <c r="AZ9768" s="49"/>
    </row>
    <row r="9769" spans="50:52" x14ac:dyDescent="0.25">
      <c r="AX9769" t="s">
        <v>13288</v>
      </c>
      <c r="AZ9769" s="49"/>
    </row>
    <row r="9770" spans="50:52" x14ac:dyDescent="0.25">
      <c r="AX9770" t="s">
        <v>13289</v>
      </c>
      <c r="AZ9770" s="49"/>
    </row>
    <row r="9771" spans="50:52" x14ac:dyDescent="0.25">
      <c r="AX9771" t="s">
        <v>13290</v>
      </c>
      <c r="AZ9771" s="49"/>
    </row>
    <row r="9772" spans="50:52" x14ac:dyDescent="0.25">
      <c r="AX9772" t="s">
        <v>13291</v>
      </c>
      <c r="AZ9772" s="49"/>
    </row>
    <row r="9773" spans="50:52" x14ac:dyDescent="0.25">
      <c r="AX9773" t="s">
        <v>13292</v>
      </c>
      <c r="AZ9773" s="49"/>
    </row>
    <row r="9774" spans="50:52" x14ac:dyDescent="0.25">
      <c r="AX9774" t="s">
        <v>13293</v>
      </c>
      <c r="AZ9774" s="49"/>
    </row>
    <row r="9775" spans="50:52" x14ac:dyDescent="0.25">
      <c r="AX9775" t="s">
        <v>13294</v>
      </c>
      <c r="AZ9775" s="49"/>
    </row>
    <row r="9776" spans="50:52" x14ac:dyDescent="0.25">
      <c r="AX9776" t="s">
        <v>13295</v>
      </c>
      <c r="AZ9776" s="49"/>
    </row>
    <row r="9777" spans="50:52" x14ac:dyDescent="0.25">
      <c r="AX9777" t="s">
        <v>13296</v>
      </c>
      <c r="AZ9777" s="49"/>
    </row>
    <row r="9778" spans="50:52" x14ac:dyDescent="0.25">
      <c r="AX9778" t="s">
        <v>13297</v>
      </c>
      <c r="AZ9778" s="49"/>
    </row>
    <row r="9779" spans="50:52" x14ac:dyDescent="0.25">
      <c r="AX9779" t="s">
        <v>13298</v>
      </c>
      <c r="AZ9779" s="49"/>
    </row>
    <row r="9780" spans="50:52" x14ac:dyDescent="0.25">
      <c r="AX9780" t="s">
        <v>13299</v>
      </c>
      <c r="AZ9780" s="49"/>
    </row>
    <row r="9781" spans="50:52" x14ac:dyDescent="0.25">
      <c r="AX9781" t="s">
        <v>13300</v>
      </c>
      <c r="AZ9781" s="49"/>
    </row>
    <row r="9782" spans="50:52" x14ac:dyDescent="0.25">
      <c r="AX9782" t="s">
        <v>13301</v>
      </c>
      <c r="AZ9782" s="49"/>
    </row>
    <row r="9783" spans="50:52" x14ac:dyDescent="0.25">
      <c r="AX9783" t="s">
        <v>13302</v>
      </c>
      <c r="AZ9783" s="49"/>
    </row>
    <row r="9784" spans="50:52" x14ac:dyDescent="0.25">
      <c r="AX9784" t="s">
        <v>13303</v>
      </c>
      <c r="AZ9784" s="49"/>
    </row>
    <row r="9785" spans="50:52" x14ac:dyDescent="0.25">
      <c r="AX9785" t="s">
        <v>13304</v>
      </c>
      <c r="AZ9785" s="49"/>
    </row>
    <row r="9786" spans="50:52" x14ac:dyDescent="0.25">
      <c r="AX9786" t="s">
        <v>13305</v>
      </c>
      <c r="AZ9786" s="49"/>
    </row>
    <row r="9787" spans="50:52" x14ac:dyDescent="0.25">
      <c r="AX9787" t="s">
        <v>13306</v>
      </c>
      <c r="AZ9787" s="49"/>
    </row>
    <row r="9788" spans="50:52" x14ac:dyDescent="0.25">
      <c r="AX9788" t="s">
        <v>13307</v>
      </c>
      <c r="AZ9788" s="49"/>
    </row>
    <row r="9789" spans="50:52" x14ac:dyDescent="0.25">
      <c r="AX9789" t="s">
        <v>13308</v>
      </c>
      <c r="AZ9789" s="49"/>
    </row>
    <row r="9790" spans="50:52" x14ac:dyDescent="0.25">
      <c r="AX9790" t="s">
        <v>13309</v>
      </c>
      <c r="AZ9790" s="49"/>
    </row>
    <row r="9791" spans="50:52" x14ac:dyDescent="0.25">
      <c r="AX9791" t="s">
        <v>13310</v>
      </c>
      <c r="AZ9791" s="49"/>
    </row>
    <row r="9792" spans="50:52" x14ac:dyDescent="0.25">
      <c r="AX9792" t="s">
        <v>13311</v>
      </c>
      <c r="AZ9792" s="49"/>
    </row>
    <row r="9793" spans="50:52" x14ac:dyDescent="0.25">
      <c r="AX9793" t="s">
        <v>13312</v>
      </c>
      <c r="AZ9793" s="49"/>
    </row>
    <row r="9794" spans="50:52" x14ac:dyDescent="0.25">
      <c r="AX9794" t="s">
        <v>13313</v>
      </c>
      <c r="AZ9794" s="49"/>
    </row>
    <row r="9795" spans="50:52" x14ac:dyDescent="0.25">
      <c r="AX9795" t="s">
        <v>13314</v>
      </c>
      <c r="AZ9795" s="49"/>
    </row>
    <row r="9796" spans="50:52" x14ac:dyDescent="0.25">
      <c r="AX9796" t="s">
        <v>13315</v>
      </c>
      <c r="AZ9796" s="49"/>
    </row>
    <row r="9797" spans="50:52" x14ac:dyDescent="0.25">
      <c r="AX9797" t="s">
        <v>13316</v>
      </c>
      <c r="AZ9797" s="49"/>
    </row>
    <row r="9798" spans="50:52" x14ac:dyDescent="0.25">
      <c r="AX9798" t="s">
        <v>13317</v>
      </c>
      <c r="AZ9798" s="49"/>
    </row>
    <row r="9799" spans="50:52" x14ac:dyDescent="0.25">
      <c r="AX9799" t="s">
        <v>13318</v>
      </c>
      <c r="AZ9799" s="49"/>
    </row>
    <row r="9800" spans="50:52" x14ac:dyDescent="0.25">
      <c r="AX9800" t="s">
        <v>13319</v>
      </c>
      <c r="AZ9800" s="49"/>
    </row>
    <row r="9801" spans="50:52" x14ac:dyDescent="0.25">
      <c r="AX9801" t="s">
        <v>13320</v>
      </c>
      <c r="AZ9801" s="49"/>
    </row>
    <row r="9802" spans="50:52" x14ac:dyDescent="0.25">
      <c r="AX9802" t="s">
        <v>13321</v>
      </c>
      <c r="AZ9802" s="49"/>
    </row>
    <row r="9803" spans="50:52" x14ac:dyDescent="0.25">
      <c r="AX9803" t="s">
        <v>13322</v>
      </c>
      <c r="AZ9803" s="49"/>
    </row>
    <row r="9804" spans="50:52" x14ac:dyDescent="0.25">
      <c r="AX9804" t="s">
        <v>13323</v>
      </c>
      <c r="AZ9804" s="49"/>
    </row>
    <row r="9805" spans="50:52" x14ac:dyDescent="0.25">
      <c r="AX9805" t="s">
        <v>13324</v>
      </c>
      <c r="AZ9805" s="49"/>
    </row>
    <row r="9806" spans="50:52" x14ac:dyDescent="0.25">
      <c r="AX9806" t="s">
        <v>13325</v>
      </c>
      <c r="AZ9806" s="49"/>
    </row>
    <row r="9807" spans="50:52" x14ac:dyDescent="0.25">
      <c r="AX9807" t="s">
        <v>13326</v>
      </c>
      <c r="AZ9807" s="49"/>
    </row>
    <row r="9808" spans="50:52" x14ac:dyDescent="0.25">
      <c r="AX9808" t="s">
        <v>13327</v>
      </c>
      <c r="AZ9808" s="49"/>
    </row>
    <row r="9809" spans="50:52" x14ac:dyDescent="0.25">
      <c r="AX9809" t="s">
        <v>13328</v>
      </c>
      <c r="AZ9809" s="49"/>
    </row>
    <row r="9810" spans="50:52" x14ac:dyDescent="0.25">
      <c r="AX9810" t="s">
        <v>13329</v>
      </c>
      <c r="AZ9810" s="49"/>
    </row>
    <row r="9811" spans="50:52" x14ac:dyDescent="0.25">
      <c r="AX9811" t="s">
        <v>13330</v>
      </c>
      <c r="AZ9811" s="49"/>
    </row>
    <row r="9812" spans="50:52" x14ac:dyDescent="0.25">
      <c r="AX9812" t="s">
        <v>13331</v>
      </c>
      <c r="AZ9812" s="49"/>
    </row>
    <row r="9813" spans="50:52" x14ac:dyDescent="0.25">
      <c r="AX9813" t="s">
        <v>13332</v>
      </c>
      <c r="AZ9813" s="49"/>
    </row>
    <row r="9814" spans="50:52" x14ac:dyDescent="0.25">
      <c r="AX9814" t="s">
        <v>13333</v>
      </c>
      <c r="AZ9814" s="49"/>
    </row>
    <row r="9815" spans="50:52" x14ac:dyDescent="0.25">
      <c r="AX9815" t="s">
        <v>13334</v>
      </c>
      <c r="AZ9815" s="49"/>
    </row>
    <row r="9816" spans="50:52" x14ac:dyDescent="0.25">
      <c r="AX9816" t="s">
        <v>13335</v>
      </c>
      <c r="AZ9816" s="49"/>
    </row>
    <row r="9817" spans="50:52" x14ac:dyDescent="0.25">
      <c r="AX9817" t="s">
        <v>13336</v>
      </c>
      <c r="AZ9817" s="49"/>
    </row>
    <row r="9818" spans="50:52" x14ac:dyDescent="0.25">
      <c r="AX9818" t="s">
        <v>13337</v>
      </c>
      <c r="AZ9818" s="49"/>
    </row>
    <row r="9819" spans="50:52" x14ac:dyDescent="0.25">
      <c r="AX9819" t="s">
        <v>13338</v>
      </c>
      <c r="AZ9819" s="49"/>
    </row>
    <row r="9820" spans="50:52" x14ac:dyDescent="0.25">
      <c r="AX9820" t="s">
        <v>13339</v>
      </c>
      <c r="AZ9820" s="49"/>
    </row>
    <row r="9821" spans="50:52" x14ac:dyDescent="0.25">
      <c r="AX9821" t="s">
        <v>13340</v>
      </c>
      <c r="AZ9821" s="49"/>
    </row>
    <row r="9822" spans="50:52" x14ac:dyDescent="0.25">
      <c r="AX9822" t="s">
        <v>13341</v>
      </c>
      <c r="AZ9822" s="49"/>
    </row>
    <row r="9823" spans="50:52" x14ac:dyDescent="0.25">
      <c r="AX9823" t="s">
        <v>13342</v>
      </c>
      <c r="AZ9823" s="49"/>
    </row>
    <row r="9824" spans="50:52" x14ac:dyDescent="0.25">
      <c r="AX9824" t="s">
        <v>13343</v>
      </c>
      <c r="AZ9824" s="49"/>
    </row>
    <row r="9825" spans="50:52" x14ac:dyDescent="0.25">
      <c r="AX9825" t="s">
        <v>13344</v>
      </c>
      <c r="AZ9825" s="49"/>
    </row>
    <row r="9826" spans="50:52" x14ac:dyDescent="0.25">
      <c r="AX9826" t="s">
        <v>13345</v>
      </c>
      <c r="AZ9826" s="49"/>
    </row>
    <row r="9827" spans="50:52" x14ac:dyDescent="0.25">
      <c r="AX9827" t="s">
        <v>13346</v>
      </c>
      <c r="AZ9827" s="49"/>
    </row>
    <row r="9828" spans="50:52" x14ac:dyDescent="0.25">
      <c r="AX9828" t="s">
        <v>13347</v>
      </c>
      <c r="AZ9828" s="49"/>
    </row>
    <row r="9829" spans="50:52" x14ac:dyDescent="0.25">
      <c r="AX9829" t="s">
        <v>13348</v>
      </c>
      <c r="AZ9829" s="49"/>
    </row>
    <row r="9830" spans="50:52" x14ac:dyDescent="0.25">
      <c r="AX9830" t="s">
        <v>13349</v>
      </c>
      <c r="AZ9830" s="49"/>
    </row>
    <row r="9831" spans="50:52" x14ac:dyDescent="0.25">
      <c r="AX9831" t="s">
        <v>13350</v>
      </c>
      <c r="AZ9831" s="49"/>
    </row>
    <row r="9832" spans="50:52" x14ac:dyDescent="0.25">
      <c r="AX9832" t="s">
        <v>13351</v>
      </c>
      <c r="AZ9832" s="49"/>
    </row>
    <row r="9833" spans="50:52" x14ac:dyDescent="0.25">
      <c r="AX9833" t="s">
        <v>13352</v>
      </c>
      <c r="AZ9833" s="49"/>
    </row>
    <row r="9834" spans="50:52" x14ac:dyDescent="0.25">
      <c r="AX9834" t="s">
        <v>13353</v>
      </c>
      <c r="AZ9834" s="49"/>
    </row>
    <row r="9835" spans="50:52" x14ac:dyDescent="0.25">
      <c r="AX9835" t="s">
        <v>13354</v>
      </c>
      <c r="AZ9835" s="49"/>
    </row>
    <row r="9836" spans="50:52" x14ac:dyDescent="0.25">
      <c r="AX9836" t="s">
        <v>13355</v>
      </c>
      <c r="AZ9836" s="49"/>
    </row>
    <row r="9837" spans="50:52" x14ac:dyDescent="0.25">
      <c r="AX9837" t="s">
        <v>13356</v>
      </c>
      <c r="AZ9837" s="49"/>
    </row>
    <row r="9838" spans="50:52" x14ac:dyDescent="0.25">
      <c r="AX9838" t="s">
        <v>13357</v>
      </c>
      <c r="AZ9838" s="49"/>
    </row>
    <row r="9839" spans="50:52" x14ac:dyDescent="0.25">
      <c r="AX9839" t="s">
        <v>13358</v>
      </c>
      <c r="AZ9839" s="49"/>
    </row>
    <row r="9840" spans="50:52" x14ac:dyDescent="0.25">
      <c r="AX9840" t="s">
        <v>13359</v>
      </c>
      <c r="AZ9840" s="49"/>
    </row>
    <row r="9841" spans="50:52" x14ac:dyDescent="0.25">
      <c r="AX9841" t="s">
        <v>13360</v>
      </c>
      <c r="AZ9841" s="49"/>
    </row>
    <row r="9842" spans="50:52" x14ac:dyDescent="0.25">
      <c r="AX9842" t="s">
        <v>13361</v>
      </c>
      <c r="AZ9842" s="49"/>
    </row>
    <row r="9843" spans="50:52" x14ac:dyDescent="0.25">
      <c r="AX9843" t="s">
        <v>13362</v>
      </c>
      <c r="AZ9843" s="49"/>
    </row>
    <row r="9844" spans="50:52" x14ac:dyDescent="0.25">
      <c r="AX9844" t="s">
        <v>13363</v>
      </c>
      <c r="AZ9844" s="49"/>
    </row>
    <row r="9845" spans="50:52" x14ac:dyDescent="0.25">
      <c r="AX9845" t="s">
        <v>13364</v>
      </c>
      <c r="AZ9845" s="49"/>
    </row>
    <row r="9846" spans="50:52" x14ac:dyDescent="0.25">
      <c r="AX9846" t="s">
        <v>13365</v>
      </c>
      <c r="AZ9846" s="49"/>
    </row>
    <row r="9847" spans="50:52" x14ac:dyDescent="0.25">
      <c r="AX9847" t="s">
        <v>13366</v>
      </c>
      <c r="AZ9847" s="49"/>
    </row>
    <row r="9848" spans="50:52" x14ac:dyDescent="0.25">
      <c r="AX9848" t="s">
        <v>13367</v>
      </c>
      <c r="AZ9848" s="49"/>
    </row>
    <row r="9849" spans="50:52" x14ac:dyDescent="0.25">
      <c r="AX9849" t="s">
        <v>13368</v>
      </c>
      <c r="AZ9849" s="49"/>
    </row>
    <row r="9850" spans="50:52" x14ac:dyDescent="0.25">
      <c r="AX9850" t="s">
        <v>13369</v>
      </c>
      <c r="AZ9850" s="49"/>
    </row>
    <row r="9851" spans="50:52" x14ac:dyDescent="0.25">
      <c r="AX9851" t="s">
        <v>13370</v>
      </c>
      <c r="AZ9851" s="49"/>
    </row>
    <row r="9852" spans="50:52" x14ac:dyDescent="0.25">
      <c r="AX9852" t="s">
        <v>13371</v>
      </c>
      <c r="AZ9852" s="49"/>
    </row>
    <row r="9853" spans="50:52" x14ac:dyDescent="0.25">
      <c r="AX9853" t="s">
        <v>13372</v>
      </c>
      <c r="AZ9853" s="49"/>
    </row>
    <row r="9854" spans="50:52" x14ac:dyDescent="0.25">
      <c r="AX9854" t="s">
        <v>13373</v>
      </c>
      <c r="AZ9854" s="49"/>
    </row>
    <row r="9855" spans="50:52" x14ac:dyDescent="0.25">
      <c r="AX9855" t="s">
        <v>13374</v>
      </c>
      <c r="AZ9855" s="49"/>
    </row>
    <row r="9856" spans="50:52" x14ac:dyDescent="0.25">
      <c r="AX9856" t="s">
        <v>13375</v>
      </c>
      <c r="AZ9856" s="49"/>
    </row>
    <row r="9857" spans="50:52" x14ac:dyDescent="0.25">
      <c r="AX9857" t="s">
        <v>13376</v>
      </c>
      <c r="AZ9857" s="49"/>
    </row>
    <row r="9858" spans="50:52" x14ac:dyDescent="0.25">
      <c r="AX9858" t="s">
        <v>13377</v>
      </c>
      <c r="AZ9858" s="49"/>
    </row>
    <row r="9859" spans="50:52" x14ac:dyDescent="0.25">
      <c r="AX9859" t="s">
        <v>13378</v>
      </c>
      <c r="AZ9859" s="49"/>
    </row>
    <row r="9860" spans="50:52" x14ac:dyDescent="0.25">
      <c r="AX9860" t="s">
        <v>13379</v>
      </c>
      <c r="AZ9860" s="49"/>
    </row>
    <row r="9861" spans="50:52" x14ac:dyDescent="0.25">
      <c r="AX9861" t="s">
        <v>13380</v>
      </c>
      <c r="AZ9861" s="49"/>
    </row>
    <row r="9862" spans="50:52" x14ac:dyDescent="0.25">
      <c r="AX9862" t="s">
        <v>13381</v>
      </c>
      <c r="AZ9862" s="49"/>
    </row>
    <row r="9863" spans="50:52" x14ac:dyDescent="0.25">
      <c r="AX9863" t="s">
        <v>13382</v>
      </c>
      <c r="AZ9863" s="49"/>
    </row>
    <row r="9864" spans="50:52" x14ac:dyDescent="0.25">
      <c r="AX9864" t="s">
        <v>13383</v>
      </c>
      <c r="AZ9864" s="49"/>
    </row>
    <row r="9865" spans="50:52" x14ac:dyDescent="0.25">
      <c r="AX9865" t="s">
        <v>13384</v>
      </c>
      <c r="AZ9865" s="49"/>
    </row>
    <row r="9866" spans="50:52" x14ac:dyDescent="0.25">
      <c r="AX9866" t="s">
        <v>13385</v>
      </c>
      <c r="AZ9866" s="49"/>
    </row>
    <row r="9867" spans="50:52" x14ac:dyDescent="0.25">
      <c r="AX9867" t="s">
        <v>13386</v>
      </c>
      <c r="AZ9867" s="49"/>
    </row>
    <row r="9868" spans="50:52" x14ac:dyDescent="0.25">
      <c r="AX9868" t="s">
        <v>13387</v>
      </c>
      <c r="AZ9868" s="49"/>
    </row>
    <row r="9869" spans="50:52" x14ac:dyDescent="0.25">
      <c r="AX9869" t="s">
        <v>13388</v>
      </c>
      <c r="AZ9869" s="49"/>
    </row>
    <row r="9870" spans="50:52" x14ac:dyDescent="0.25">
      <c r="AX9870" t="s">
        <v>13389</v>
      </c>
      <c r="AZ9870" s="49"/>
    </row>
    <row r="9871" spans="50:52" x14ac:dyDescent="0.25">
      <c r="AX9871" t="s">
        <v>13390</v>
      </c>
      <c r="AZ9871" s="49"/>
    </row>
    <row r="9872" spans="50:52" x14ac:dyDescent="0.25">
      <c r="AX9872" t="s">
        <v>13391</v>
      </c>
      <c r="AZ9872" s="49"/>
    </row>
    <row r="9873" spans="50:52" x14ac:dyDescent="0.25">
      <c r="AX9873" t="s">
        <v>13392</v>
      </c>
      <c r="AZ9873" s="49"/>
    </row>
    <row r="9874" spans="50:52" x14ac:dyDescent="0.25">
      <c r="AX9874" t="s">
        <v>13393</v>
      </c>
      <c r="AZ9874" s="49"/>
    </row>
    <row r="9875" spans="50:52" x14ac:dyDescent="0.25">
      <c r="AX9875" t="s">
        <v>13394</v>
      </c>
      <c r="AZ9875" s="49"/>
    </row>
    <row r="9876" spans="50:52" x14ac:dyDescent="0.25">
      <c r="AX9876" t="s">
        <v>13395</v>
      </c>
      <c r="AZ9876" s="49"/>
    </row>
    <row r="9877" spans="50:52" x14ac:dyDescent="0.25">
      <c r="AX9877" t="s">
        <v>13396</v>
      </c>
      <c r="AZ9877" s="49"/>
    </row>
    <row r="9878" spans="50:52" x14ac:dyDescent="0.25">
      <c r="AX9878" t="s">
        <v>13397</v>
      </c>
      <c r="AZ9878" s="49"/>
    </row>
    <row r="9879" spans="50:52" x14ac:dyDescent="0.25">
      <c r="AX9879" t="s">
        <v>13398</v>
      </c>
      <c r="AZ9879" s="49"/>
    </row>
    <row r="9880" spans="50:52" x14ac:dyDescent="0.25">
      <c r="AX9880" t="s">
        <v>13399</v>
      </c>
      <c r="AZ9880" s="49"/>
    </row>
    <row r="9881" spans="50:52" x14ac:dyDescent="0.25">
      <c r="AX9881" t="s">
        <v>13400</v>
      </c>
      <c r="AZ9881" s="49"/>
    </row>
    <row r="9882" spans="50:52" x14ac:dyDescent="0.25">
      <c r="AX9882" t="s">
        <v>13401</v>
      </c>
      <c r="AZ9882" s="49"/>
    </row>
    <row r="9883" spans="50:52" x14ac:dyDescent="0.25">
      <c r="AX9883" t="s">
        <v>13402</v>
      </c>
      <c r="AZ9883" s="49"/>
    </row>
    <row r="9884" spans="50:52" x14ac:dyDescent="0.25">
      <c r="AX9884" t="s">
        <v>13403</v>
      </c>
      <c r="AZ9884" s="49"/>
    </row>
    <row r="9885" spans="50:52" x14ac:dyDescent="0.25">
      <c r="AX9885" t="s">
        <v>13404</v>
      </c>
      <c r="AZ9885" s="49"/>
    </row>
    <row r="9886" spans="50:52" x14ac:dyDescent="0.25">
      <c r="AX9886" t="s">
        <v>13405</v>
      </c>
      <c r="AZ9886" s="49"/>
    </row>
    <row r="9887" spans="50:52" x14ac:dyDescent="0.25">
      <c r="AX9887" t="s">
        <v>13406</v>
      </c>
      <c r="AZ9887" s="49"/>
    </row>
    <row r="9888" spans="50:52" x14ac:dyDescent="0.25">
      <c r="AX9888" t="s">
        <v>13407</v>
      </c>
      <c r="AZ9888" s="49"/>
    </row>
    <row r="9889" spans="50:52" x14ac:dyDescent="0.25">
      <c r="AX9889" t="s">
        <v>13408</v>
      </c>
      <c r="AZ9889" s="49"/>
    </row>
    <row r="9890" spans="50:52" x14ac:dyDescent="0.25">
      <c r="AX9890" t="s">
        <v>13409</v>
      </c>
      <c r="AZ9890" s="49"/>
    </row>
    <row r="9891" spans="50:52" x14ac:dyDescent="0.25">
      <c r="AX9891" t="s">
        <v>13410</v>
      </c>
      <c r="AZ9891" s="49"/>
    </row>
    <row r="9892" spans="50:52" x14ac:dyDescent="0.25">
      <c r="AX9892" t="s">
        <v>13411</v>
      </c>
      <c r="AZ9892" s="49"/>
    </row>
    <row r="9893" spans="50:52" x14ac:dyDescent="0.25">
      <c r="AX9893" t="s">
        <v>13412</v>
      </c>
      <c r="AZ9893" s="49"/>
    </row>
    <row r="9894" spans="50:52" x14ac:dyDescent="0.25">
      <c r="AX9894" t="s">
        <v>13413</v>
      </c>
      <c r="AZ9894" s="49"/>
    </row>
    <row r="9895" spans="50:52" x14ac:dyDescent="0.25">
      <c r="AX9895" t="s">
        <v>13414</v>
      </c>
      <c r="AZ9895" s="49"/>
    </row>
    <row r="9896" spans="50:52" x14ac:dyDescent="0.25">
      <c r="AX9896" t="s">
        <v>13415</v>
      </c>
      <c r="AZ9896" s="49"/>
    </row>
    <row r="9897" spans="50:52" x14ac:dyDescent="0.25">
      <c r="AX9897" t="s">
        <v>13416</v>
      </c>
      <c r="AZ9897" s="49"/>
    </row>
    <row r="9898" spans="50:52" x14ac:dyDescent="0.25">
      <c r="AX9898" t="s">
        <v>13417</v>
      </c>
      <c r="AZ9898" s="49"/>
    </row>
    <row r="9899" spans="50:52" x14ac:dyDescent="0.25">
      <c r="AX9899" t="s">
        <v>13418</v>
      </c>
      <c r="AZ9899" s="49"/>
    </row>
    <row r="9900" spans="50:52" x14ac:dyDescent="0.25">
      <c r="AX9900" t="s">
        <v>13419</v>
      </c>
      <c r="AZ9900" s="49"/>
    </row>
    <row r="9901" spans="50:52" x14ac:dyDescent="0.25">
      <c r="AX9901" t="s">
        <v>13420</v>
      </c>
      <c r="AZ9901" s="49"/>
    </row>
    <row r="9902" spans="50:52" x14ac:dyDescent="0.25">
      <c r="AX9902" t="s">
        <v>13421</v>
      </c>
      <c r="AZ9902" s="49"/>
    </row>
    <row r="9903" spans="50:52" x14ac:dyDescent="0.25">
      <c r="AX9903" t="s">
        <v>13422</v>
      </c>
      <c r="AZ9903" s="49"/>
    </row>
    <row r="9904" spans="50:52" x14ac:dyDescent="0.25">
      <c r="AX9904" t="s">
        <v>13423</v>
      </c>
      <c r="AZ9904" s="49"/>
    </row>
    <row r="9905" spans="50:52" x14ac:dyDescent="0.25">
      <c r="AX9905" t="s">
        <v>13424</v>
      </c>
      <c r="AZ9905" s="49"/>
    </row>
    <row r="9906" spans="50:52" x14ac:dyDescent="0.25">
      <c r="AX9906" t="s">
        <v>13425</v>
      </c>
      <c r="AZ9906" s="49"/>
    </row>
    <row r="9907" spans="50:52" x14ac:dyDescent="0.25">
      <c r="AX9907" t="s">
        <v>13426</v>
      </c>
      <c r="AZ9907" s="49"/>
    </row>
    <row r="9908" spans="50:52" x14ac:dyDescent="0.25">
      <c r="AX9908" t="s">
        <v>13427</v>
      </c>
      <c r="AZ9908" s="49"/>
    </row>
    <row r="9909" spans="50:52" x14ac:dyDescent="0.25">
      <c r="AX9909" t="s">
        <v>13428</v>
      </c>
      <c r="AZ9909" s="49"/>
    </row>
    <row r="9910" spans="50:52" x14ac:dyDescent="0.25">
      <c r="AX9910" t="s">
        <v>13429</v>
      </c>
      <c r="AZ9910" s="49"/>
    </row>
    <row r="9911" spans="50:52" x14ac:dyDescent="0.25">
      <c r="AX9911" t="s">
        <v>13430</v>
      </c>
      <c r="AZ9911" s="49"/>
    </row>
    <row r="9912" spans="50:52" x14ac:dyDescent="0.25">
      <c r="AX9912" t="s">
        <v>13431</v>
      </c>
      <c r="AZ9912" s="49"/>
    </row>
    <row r="9913" spans="50:52" x14ac:dyDescent="0.25">
      <c r="AX9913" t="s">
        <v>13432</v>
      </c>
      <c r="AZ9913" s="49"/>
    </row>
    <row r="9914" spans="50:52" x14ac:dyDescent="0.25">
      <c r="AX9914" t="s">
        <v>13433</v>
      </c>
      <c r="AZ9914" s="49"/>
    </row>
    <row r="9915" spans="50:52" x14ac:dyDescent="0.25">
      <c r="AX9915" t="s">
        <v>13434</v>
      </c>
      <c r="AZ9915" s="49"/>
    </row>
    <row r="9916" spans="50:52" x14ac:dyDescent="0.25">
      <c r="AX9916" t="s">
        <v>13435</v>
      </c>
      <c r="AZ9916" s="49"/>
    </row>
    <row r="9917" spans="50:52" x14ac:dyDescent="0.25">
      <c r="AX9917" t="s">
        <v>13436</v>
      </c>
      <c r="AZ9917" s="49"/>
    </row>
    <row r="9918" spans="50:52" x14ac:dyDescent="0.25">
      <c r="AX9918" t="s">
        <v>13437</v>
      </c>
      <c r="AZ9918" s="49"/>
    </row>
    <row r="9919" spans="50:52" x14ac:dyDescent="0.25">
      <c r="AX9919" t="s">
        <v>13438</v>
      </c>
      <c r="AZ9919" s="49"/>
    </row>
    <row r="9920" spans="50:52" x14ac:dyDescent="0.25">
      <c r="AX9920" t="s">
        <v>13439</v>
      </c>
      <c r="AZ9920" s="49"/>
    </row>
    <row r="9921" spans="50:52" x14ac:dyDescent="0.25">
      <c r="AX9921" t="s">
        <v>13440</v>
      </c>
      <c r="AZ9921" s="49"/>
    </row>
    <row r="9922" spans="50:52" x14ac:dyDescent="0.25">
      <c r="AX9922" t="s">
        <v>13441</v>
      </c>
      <c r="AZ9922" s="49"/>
    </row>
    <row r="9923" spans="50:52" x14ac:dyDescent="0.25">
      <c r="AX9923" t="s">
        <v>13442</v>
      </c>
      <c r="AZ9923" s="49"/>
    </row>
    <row r="9924" spans="50:52" x14ac:dyDescent="0.25">
      <c r="AX9924" t="s">
        <v>13443</v>
      </c>
      <c r="AZ9924" s="49"/>
    </row>
    <row r="9925" spans="50:52" x14ac:dyDescent="0.25">
      <c r="AX9925" t="s">
        <v>13444</v>
      </c>
      <c r="AZ9925" s="49"/>
    </row>
    <row r="9926" spans="50:52" x14ac:dyDescent="0.25">
      <c r="AX9926" t="s">
        <v>13445</v>
      </c>
      <c r="AZ9926" s="49"/>
    </row>
    <row r="9927" spans="50:52" x14ac:dyDescent="0.25">
      <c r="AX9927" t="s">
        <v>13446</v>
      </c>
      <c r="AZ9927" s="49"/>
    </row>
    <row r="9928" spans="50:52" x14ac:dyDescent="0.25">
      <c r="AX9928" t="s">
        <v>13447</v>
      </c>
      <c r="AZ9928" s="49"/>
    </row>
    <row r="9929" spans="50:52" x14ac:dyDescent="0.25">
      <c r="AX9929" t="s">
        <v>13448</v>
      </c>
      <c r="AZ9929" s="49"/>
    </row>
    <row r="9930" spans="50:52" x14ac:dyDescent="0.25">
      <c r="AX9930" t="s">
        <v>13449</v>
      </c>
      <c r="AZ9930" s="49"/>
    </row>
    <row r="9931" spans="50:52" x14ac:dyDescent="0.25">
      <c r="AX9931" t="s">
        <v>13450</v>
      </c>
      <c r="AZ9931" s="49"/>
    </row>
    <row r="9932" spans="50:52" x14ac:dyDescent="0.25">
      <c r="AX9932" t="s">
        <v>13451</v>
      </c>
      <c r="AZ9932" s="49"/>
    </row>
    <row r="9933" spans="50:52" x14ac:dyDescent="0.25">
      <c r="AX9933" t="s">
        <v>13452</v>
      </c>
      <c r="AZ9933" s="49"/>
    </row>
    <row r="9934" spans="50:52" x14ac:dyDescent="0.25">
      <c r="AX9934" t="s">
        <v>13453</v>
      </c>
      <c r="AZ9934" s="49"/>
    </row>
    <row r="9935" spans="50:52" x14ac:dyDescent="0.25">
      <c r="AX9935" t="s">
        <v>13454</v>
      </c>
      <c r="AZ9935" s="49"/>
    </row>
    <row r="9936" spans="50:52" x14ac:dyDescent="0.25">
      <c r="AX9936" t="s">
        <v>13455</v>
      </c>
      <c r="AZ9936" s="49"/>
    </row>
    <row r="9937" spans="50:52" x14ac:dyDescent="0.25">
      <c r="AX9937" t="s">
        <v>13456</v>
      </c>
      <c r="AZ9937" s="49"/>
    </row>
    <row r="9938" spans="50:52" x14ac:dyDescent="0.25">
      <c r="AX9938" t="s">
        <v>13457</v>
      </c>
      <c r="AZ9938" s="49"/>
    </row>
    <row r="9939" spans="50:52" x14ac:dyDescent="0.25">
      <c r="AX9939" t="s">
        <v>13458</v>
      </c>
      <c r="AZ9939" s="49"/>
    </row>
    <row r="9940" spans="50:52" x14ac:dyDescent="0.25">
      <c r="AX9940" t="s">
        <v>13459</v>
      </c>
      <c r="AZ9940" s="49"/>
    </row>
    <row r="9941" spans="50:52" x14ac:dyDescent="0.25">
      <c r="AX9941" t="s">
        <v>13460</v>
      </c>
      <c r="AZ9941" s="49"/>
    </row>
    <row r="9942" spans="50:52" x14ac:dyDescent="0.25">
      <c r="AX9942" t="s">
        <v>13461</v>
      </c>
      <c r="AZ9942" s="49"/>
    </row>
    <row r="9943" spans="50:52" x14ac:dyDescent="0.25">
      <c r="AX9943" t="s">
        <v>13462</v>
      </c>
      <c r="AZ9943" s="49"/>
    </row>
    <row r="9944" spans="50:52" x14ac:dyDescent="0.25">
      <c r="AX9944" t="s">
        <v>13463</v>
      </c>
      <c r="AZ9944" s="49"/>
    </row>
    <row r="9945" spans="50:52" x14ac:dyDescent="0.25">
      <c r="AX9945" t="s">
        <v>13464</v>
      </c>
      <c r="AZ9945" s="49"/>
    </row>
    <row r="9946" spans="50:52" x14ac:dyDescent="0.25">
      <c r="AX9946" t="s">
        <v>13465</v>
      </c>
      <c r="AZ9946" s="49"/>
    </row>
    <row r="9947" spans="50:52" x14ac:dyDescent="0.25">
      <c r="AX9947" t="s">
        <v>13466</v>
      </c>
      <c r="AZ9947" s="49"/>
    </row>
    <row r="9948" spans="50:52" x14ac:dyDescent="0.25">
      <c r="AX9948" t="s">
        <v>13467</v>
      </c>
      <c r="AZ9948" s="49"/>
    </row>
    <row r="9949" spans="50:52" x14ac:dyDescent="0.25">
      <c r="AX9949" t="s">
        <v>13468</v>
      </c>
      <c r="AZ9949" s="49"/>
    </row>
    <row r="9950" spans="50:52" x14ac:dyDescent="0.25">
      <c r="AX9950" t="s">
        <v>13469</v>
      </c>
      <c r="AZ9950" s="49"/>
    </row>
    <row r="9951" spans="50:52" x14ac:dyDescent="0.25">
      <c r="AX9951" t="s">
        <v>13470</v>
      </c>
      <c r="AZ9951" s="49"/>
    </row>
    <row r="9952" spans="50:52" x14ac:dyDescent="0.25">
      <c r="AX9952" t="s">
        <v>13471</v>
      </c>
      <c r="AZ9952" s="49"/>
    </row>
    <row r="9953" spans="50:52" x14ac:dyDescent="0.25">
      <c r="AX9953" t="s">
        <v>13472</v>
      </c>
      <c r="AZ9953" s="49"/>
    </row>
    <row r="9954" spans="50:52" x14ac:dyDescent="0.25">
      <c r="AX9954" t="s">
        <v>13473</v>
      </c>
      <c r="AZ9954" s="49"/>
    </row>
    <row r="9955" spans="50:52" x14ac:dyDescent="0.25">
      <c r="AX9955" t="s">
        <v>13474</v>
      </c>
      <c r="AZ9955" s="49"/>
    </row>
    <row r="9956" spans="50:52" x14ac:dyDescent="0.25">
      <c r="AX9956" t="s">
        <v>13475</v>
      </c>
      <c r="AZ9956" s="49"/>
    </row>
    <row r="9957" spans="50:52" x14ac:dyDescent="0.25">
      <c r="AX9957" t="s">
        <v>13476</v>
      </c>
      <c r="AZ9957" s="49"/>
    </row>
    <row r="9958" spans="50:52" x14ac:dyDescent="0.25">
      <c r="AX9958" t="s">
        <v>13477</v>
      </c>
      <c r="AZ9958" s="49"/>
    </row>
    <row r="9959" spans="50:52" x14ac:dyDescent="0.25">
      <c r="AX9959" t="s">
        <v>13478</v>
      </c>
      <c r="AZ9959" s="49"/>
    </row>
    <row r="9960" spans="50:52" x14ac:dyDescent="0.25">
      <c r="AX9960" t="s">
        <v>13479</v>
      </c>
      <c r="AZ9960" s="49"/>
    </row>
    <row r="9961" spans="50:52" x14ac:dyDescent="0.25">
      <c r="AX9961" t="s">
        <v>13480</v>
      </c>
      <c r="AZ9961" s="49"/>
    </row>
    <row r="9962" spans="50:52" x14ac:dyDescent="0.25">
      <c r="AX9962" t="s">
        <v>13481</v>
      </c>
      <c r="AZ9962" s="49"/>
    </row>
    <row r="9963" spans="50:52" x14ac:dyDescent="0.25">
      <c r="AX9963" t="s">
        <v>13482</v>
      </c>
      <c r="AZ9963" s="49"/>
    </row>
    <row r="9964" spans="50:52" x14ac:dyDescent="0.25">
      <c r="AX9964" t="s">
        <v>13483</v>
      </c>
      <c r="AZ9964" s="49"/>
    </row>
    <row r="9965" spans="50:52" x14ac:dyDescent="0.25">
      <c r="AX9965" t="s">
        <v>13484</v>
      </c>
      <c r="AZ9965" s="49"/>
    </row>
    <row r="9966" spans="50:52" x14ac:dyDescent="0.25">
      <c r="AX9966" t="s">
        <v>13485</v>
      </c>
      <c r="AZ9966" s="49"/>
    </row>
    <row r="9967" spans="50:52" x14ac:dyDescent="0.25">
      <c r="AX9967" t="s">
        <v>13486</v>
      </c>
      <c r="AZ9967" s="49"/>
    </row>
    <row r="9968" spans="50:52" x14ac:dyDescent="0.25">
      <c r="AX9968" t="s">
        <v>13487</v>
      </c>
      <c r="AZ9968" s="49"/>
    </row>
    <row r="9969" spans="50:52" x14ac:dyDescent="0.25">
      <c r="AX9969" t="s">
        <v>13488</v>
      </c>
      <c r="AZ9969" s="49"/>
    </row>
    <row r="9970" spans="50:52" x14ac:dyDescent="0.25">
      <c r="AX9970" t="s">
        <v>13489</v>
      </c>
      <c r="AZ9970" s="49"/>
    </row>
    <row r="9971" spans="50:52" x14ac:dyDescent="0.25">
      <c r="AX9971" t="s">
        <v>13490</v>
      </c>
      <c r="AZ9971" s="49"/>
    </row>
    <row r="9972" spans="50:52" x14ac:dyDescent="0.25">
      <c r="AX9972" t="s">
        <v>13491</v>
      </c>
      <c r="AZ9972" s="49"/>
    </row>
    <row r="9973" spans="50:52" x14ac:dyDescent="0.25">
      <c r="AX9973" t="s">
        <v>13492</v>
      </c>
      <c r="AZ9973" s="49"/>
    </row>
    <row r="9974" spans="50:52" x14ac:dyDescent="0.25">
      <c r="AX9974" t="s">
        <v>13493</v>
      </c>
      <c r="AZ9974" s="49"/>
    </row>
    <row r="9975" spans="50:52" x14ac:dyDescent="0.25">
      <c r="AX9975" t="s">
        <v>13494</v>
      </c>
      <c r="AZ9975" s="49"/>
    </row>
    <row r="9976" spans="50:52" x14ac:dyDescent="0.25">
      <c r="AX9976" t="s">
        <v>13495</v>
      </c>
      <c r="AZ9976" s="49"/>
    </row>
    <row r="9977" spans="50:52" x14ac:dyDescent="0.25">
      <c r="AX9977" t="s">
        <v>13496</v>
      </c>
      <c r="AZ9977" s="49"/>
    </row>
    <row r="9978" spans="50:52" x14ac:dyDescent="0.25">
      <c r="AX9978" t="s">
        <v>13497</v>
      </c>
      <c r="AZ9978" s="49"/>
    </row>
    <row r="9979" spans="50:52" x14ac:dyDescent="0.25">
      <c r="AX9979" t="s">
        <v>13498</v>
      </c>
      <c r="AZ9979" s="49"/>
    </row>
    <row r="9980" spans="50:52" x14ac:dyDescent="0.25">
      <c r="AX9980" t="s">
        <v>13499</v>
      </c>
      <c r="AZ9980" s="49"/>
    </row>
    <row r="9981" spans="50:52" x14ac:dyDescent="0.25">
      <c r="AX9981" t="s">
        <v>13500</v>
      </c>
      <c r="AZ9981" s="49"/>
    </row>
    <row r="9982" spans="50:52" x14ac:dyDescent="0.25">
      <c r="AX9982" t="s">
        <v>13501</v>
      </c>
      <c r="AZ9982" s="49"/>
    </row>
    <row r="9983" spans="50:52" x14ac:dyDescent="0.25">
      <c r="AX9983" t="s">
        <v>13502</v>
      </c>
      <c r="AZ9983" s="49"/>
    </row>
    <row r="9984" spans="50:52" x14ac:dyDescent="0.25">
      <c r="AX9984" t="s">
        <v>13503</v>
      </c>
      <c r="AZ9984" s="49"/>
    </row>
    <row r="9985" spans="50:52" x14ac:dyDescent="0.25">
      <c r="AX9985" t="s">
        <v>13504</v>
      </c>
      <c r="AZ9985" s="49"/>
    </row>
    <row r="9986" spans="50:52" x14ac:dyDescent="0.25">
      <c r="AX9986" t="s">
        <v>13505</v>
      </c>
      <c r="AZ9986" s="49"/>
    </row>
    <row r="9987" spans="50:52" x14ac:dyDescent="0.25">
      <c r="AX9987" t="s">
        <v>13506</v>
      </c>
      <c r="AZ9987" s="49"/>
    </row>
    <row r="9988" spans="50:52" x14ac:dyDescent="0.25">
      <c r="AX9988" t="s">
        <v>13507</v>
      </c>
      <c r="AZ9988" s="49"/>
    </row>
    <row r="9989" spans="50:52" x14ac:dyDescent="0.25">
      <c r="AX9989" t="s">
        <v>13508</v>
      </c>
      <c r="AZ9989" s="49"/>
    </row>
    <row r="9990" spans="50:52" x14ac:dyDescent="0.25">
      <c r="AX9990" t="s">
        <v>13509</v>
      </c>
      <c r="AZ9990" s="49"/>
    </row>
    <row r="9991" spans="50:52" x14ac:dyDescent="0.25">
      <c r="AX9991" t="s">
        <v>13510</v>
      </c>
      <c r="AZ9991" s="49"/>
    </row>
    <row r="9992" spans="50:52" x14ac:dyDescent="0.25">
      <c r="AX9992" t="s">
        <v>13511</v>
      </c>
      <c r="AZ9992" s="49"/>
    </row>
    <row r="9993" spans="50:52" x14ac:dyDescent="0.25">
      <c r="AX9993" t="s">
        <v>13512</v>
      </c>
      <c r="AZ9993" s="49"/>
    </row>
    <row r="9994" spans="50:52" x14ac:dyDescent="0.25">
      <c r="AX9994" t="s">
        <v>13513</v>
      </c>
      <c r="AZ9994" s="49"/>
    </row>
    <row r="9995" spans="50:52" x14ac:dyDescent="0.25">
      <c r="AX9995" t="s">
        <v>13514</v>
      </c>
      <c r="AZ9995" s="49"/>
    </row>
    <row r="9996" spans="50:52" x14ac:dyDescent="0.25">
      <c r="AX9996" t="s">
        <v>13515</v>
      </c>
      <c r="AZ9996" s="49"/>
    </row>
    <row r="9997" spans="50:52" x14ac:dyDescent="0.25">
      <c r="AX9997" t="s">
        <v>13516</v>
      </c>
      <c r="AZ9997" s="49"/>
    </row>
    <row r="9998" spans="50:52" x14ac:dyDescent="0.25">
      <c r="AX9998" t="s">
        <v>13517</v>
      </c>
      <c r="AZ9998" s="49"/>
    </row>
    <row r="9999" spans="50:52" x14ac:dyDescent="0.25">
      <c r="AX9999" t="s">
        <v>13518</v>
      </c>
      <c r="AZ9999" s="49"/>
    </row>
    <row r="10000" spans="50:52" x14ac:dyDescent="0.25">
      <c r="AX10000" t="s">
        <v>13519</v>
      </c>
      <c r="AZ10000" s="49"/>
    </row>
    <row r="10001" spans="52:52" x14ac:dyDescent="0.25">
      <c r="AZ10001" s="49"/>
    </row>
    <row r="10002" spans="52:52" x14ac:dyDescent="0.25">
      <c r="AZ10002" s="49"/>
    </row>
    <row r="10003" spans="52:52" x14ac:dyDescent="0.25">
      <c r="AZ10003" s="49"/>
    </row>
    <row r="10004" spans="52:52" x14ac:dyDescent="0.25">
      <c r="AZ10004" s="49"/>
    </row>
    <row r="10005" spans="52:52" x14ac:dyDescent="0.25">
      <c r="AZ10005" s="49"/>
    </row>
    <row r="10006" spans="52:52" x14ac:dyDescent="0.25">
      <c r="AZ10006" s="49"/>
    </row>
    <row r="10007" spans="52:52" x14ac:dyDescent="0.25">
      <c r="AZ10007" s="49"/>
    </row>
    <row r="10008" spans="52:52" x14ac:dyDescent="0.25">
      <c r="AZ10008" s="49"/>
    </row>
    <row r="10009" spans="52:52" x14ac:dyDescent="0.25">
      <c r="AZ10009" s="49"/>
    </row>
    <row r="10010" spans="52:52" x14ac:dyDescent="0.25">
      <c r="AZ10010" s="49"/>
    </row>
    <row r="10011" spans="52:52" x14ac:dyDescent="0.25">
      <c r="AZ10011" s="49"/>
    </row>
    <row r="10012" spans="52:52" x14ac:dyDescent="0.25">
      <c r="AZ10012" s="49"/>
    </row>
    <row r="10013" spans="52:52" x14ac:dyDescent="0.25">
      <c r="AZ10013" s="49"/>
    </row>
    <row r="10014" spans="52:52" x14ac:dyDescent="0.25">
      <c r="AZ10014" s="49"/>
    </row>
    <row r="10015" spans="52:52" x14ac:dyDescent="0.25">
      <c r="AZ10015" s="49"/>
    </row>
    <row r="10016" spans="52:52" x14ac:dyDescent="0.25">
      <c r="AZ10016" s="49"/>
    </row>
    <row r="10017" spans="52:52" x14ac:dyDescent="0.25">
      <c r="AZ10017" s="49"/>
    </row>
    <row r="10018" spans="52:52" x14ac:dyDescent="0.25">
      <c r="AZ10018" s="49"/>
    </row>
    <row r="10019" spans="52:52" x14ac:dyDescent="0.25">
      <c r="AZ10019" s="49"/>
    </row>
    <row r="10020" spans="52:52" x14ac:dyDescent="0.25">
      <c r="AZ10020" s="49"/>
    </row>
    <row r="10021" spans="52:52" x14ac:dyDescent="0.25">
      <c r="AZ10021" s="49"/>
    </row>
    <row r="10022" spans="52:52" x14ac:dyDescent="0.25">
      <c r="AZ10022" s="49"/>
    </row>
    <row r="10023" spans="52:52" x14ac:dyDescent="0.25">
      <c r="AZ10023" s="49"/>
    </row>
    <row r="10024" spans="52:52" x14ac:dyDescent="0.25">
      <c r="AZ10024" s="49"/>
    </row>
    <row r="10025" spans="52:52" x14ac:dyDescent="0.25">
      <c r="AZ10025" s="49"/>
    </row>
    <row r="10026" spans="52:52" x14ac:dyDescent="0.25">
      <c r="AZ10026" s="49"/>
    </row>
    <row r="10027" spans="52:52" x14ac:dyDescent="0.25">
      <c r="AZ10027" s="49"/>
    </row>
    <row r="10028" spans="52:52" x14ac:dyDescent="0.25">
      <c r="AZ10028" s="49"/>
    </row>
    <row r="10029" spans="52:52" x14ac:dyDescent="0.25">
      <c r="AZ10029" s="49"/>
    </row>
    <row r="10030" spans="52:52" x14ac:dyDescent="0.25">
      <c r="AZ10030" s="49"/>
    </row>
    <row r="10031" spans="52:52" x14ac:dyDescent="0.25">
      <c r="AZ10031" s="49"/>
    </row>
    <row r="10032" spans="52:52" x14ac:dyDescent="0.25">
      <c r="AZ10032" s="49"/>
    </row>
    <row r="10033" spans="52:52" x14ac:dyDescent="0.25">
      <c r="AZ10033" s="49"/>
    </row>
    <row r="10034" spans="52:52" x14ac:dyDescent="0.25">
      <c r="AZ10034" s="49"/>
    </row>
    <row r="10035" spans="52:52" x14ac:dyDescent="0.25">
      <c r="AZ10035" s="49"/>
    </row>
    <row r="10036" spans="52:52" x14ac:dyDescent="0.25">
      <c r="AZ10036" s="49"/>
    </row>
    <row r="10037" spans="52:52" x14ac:dyDescent="0.25">
      <c r="AZ10037" s="49"/>
    </row>
    <row r="10038" spans="52:52" x14ac:dyDescent="0.25">
      <c r="AZ10038" s="49"/>
    </row>
    <row r="10039" spans="52:52" x14ac:dyDescent="0.25">
      <c r="AZ10039" s="49"/>
    </row>
    <row r="10040" spans="52:52" x14ac:dyDescent="0.25">
      <c r="AZ10040" s="49"/>
    </row>
    <row r="10041" spans="52:52" x14ac:dyDescent="0.25">
      <c r="AZ10041" s="49"/>
    </row>
    <row r="10042" spans="52:52" x14ac:dyDescent="0.25">
      <c r="AZ10042" s="49"/>
    </row>
    <row r="10043" spans="52:52" x14ac:dyDescent="0.25">
      <c r="AZ10043" s="49"/>
    </row>
    <row r="10044" spans="52:52" x14ac:dyDescent="0.25">
      <c r="AZ10044" s="49"/>
    </row>
    <row r="10045" spans="52:52" x14ac:dyDescent="0.25">
      <c r="AZ10045" s="49"/>
    </row>
    <row r="10046" spans="52:52" x14ac:dyDescent="0.25">
      <c r="AZ10046" s="49"/>
    </row>
    <row r="10047" spans="52:52" x14ac:dyDescent="0.25">
      <c r="AZ10047" s="49"/>
    </row>
    <row r="10048" spans="52:52" x14ac:dyDescent="0.25">
      <c r="AZ10048" s="49"/>
    </row>
    <row r="10049" spans="52:52" x14ac:dyDescent="0.25">
      <c r="AZ10049" s="49"/>
    </row>
    <row r="10050" spans="52:52" x14ac:dyDescent="0.25">
      <c r="AZ10050" s="49"/>
    </row>
    <row r="10051" spans="52:52" x14ac:dyDescent="0.25">
      <c r="AZ10051" s="49"/>
    </row>
    <row r="10052" spans="52:52" x14ac:dyDescent="0.25">
      <c r="AZ10052" s="49"/>
    </row>
    <row r="10053" spans="52:52" x14ac:dyDescent="0.25">
      <c r="AZ10053" s="49"/>
    </row>
    <row r="10054" spans="52:52" x14ac:dyDescent="0.25">
      <c r="AZ10054" s="49"/>
    </row>
    <row r="10055" spans="52:52" x14ac:dyDescent="0.25">
      <c r="AZ10055" s="49"/>
    </row>
    <row r="10056" spans="52:52" x14ac:dyDescent="0.25">
      <c r="AZ10056" s="49"/>
    </row>
    <row r="10057" spans="52:52" x14ac:dyDescent="0.25">
      <c r="AZ10057" s="49"/>
    </row>
    <row r="10058" spans="52:52" x14ac:dyDescent="0.25">
      <c r="AZ10058" s="49"/>
    </row>
    <row r="10059" spans="52:52" x14ac:dyDescent="0.25">
      <c r="AZ10059" s="49"/>
    </row>
    <row r="10060" spans="52:52" x14ac:dyDescent="0.25">
      <c r="AZ10060" s="49"/>
    </row>
    <row r="10061" spans="52:52" x14ac:dyDescent="0.25">
      <c r="AZ10061" s="49"/>
    </row>
    <row r="10062" spans="52:52" x14ac:dyDescent="0.25">
      <c r="AZ10062" s="49"/>
    </row>
    <row r="10063" spans="52:52" x14ac:dyDescent="0.25">
      <c r="AZ10063" s="49"/>
    </row>
    <row r="10064" spans="52:52" x14ac:dyDescent="0.25">
      <c r="AZ10064" s="49"/>
    </row>
    <row r="10065" spans="52:52" x14ac:dyDescent="0.25">
      <c r="AZ10065" s="49"/>
    </row>
    <row r="10066" spans="52:52" x14ac:dyDescent="0.25">
      <c r="AZ10066" s="49"/>
    </row>
    <row r="10067" spans="52:52" x14ac:dyDescent="0.25">
      <c r="AZ10067" s="49"/>
    </row>
    <row r="10068" spans="52:52" x14ac:dyDescent="0.25">
      <c r="AZ10068" s="49"/>
    </row>
    <row r="10069" spans="52:52" x14ac:dyDescent="0.25">
      <c r="AZ10069" s="49"/>
    </row>
    <row r="10070" spans="52:52" x14ac:dyDescent="0.25">
      <c r="AZ10070" s="49"/>
    </row>
    <row r="10071" spans="52:52" x14ac:dyDescent="0.25">
      <c r="AZ10071" s="49"/>
    </row>
    <row r="10072" spans="52:52" x14ac:dyDescent="0.25">
      <c r="AZ10072" s="49"/>
    </row>
    <row r="10073" spans="52:52" x14ac:dyDescent="0.25">
      <c r="AZ10073" s="49"/>
    </row>
    <row r="10074" spans="52:52" x14ac:dyDescent="0.25">
      <c r="AZ10074" s="49"/>
    </row>
    <row r="10075" spans="52:52" x14ac:dyDescent="0.25">
      <c r="AZ10075" s="49"/>
    </row>
    <row r="10076" spans="52:52" x14ac:dyDescent="0.25">
      <c r="AZ10076" s="49"/>
    </row>
    <row r="10077" spans="52:52" x14ac:dyDescent="0.25">
      <c r="AZ10077" s="49"/>
    </row>
    <row r="10078" spans="52:52" x14ac:dyDescent="0.25">
      <c r="AZ10078" s="49"/>
    </row>
    <row r="10079" spans="52:52" x14ac:dyDescent="0.25">
      <c r="AZ10079" s="49"/>
    </row>
    <row r="10080" spans="52:52" x14ac:dyDescent="0.25">
      <c r="AZ10080" s="49"/>
    </row>
    <row r="10081" spans="52:52" x14ac:dyDescent="0.25">
      <c r="AZ10081" s="49"/>
    </row>
    <row r="10082" spans="52:52" x14ac:dyDescent="0.25">
      <c r="AZ10082" s="49"/>
    </row>
    <row r="10083" spans="52:52" x14ac:dyDescent="0.25">
      <c r="AZ10083" s="49"/>
    </row>
    <row r="10084" spans="52:52" x14ac:dyDescent="0.25">
      <c r="AZ10084" s="49"/>
    </row>
    <row r="10085" spans="52:52" x14ac:dyDescent="0.25">
      <c r="AZ10085" s="49"/>
    </row>
    <row r="10086" spans="52:52" x14ac:dyDescent="0.25">
      <c r="AZ10086" s="49"/>
    </row>
    <row r="10087" spans="52:52" x14ac:dyDescent="0.25">
      <c r="AZ10087" s="49"/>
    </row>
    <row r="10088" spans="52:52" x14ac:dyDescent="0.25">
      <c r="AZ10088" s="49"/>
    </row>
    <row r="10089" spans="52:52" x14ac:dyDescent="0.25">
      <c r="AZ10089" s="49"/>
    </row>
    <row r="10090" spans="52:52" x14ac:dyDescent="0.25">
      <c r="AZ10090" s="49"/>
    </row>
    <row r="10091" spans="52:52" x14ac:dyDescent="0.25">
      <c r="AZ10091" s="49"/>
    </row>
    <row r="10092" spans="52:52" x14ac:dyDescent="0.25">
      <c r="AZ10092" s="49"/>
    </row>
    <row r="10093" spans="52:52" x14ac:dyDescent="0.25">
      <c r="AZ10093" s="49"/>
    </row>
    <row r="10094" spans="52:52" x14ac:dyDescent="0.25">
      <c r="AZ10094" s="49"/>
    </row>
    <row r="10095" spans="52:52" x14ac:dyDescent="0.25">
      <c r="AZ10095" s="49"/>
    </row>
    <row r="10096" spans="52:52" x14ac:dyDescent="0.25">
      <c r="AZ10096" s="49"/>
    </row>
    <row r="10097" spans="52:52" x14ac:dyDescent="0.25">
      <c r="AZ10097" s="49"/>
    </row>
    <row r="10098" spans="52:52" x14ac:dyDescent="0.25">
      <c r="AZ10098" s="49"/>
    </row>
    <row r="10099" spans="52:52" x14ac:dyDescent="0.25">
      <c r="AZ10099" s="49"/>
    </row>
    <row r="10100" spans="52:52" x14ac:dyDescent="0.25">
      <c r="AZ10100" s="49"/>
    </row>
    <row r="10101" spans="52:52" x14ac:dyDescent="0.25">
      <c r="AZ10101" s="49"/>
    </row>
    <row r="10102" spans="52:52" x14ac:dyDescent="0.25">
      <c r="AZ10102" s="49"/>
    </row>
    <row r="10103" spans="52:52" x14ac:dyDescent="0.25">
      <c r="AZ10103" s="49"/>
    </row>
    <row r="10104" spans="52:52" x14ac:dyDescent="0.25">
      <c r="AZ10104" s="49"/>
    </row>
    <row r="10105" spans="52:52" x14ac:dyDescent="0.25">
      <c r="AZ10105" s="49"/>
    </row>
    <row r="10106" spans="52:52" x14ac:dyDescent="0.25">
      <c r="AZ10106" s="49"/>
    </row>
    <row r="10107" spans="52:52" x14ac:dyDescent="0.25">
      <c r="AZ10107" s="49"/>
    </row>
    <row r="10108" spans="52:52" x14ac:dyDescent="0.25">
      <c r="AZ10108" s="49"/>
    </row>
    <row r="10109" spans="52:52" x14ac:dyDescent="0.25">
      <c r="AZ10109" s="49"/>
    </row>
    <row r="10110" spans="52:52" x14ac:dyDescent="0.25">
      <c r="AZ10110" s="49"/>
    </row>
    <row r="10111" spans="52:52" x14ac:dyDescent="0.25">
      <c r="AZ10111" s="49"/>
    </row>
    <row r="10112" spans="52:52" x14ac:dyDescent="0.25">
      <c r="AZ10112" s="49"/>
    </row>
    <row r="10113" spans="52:52" x14ac:dyDescent="0.25">
      <c r="AZ10113" s="49"/>
    </row>
    <row r="10114" spans="52:52" x14ac:dyDescent="0.25">
      <c r="AZ10114" s="49"/>
    </row>
    <row r="10115" spans="52:52" x14ac:dyDescent="0.25">
      <c r="AZ10115" s="49"/>
    </row>
    <row r="10116" spans="52:52" x14ac:dyDescent="0.25">
      <c r="AZ10116" s="49"/>
    </row>
    <row r="10117" spans="52:52" x14ac:dyDescent="0.25">
      <c r="AZ10117" s="49"/>
    </row>
    <row r="10118" spans="52:52" x14ac:dyDescent="0.25">
      <c r="AZ10118" s="49"/>
    </row>
    <row r="10119" spans="52:52" x14ac:dyDescent="0.25">
      <c r="AZ10119" s="49"/>
    </row>
    <row r="10120" spans="52:52" x14ac:dyDescent="0.25">
      <c r="AZ10120" s="49"/>
    </row>
    <row r="10121" spans="52:52" x14ac:dyDescent="0.25">
      <c r="AZ10121" s="49"/>
    </row>
    <row r="10122" spans="52:52" x14ac:dyDescent="0.25">
      <c r="AZ10122" s="49"/>
    </row>
    <row r="10123" spans="52:52" x14ac:dyDescent="0.25">
      <c r="AZ10123" s="49"/>
    </row>
    <row r="10124" spans="52:52" x14ac:dyDescent="0.25">
      <c r="AZ10124" s="49"/>
    </row>
    <row r="10125" spans="52:52" x14ac:dyDescent="0.25">
      <c r="AZ10125" s="49"/>
    </row>
    <row r="10126" spans="52:52" x14ac:dyDescent="0.25">
      <c r="AZ10126" s="49"/>
    </row>
    <row r="10127" spans="52:52" x14ac:dyDescent="0.25">
      <c r="AZ10127" s="49"/>
    </row>
    <row r="10128" spans="52:52" x14ac:dyDescent="0.25">
      <c r="AZ10128" s="49"/>
    </row>
    <row r="10129" spans="52:52" x14ac:dyDescent="0.25">
      <c r="AZ10129" s="49"/>
    </row>
    <row r="10130" spans="52:52" x14ac:dyDescent="0.25">
      <c r="AZ10130" s="49"/>
    </row>
    <row r="10131" spans="52:52" x14ac:dyDescent="0.25">
      <c r="AZ10131" s="49"/>
    </row>
    <row r="10132" spans="52:52" x14ac:dyDescent="0.25">
      <c r="AZ10132" s="49"/>
    </row>
    <row r="10133" spans="52:52" x14ac:dyDescent="0.25">
      <c r="AZ10133" s="49"/>
    </row>
    <row r="10134" spans="52:52" x14ac:dyDescent="0.25">
      <c r="AZ10134" s="49"/>
    </row>
    <row r="10135" spans="52:52" x14ac:dyDescent="0.25">
      <c r="AZ10135" s="49"/>
    </row>
    <row r="10136" spans="52:52" x14ac:dyDescent="0.25">
      <c r="AZ10136" s="49"/>
    </row>
    <row r="10137" spans="52:52" x14ac:dyDescent="0.25">
      <c r="AZ10137" s="49"/>
    </row>
    <row r="10138" spans="52:52" x14ac:dyDescent="0.25">
      <c r="AZ10138" s="49"/>
    </row>
    <row r="10139" spans="52:52" x14ac:dyDescent="0.25">
      <c r="AZ10139" s="49"/>
    </row>
    <row r="10140" spans="52:52" x14ac:dyDescent="0.25">
      <c r="AZ10140" s="49"/>
    </row>
    <row r="10141" spans="52:52" x14ac:dyDescent="0.25">
      <c r="AZ10141" s="49"/>
    </row>
    <row r="10142" spans="52:52" x14ac:dyDescent="0.25">
      <c r="AZ10142" s="49"/>
    </row>
    <row r="10143" spans="52:52" x14ac:dyDescent="0.25">
      <c r="AZ10143" s="49"/>
    </row>
    <row r="10144" spans="52:52" x14ac:dyDescent="0.25">
      <c r="AZ10144" s="49"/>
    </row>
    <row r="10145" spans="52:52" x14ac:dyDescent="0.25">
      <c r="AZ10145" s="49"/>
    </row>
    <row r="10146" spans="52:52" x14ac:dyDescent="0.25">
      <c r="AZ10146" s="49"/>
    </row>
    <row r="10147" spans="52:52" x14ac:dyDescent="0.25">
      <c r="AZ10147" s="49"/>
    </row>
    <row r="10148" spans="52:52" x14ac:dyDescent="0.25">
      <c r="AZ10148" s="49"/>
    </row>
    <row r="10149" spans="52:52" x14ac:dyDescent="0.25">
      <c r="AZ10149" s="49"/>
    </row>
    <row r="10150" spans="52:52" x14ac:dyDescent="0.25">
      <c r="AZ10150" s="49"/>
    </row>
    <row r="10151" spans="52:52" x14ac:dyDescent="0.25">
      <c r="AZ10151" s="49"/>
    </row>
    <row r="10152" spans="52:52" x14ac:dyDescent="0.25">
      <c r="AZ10152" s="49"/>
    </row>
    <row r="10153" spans="52:52" x14ac:dyDescent="0.25">
      <c r="AZ10153" s="49"/>
    </row>
    <row r="10154" spans="52:52" x14ac:dyDescent="0.25">
      <c r="AZ10154" s="49"/>
    </row>
    <row r="10155" spans="52:52" x14ac:dyDescent="0.25">
      <c r="AZ10155" s="49"/>
    </row>
    <row r="10156" spans="52:52" x14ac:dyDescent="0.25">
      <c r="AZ10156" s="49"/>
    </row>
    <row r="10157" spans="52:52" x14ac:dyDescent="0.25">
      <c r="AZ10157" s="49"/>
    </row>
    <row r="10158" spans="52:52" x14ac:dyDescent="0.25">
      <c r="AZ10158" s="49"/>
    </row>
    <row r="10159" spans="52:52" x14ac:dyDescent="0.25">
      <c r="AZ10159" s="49"/>
    </row>
    <row r="10160" spans="52:52" x14ac:dyDescent="0.25">
      <c r="AZ10160" s="49"/>
    </row>
    <row r="10161" spans="52:52" x14ac:dyDescent="0.25">
      <c r="AZ10161" s="49"/>
    </row>
    <row r="10162" spans="52:52" x14ac:dyDescent="0.25">
      <c r="AZ10162" s="49"/>
    </row>
    <row r="10163" spans="52:52" x14ac:dyDescent="0.25">
      <c r="AZ10163" s="49"/>
    </row>
    <row r="10164" spans="52:52" x14ac:dyDescent="0.25">
      <c r="AZ10164" s="49"/>
    </row>
    <row r="10165" spans="52:52" x14ac:dyDescent="0.25">
      <c r="AZ10165" s="49"/>
    </row>
    <row r="10166" spans="52:52" x14ac:dyDescent="0.25">
      <c r="AZ10166" s="49"/>
    </row>
    <row r="10167" spans="52:52" x14ac:dyDescent="0.25">
      <c r="AZ10167" s="49"/>
    </row>
    <row r="10168" spans="52:52" x14ac:dyDescent="0.25">
      <c r="AZ10168" s="49"/>
    </row>
    <row r="10169" spans="52:52" x14ac:dyDescent="0.25">
      <c r="AZ10169" s="49"/>
    </row>
    <row r="10170" spans="52:52" x14ac:dyDescent="0.25">
      <c r="AZ10170" s="49"/>
    </row>
    <row r="10171" spans="52:52" x14ac:dyDescent="0.25">
      <c r="AZ10171" s="49"/>
    </row>
    <row r="10172" spans="52:52" x14ac:dyDescent="0.25">
      <c r="AZ10172" s="49"/>
    </row>
    <row r="10173" spans="52:52" x14ac:dyDescent="0.25">
      <c r="AZ10173" s="49"/>
    </row>
    <row r="10174" spans="52:52" x14ac:dyDescent="0.25">
      <c r="AZ10174" s="49"/>
    </row>
    <row r="10175" spans="52:52" x14ac:dyDescent="0.25">
      <c r="AZ10175" s="49"/>
    </row>
    <row r="10176" spans="52:52" x14ac:dyDescent="0.25">
      <c r="AZ10176" s="49"/>
    </row>
    <row r="10177" spans="52:52" x14ac:dyDescent="0.25">
      <c r="AZ10177" s="49"/>
    </row>
    <row r="10178" spans="52:52" x14ac:dyDescent="0.25">
      <c r="AZ10178" s="49"/>
    </row>
    <row r="10179" spans="52:52" x14ac:dyDescent="0.25">
      <c r="AZ10179" s="49"/>
    </row>
    <row r="10180" spans="52:52" x14ac:dyDescent="0.25">
      <c r="AZ10180" s="49"/>
    </row>
    <row r="10181" spans="52:52" x14ac:dyDescent="0.25">
      <c r="AZ10181" s="49"/>
    </row>
    <row r="10182" spans="52:52" x14ac:dyDescent="0.25">
      <c r="AZ10182" s="49"/>
    </row>
    <row r="10183" spans="52:52" x14ac:dyDescent="0.25">
      <c r="AZ10183" s="49"/>
    </row>
    <row r="10184" spans="52:52" x14ac:dyDescent="0.25">
      <c r="AZ10184" s="49"/>
    </row>
    <row r="10185" spans="52:52" x14ac:dyDescent="0.25">
      <c r="AZ10185" s="49"/>
    </row>
    <row r="10186" spans="52:52" x14ac:dyDescent="0.25">
      <c r="AZ10186" s="49"/>
    </row>
    <row r="10187" spans="52:52" x14ac:dyDescent="0.25">
      <c r="AZ10187" s="49"/>
    </row>
    <row r="10188" spans="52:52" x14ac:dyDescent="0.25">
      <c r="AZ10188" s="49"/>
    </row>
    <row r="10189" spans="52:52" x14ac:dyDescent="0.25">
      <c r="AZ10189" s="49"/>
    </row>
    <row r="10190" spans="52:52" x14ac:dyDescent="0.25">
      <c r="AZ10190" s="49"/>
    </row>
    <row r="10191" spans="52:52" x14ac:dyDescent="0.25">
      <c r="AZ10191" s="49"/>
    </row>
    <row r="10192" spans="52:52" x14ac:dyDescent="0.25">
      <c r="AZ10192" s="49"/>
    </row>
    <row r="10193" spans="52:52" x14ac:dyDescent="0.25">
      <c r="AZ10193" s="49"/>
    </row>
    <row r="10194" spans="52:52" x14ac:dyDescent="0.25">
      <c r="AZ10194" s="49"/>
    </row>
    <row r="10195" spans="52:52" x14ac:dyDescent="0.25">
      <c r="AZ10195" s="49"/>
    </row>
    <row r="10196" spans="52:52" x14ac:dyDescent="0.25">
      <c r="AZ10196" s="49"/>
    </row>
    <row r="10197" spans="52:52" x14ac:dyDescent="0.25">
      <c r="AZ10197" s="49"/>
    </row>
    <row r="10198" spans="52:52" x14ac:dyDescent="0.25">
      <c r="AZ10198" s="49"/>
    </row>
    <row r="10199" spans="52:52" x14ac:dyDescent="0.25">
      <c r="AZ10199" s="49"/>
    </row>
    <row r="10200" spans="52:52" x14ac:dyDescent="0.25">
      <c r="AZ10200" s="49"/>
    </row>
    <row r="10201" spans="52:52" x14ac:dyDescent="0.25">
      <c r="AZ10201" s="49"/>
    </row>
    <row r="10202" spans="52:52" x14ac:dyDescent="0.25">
      <c r="AZ10202" s="49"/>
    </row>
    <row r="10203" spans="52:52" x14ac:dyDescent="0.25">
      <c r="AZ10203" s="49"/>
    </row>
    <row r="10204" spans="52:52" x14ac:dyDescent="0.25">
      <c r="AZ10204" s="49"/>
    </row>
    <row r="10205" spans="52:52" x14ac:dyDescent="0.25">
      <c r="AZ10205" s="49"/>
    </row>
    <row r="10206" spans="52:52" x14ac:dyDescent="0.25">
      <c r="AZ10206" s="49"/>
    </row>
    <row r="10207" spans="52:52" x14ac:dyDescent="0.25">
      <c r="AZ10207" s="49"/>
    </row>
    <row r="10208" spans="52:52" x14ac:dyDescent="0.25">
      <c r="AZ10208" s="49"/>
    </row>
    <row r="10209" spans="52:52" x14ac:dyDescent="0.25">
      <c r="AZ10209" s="49"/>
    </row>
    <row r="10210" spans="52:52" x14ac:dyDescent="0.25">
      <c r="AZ10210" s="49"/>
    </row>
    <row r="10211" spans="52:52" x14ac:dyDescent="0.25">
      <c r="AZ10211" s="49"/>
    </row>
    <row r="10212" spans="52:52" x14ac:dyDescent="0.25">
      <c r="AZ10212" s="49"/>
    </row>
    <row r="10213" spans="52:52" x14ac:dyDescent="0.25">
      <c r="AZ10213" s="49"/>
    </row>
    <row r="10214" spans="52:52" x14ac:dyDescent="0.25">
      <c r="AZ10214" s="49"/>
    </row>
    <row r="10215" spans="52:52" x14ac:dyDescent="0.25">
      <c r="AZ10215" s="49"/>
    </row>
    <row r="10216" spans="52:52" x14ac:dyDescent="0.25">
      <c r="AZ10216" s="49"/>
    </row>
    <row r="10217" spans="52:52" x14ac:dyDescent="0.25">
      <c r="AZ10217" s="49"/>
    </row>
    <row r="10218" spans="52:52" x14ac:dyDescent="0.25">
      <c r="AZ10218" s="49"/>
    </row>
    <row r="10219" spans="52:52" x14ac:dyDescent="0.25">
      <c r="AZ10219" s="49"/>
    </row>
    <row r="10220" spans="52:52" x14ac:dyDescent="0.25">
      <c r="AZ10220" s="49"/>
    </row>
    <row r="10221" spans="52:52" x14ac:dyDescent="0.25">
      <c r="AZ10221" s="49"/>
    </row>
    <row r="10222" spans="52:52" x14ac:dyDescent="0.25">
      <c r="AZ10222" s="49"/>
    </row>
    <row r="10223" spans="52:52" x14ac:dyDescent="0.25">
      <c r="AZ10223" s="49"/>
    </row>
    <row r="10224" spans="52:52" x14ac:dyDescent="0.25">
      <c r="AZ10224" s="49"/>
    </row>
    <row r="10225" spans="52:52" x14ac:dyDescent="0.25">
      <c r="AZ10225" s="49"/>
    </row>
    <row r="10226" spans="52:52" x14ac:dyDescent="0.25">
      <c r="AZ10226" s="49"/>
    </row>
    <row r="10227" spans="52:52" x14ac:dyDescent="0.25">
      <c r="AZ10227" s="49"/>
    </row>
    <row r="10228" spans="52:52" x14ac:dyDescent="0.25">
      <c r="AZ10228" s="49"/>
    </row>
    <row r="10229" spans="52:52" x14ac:dyDescent="0.25">
      <c r="AZ10229" s="49"/>
    </row>
    <row r="10230" spans="52:52" x14ac:dyDescent="0.25">
      <c r="AZ10230" s="49"/>
    </row>
    <row r="10231" spans="52:52" x14ac:dyDescent="0.25">
      <c r="AZ10231" s="49"/>
    </row>
    <row r="10232" spans="52:52" x14ac:dyDescent="0.25">
      <c r="AZ10232" s="49"/>
    </row>
    <row r="10233" spans="52:52" x14ac:dyDescent="0.25">
      <c r="AZ10233" s="49"/>
    </row>
    <row r="10234" spans="52:52" x14ac:dyDescent="0.25">
      <c r="AZ10234" s="49"/>
    </row>
    <row r="10235" spans="52:52" x14ac:dyDescent="0.25">
      <c r="AZ10235" s="49"/>
    </row>
    <row r="10236" spans="52:52" x14ac:dyDescent="0.25">
      <c r="AZ10236" s="49"/>
    </row>
    <row r="10237" spans="52:52" x14ac:dyDescent="0.25">
      <c r="AZ10237" s="49"/>
    </row>
    <row r="10238" spans="52:52" x14ac:dyDescent="0.25">
      <c r="AZ10238" s="49"/>
    </row>
    <row r="10239" spans="52:52" x14ac:dyDescent="0.25">
      <c r="AZ10239" s="49"/>
    </row>
    <row r="10240" spans="52:52" x14ac:dyDescent="0.25">
      <c r="AZ10240" s="49"/>
    </row>
    <row r="10241" spans="52:52" x14ac:dyDescent="0.25">
      <c r="AZ10241" s="49"/>
    </row>
    <row r="10242" spans="52:52" x14ac:dyDescent="0.25">
      <c r="AZ10242" s="49"/>
    </row>
    <row r="10243" spans="52:52" x14ac:dyDescent="0.25">
      <c r="AZ10243" s="49"/>
    </row>
    <row r="10244" spans="52:52" x14ac:dyDescent="0.25">
      <c r="AZ10244" s="49"/>
    </row>
    <row r="10245" spans="52:52" x14ac:dyDescent="0.25">
      <c r="AZ10245" s="49"/>
    </row>
    <row r="10246" spans="52:52" x14ac:dyDescent="0.25">
      <c r="AZ10246" s="49"/>
    </row>
    <row r="10247" spans="52:52" x14ac:dyDescent="0.25">
      <c r="AZ10247" s="49"/>
    </row>
    <row r="10248" spans="52:52" x14ac:dyDescent="0.25">
      <c r="AZ10248" s="49"/>
    </row>
    <row r="10249" spans="52:52" x14ac:dyDescent="0.25">
      <c r="AZ10249" s="49"/>
    </row>
    <row r="10250" spans="52:52" x14ac:dyDescent="0.25">
      <c r="AZ10250" s="49"/>
    </row>
    <row r="10251" spans="52:52" x14ac:dyDescent="0.25">
      <c r="AZ10251" s="49"/>
    </row>
    <row r="10252" spans="52:52" x14ac:dyDescent="0.25">
      <c r="AZ10252" s="49"/>
    </row>
    <row r="10253" spans="52:52" x14ac:dyDescent="0.25">
      <c r="AZ10253" s="49"/>
    </row>
    <row r="10254" spans="52:52" x14ac:dyDescent="0.25">
      <c r="AZ10254" s="49"/>
    </row>
    <row r="10255" spans="52:52" x14ac:dyDescent="0.25">
      <c r="AZ10255" s="49"/>
    </row>
    <row r="10256" spans="52:52" x14ac:dyDescent="0.25">
      <c r="AZ10256" s="49"/>
    </row>
    <row r="10257" spans="52:52" x14ac:dyDescent="0.25">
      <c r="AZ10257" s="49"/>
    </row>
    <row r="10258" spans="52:52" x14ac:dyDescent="0.25">
      <c r="AZ10258" s="49"/>
    </row>
    <row r="10259" spans="52:52" x14ac:dyDescent="0.25">
      <c r="AZ10259" s="49"/>
    </row>
    <row r="10260" spans="52:52" x14ac:dyDescent="0.25">
      <c r="AZ10260" s="49"/>
    </row>
    <row r="10261" spans="52:52" x14ac:dyDescent="0.25">
      <c r="AZ10261" s="49"/>
    </row>
    <row r="10262" spans="52:52" x14ac:dyDescent="0.25">
      <c r="AZ10262" s="49"/>
    </row>
    <row r="10263" spans="52:52" x14ac:dyDescent="0.25">
      <c r="AZ10263" s="49"/>
    </row>
    <row r="10264" spans="52:52" x14ac:dyDescent="0.25">
      <c r="AZ10264" s="49"/>
    </row>
    <row r="10265" spans="52:52" x14ac:dyDescent="0.25">
      <c r="AZ10265" s="49"/>
    </row>
    <row r="10266" spans="52:52" x14ac:dyDescent="0.25">
      <c r="AZ10266" s="49"/>
    </row>
    <row r="10267" spans="52:52" x14ac:dyDescent="0.25">
      <c r="AZ10267" s="49"/>
    </row>
    <row r="10268" spans="52:52" x14ac:dyDescent="0.25">
      <c r="AZ10268" s="49"/>
    </row>
    <row r="10269" spans="52:52" x14ac:dyDescent="0.25">
      <c r="AZ10269" s="49"/>
    </row>
    <row r="10270" spans="52:52" x14ac:dyDescent="0.25">
      <c r="AZ10270" s="49"/>
    </row>
    <row r="10271" spans="52:52" x14ac:dyDescent="0.25">
      <c r="AZ10271" s="49"/>
    </row>
    <row r="10272" spans="52:52" x14ac:dyDescent="0.25">
      <c r="AZ10272" s="49"/>
    </row>
    <row r="10273" spans="52:52" x14ac:dyDescent="0.25">
      <c r="AZ10273" s="49"/>
    </row>
    <row r="10274" spans="52:52" x14ac:dyDescent="0.25">
      <c r="AZ10274" s="49"/>
    </row>
    <row r="10275" spans="52:52" x14ac:dyDescent="0.25">
      <c r="AZ10275" s="49"/>
    </row>
    <row r="10276" spans="52:52" x14ac:dyDescent="0.25">
      <c r="AZ10276" s="49"/>
    </row>
    <row r="10277" spans="52:52" x14ac:dyDescent="0.25">
      <c r="AZ10277" s="49"/>
    </row>
    <row r="10278" spans="52:52" x14ac:dyDescent="0.25">
      <c r="AZ10278" s="49"/>
    </row>
    <row r="10279" spans="52:52" x14ac:dyDescent="0.25">
      <c r="AZ10279" s="49"/>
    </row>
    <row r="10280" spans="52:52" x14ac:dyDescent="0.25">
      <c r="AZ10280" s="49"/>
    </row>
    <row r="10281" spans="52:52" x14ac:dyDescent="0.25">
      <c r="AZ10281" s="49"/>
    </row>
    <row r="10282" spans="52:52" x14ac:dyDescent="0.25">
      <c r="AZ10282" s="49"/>
    </row>
    <row r="10283" spans="52:52" x14ac:dyDescent="0.25">
      <c r="AZ10283" s="49"/>
    </row>
    <row r="10284" spans="52:52" x14ac:dyDescent="0.25">
      <c r="AZ10284" s="49"/>
    </row>
    <row r="10285" spans="52:52" x14ac:dyDescent="0.25">
      <c r="AZ10285" s="49"/>
    </row>
    <row r="10286" spans="52:52" x14ac:dyDescent="0.25">
      <c r="AZ10286" s="49"/>
    </row>
    <row r="10287" spans="52:52" x14ac:dyDescent="0.25">
      <c r="AZ10287" s="49"/>
    </row>
    <row r="10288" spans="52:52" x14ac:dyDescent="0.25">
      <c r="AZ10288" s="49"/>
    </row>
    <row r="10289" spans="52:52" x14ac:dyDescent="0.25">
      <c r="AZ10289" s="49"/>
    </row>
    <row r="10290" spans="52:52" x14ac:dyDescent="0.25">
      <c r="AZ10290" s="49"/>
    </row>
    <row r="10291" spans="52:52" x14ac:dyDescent="0.25">
      <c r="AZ10291" s="49"/>
    </row>
    <row r="10292" spans="52:52" x14ac:dyDescent="0.25">
      <c r="AZ10292" s="49"/>
    </row>
    <row r="10293" spans="52:52" x14ac:dyDescent="0.25">
      <c r="AZ10293" s="49"/>
    </row>
    <row r="10294" spans="52:52" x14ac:dyDescent="0.25">
      <c r="AZ10294" s="49"/>
    </row>
    <row r="10295" spans="52:52" x14ac:dyDescent="0.25">
      <c r="AZ10295" s="49"/>
    </row>
    <row r="10296" spans="52:52" x14ac:dyDescent="0.25">
      <c r="AZ10296" s="49"/>
    </row>
    <row r="10297" spans="52:52" x14ac:dyDescent="0.25">
      <c r="AZ10297" s="49"/>
    </row>
    <row r="10298" spans="52:52" x14ac:dyDescent="0.25">
      <c r="AZ10298" s="49"/>
    </row>
    <row r="10299" spans="52:52" x14ac:dyDescent="0.25">
      <c r="AZ10299" s="49"/>
    </row>
    <row r="10300" spans="52:52" x14ac:dyDescent="0.25">
      <c r="AZ10300" s="49"/>
    </row>
    <row r="10301" spans="52:52" x14ac:dyDescent="0.25">
      <c r="AZ10301" s="49"/>
    </row>
    <row r="10302" spans="52:52" x14ac:dyDescent="0.25">
      <c r="AZ10302" s="49"/>
    </row>
    <row r="10303" spans="52:52" x14ac:dyDescent="0.25">
      <c r="AZ10303" s="49"/>
    </row>
    <row r="10304" spans="52:52" x14ac:dyDescent="0.25">
      <c r="AZ10304" s="49"/>
    </row>
    <row r="10305" spans="52:52" x14ac:dyDescent="0.25">
      <c r="AZ10305" s="49"/>
    </row>
    <row r="10306" spans="52:52" x14ac:dyDescent="0.25">
      <c r="AZ10306" s="49"/>
    </row>
    <row r="10307" spans="52:52" x14ac:dyDescent="0.25">
      <c r="AZ10307" s="49"/>
    </row>
    <row r="10308" spans="52:52" x14ac:dyDescent="0.25">
      <c r="AZ10308" s="49"/>
    </row>
    <row r="10309" spans="52:52" x14ac:dyDescent="0.25">
      <c r="AZ10309" s="49"/>
    </row>
    <row r="10310" spans="52:52" x14ac:dyDescent="0.25">
      <c r="AZ10310" s="49"/>
    </row>
    <row r="10311" spans="52:52" x14ac:dyDescent="0.25">
      <c r="AZ10311" s="49"/>
    </row>
    <row r="10312" spans="52:52" x14ac:dyDescent="0.25">
      <c r="AZ10312" s="49"/>
    </row>
    <row r="10313" spans="52:52" x14ac:dyDescent="0.25">
      <c r="AZ10313" s="49"/>
    </row>
    <row r="10314" spans="52:52" x14ac:dyDescent="0.25">
      <c r="AZ10314" s="49"/>
    </row>
    <row r="10315" spans="52:52" x14ac:dyDescent="0.25">
      <c r="AZ10315" s="49"/>
    </row>
    <row r="10316" spans="52:52" x14ac:dyDescent="0.25">
      <c r="AZ10316" s="49"/>
    </row>
    <row r="10317" spans="52:52" x14ac:dyDescent="0.25">
      <c r="AZ10317" s="49"/>
    </row>
    <row r="10318" spans="52:52" x14ac:dyDescent="0.25">
      <c r="AZ10318" s="49"/>
    </row>
    <row r="10319" spans="52:52" x14ac:dyDescent="0.25">
      <c r="AZ10319" s="49"/>
    </row>
    <row r="10320" spans="52:52" x14ac:dyDescent="0.25">
      <c r="AZ10320" s="49"/>
    </row>
    <row r="10321" spans="52:52" x14ac:dyDescent="0.25">
      <c r="AZ10321" s="49"/>
    </row>
    <row r="10322" spans="52:52" x14ac:dyDescent="0.25">
      <c r="AZ10322" s="49"/>
    </row>
    <row r="10323" spans="52:52" x14ac:dyDescent="0.25">
      <c r="AZ10323" s="49"/>
    </row>
    <row r="10324" spans="52:52" x14ac:dyDescent="0.25">
      <c r="AZ10324" s="49"/>
    </row>
    <row r="10325" spans="52:52" x14ac:dyDescent="0.25">
      <c r="AZ10325" s="49"/>
    </row>
    <row r="10326" spans="52:52" x14ac:dyDescent="0.25">
      <c r="AZ10326" s="49"/>
    </row>
    <row r="10327" spans="52:52" x14ac:dyDescent="0.25">
      <c r="AZ10327" s="49"/>
    </row>
    <row r="10328" spans="52:52" x14ac:dyDescent="0.25">
      <c r="AZ10328" s="49"/>
    </row>
    <row r="10329" spans="52:52" x14ac:dyDescent="0.25">
      <c r="AZ10329" s="49"/>
    </row>
    <row r="10330" spans="52:52" x14ac:dyDescent="0.25">
      <c r="AZ10330" s="49"/>
    </row>
    <row r="10331" spans="52:52" x14ac:dyDescent="0.25">
      <c r="AZ10331" s="49"/>
    </row>
    <row r="10332" spans="52:52" x14ac:dyDescent="0.25">
      <c r="AZ10332" s="49"/>
    </row>
    <row r="10333" spans="52:52" x14ac:dyDescent="0.25">
      <c r="AZ10333" s="49"/>
    </row>
    <row r="10334" spans="52:52" x14ac:dyDescent="0.25">
      <c r="AZ10334" s="49"/>
    </row>
    <row r="10335" spans="52:52" x14ac:dyDescent="0.25">
      <c r="AZ10335" s="49"/>
    </row>
    <row r="10336" spans="52:52" x14ac:dyDescent="0.25">
      <c r="AZ10336" s="49"/>
    </row>
    <row r="10337" spans="52:52" x14ac:dyDescent="0.25">
      <c r="AZ10337" s="49"/>
    </row>
    <row r="10338" spans="52:52" x14ac:dyDescent="0.25">
      <c r="AZ10338" s="49"/>
    </row>
    <row r="10339" spans="52:52" x14ac:dyDescent="0.25">
      <c r="AZ10339" s="49"/>
    </row>
    <row r="10340" spans="52:52" x14ac:dyDescent="0.25">
      <c r="AZ10340" s="49"/>
    </row>
    <row r="10341" spans="52:52" x14ac:dyDescent="0.25">
      <c r="AZ10341" s="49"/>
    </row>
    <row r="10342" spans="52:52" x14ac:dyDescent="0.25">
      <c r="AZ10342" s="49"/>
    </row>
    <row r="10343" spans="52:52" x14ac:dyDescent="0.25">
      <c r="AZ10343" s="49"/>
    </row>
    <row r="10344" spans="52:52" x14ac:dyDescent="0.25">
      <c r="AZ10344" s="49"/>
    </row>
    <row r="10345" spans="52:52" x14ac:dyDescent="0.25">
      <c r="AZ10345" s="49"/>
    </row>
    <row r="10346" spans="52:52" x14ac:dyDescent="0.25">
      <c r="AZ10346" s="49"/>
    </row>
    <row r="10347" spans="52:52" x14ac:dyDescent="0.25">
      <c r="AZ10347" s="49"/>
    </row>
    <row r="10348" spans="52:52" x14ac:dyDescent="0.25">
      <c r="AZ10348" s="49"/>
    </row>
    <row r="10349" spans="52:52" x14ac:dyDescent="0.25">
      <c r="AZ10349" s="49"/>
    </row>
    <row r="10350" spans="52:52" x14ac:dyDescent="0.25">
      <c r="AZ10350" s="49"/>
    </row>
    <row r="10351" spans="52:52" x14ac:dyDescent="0.25">
      <c r="AZ10351" s="49"/>
    </row>
    <row r="10352" spans="52:52" x14ac:dyDescent="0.25">
      <c r="AZ10352" s="49"/>
    </row>
    <row r="10353" spans="52:52" x14ac:dyDescent="0.25">
      <c r="AZ10353" s="49"/>
    </row>
    <row r="10354" spans="52:52" x14ac:dyDescent="0.25">
      <c r="AZ10354" s="49"/>
    </row>
    <row r="10355" spans="52:52" x14ac:dyDescent="0.25">
      <c r="AZ10355" s="49"/>
    </row>
    <row r="10356" spans="52:52" x14ac:dyDescent="0.25">
      <c r="AZ10356" s="49"/>
    </row>
    <row r="10357" spans="52:52" x14ac:dyDescent="0.25">
      <c r="AZ10357" s="49"/>
    </row>
    <row r="10358" spans="52:52" x14ac:dyDescent="0.25">
      <c r="AZ10358" s="49"/>
    </row>
    <row r="10359" spans="52:52" x14ac:dyDescent="0.25">
      <c r="AZ10359" s="49"/>
    </row>
    <row r="10360" spans="52:52" x14ac:dyDescent="0.25">
      <c r="AZ10360" s="49"/>
    </row>
    <row r="10361" spans="52:52" x14ac:dyDescent="0.25">
      <c r="AZ10361" s="49"/>
    </row>
    <row r="10362" spans="52:52" x14ac:dyDescent="0.25">
      <c r="AZ10362" s="49"/>
    </row>
    <row r="10363" spans="52:52" x14ac:dyDescent="0.25">
      <c r="AZ10363" s="49"/>
    </row>
    <row r="10364" spans="52:52" x14ac:dyDescent="0.25">
      <c r="AZ10364" s="49"/>
    </row>
    <row r="10365" spans="52:52" x14ac:dyDescent="0.25">
      <c r="AZ10365" s="49"/>
    </row>
    <row r="10366" spans="52:52" x14ac:dyDescent="0.25">
      <c r="AZ10366" s="49"/>
    </row>
    <row r="10367" spans="52:52" x14ac:dyDescent="0.25">
      <c r="AZ10367" s="49"/>
    </row>
    <row r="10368" spans="52:52" x14ac:dyDescent="0.25">
      <c r="AZ10368" s="49"/>
    </row>
    <row r="10369" spans="52:52" x14ac:dyDescent="0.25">
      <c r="AZ10369" s="49"/>
    </row>
    <row r="10370" spans="52:52" x14ac:dyDescent="0.25">
      <c r="AZ10370" s="49"/>
    </row>
    <row r="10371" spans="52:52" x14ac:dyDescent="0.25">
      <c r="AZ10371" s="49"/>
    </row>
    <row r="10372" spans="52:52" x14ac:dyDescent="0.25">
      <c r="AZ10372" s="49"/>
    </row>
    <row r="10373" spans="52:52" x14ac:dyDescent="0.25">
      <c r="AZ10373" s="49"/>
    </row>
    <row r="10374" spans="52:52" x14ac:dyDescent="0.25">
      <c r="AZ10374" s="49"/>
    </row>
    <row r="10375" spans="52:52" x14ac:dyDescent="0.25">
      <c r="AZ10375" s="49"/>
    </row>
    <row r="10376" spans="52:52" x14ac:dyDescent="0.25">
      <c r="AZ10376" s="49"/>
    </row>
    <row r="10377" spans="52:52" x14ac:dyDescent="0.25">
      <c r="AZ10377" s="49"/>
    </row>
    <row r="10378" spans="52:52" x14ac:dyDescent="0.25">
      <c r="AZ10378" s="49"/>
    </row>
    <row r="10379" spans="52:52" x14ac:dyDescent="0.25">
      <c r="AZ10379" s="49"/>
    </row>
    <row r="10380" spans="52:52" x14ac:dyDescent="0.25">
      <c r="AZ10380" s="49"/>
    </row>
    <row r="10381" spans="52:52" x14ac:dyDescent="0.25">
      <c r="AZ10381" s="49"/>
    </row>
    <row r="10382" spans="52:52" x14ac:dyDescent="0.25">
      <c r="AZ10382" s="49"/>
    </row>
    <row r="10383" spans="52:52" x14ac:dyDescent="0.25">
      <c r="AZ10383" s="49"/>
    </row>
    <row r="10384" spans="52:52" x14ac:dyDescent="0.25">
      <c r="AZ10384" s="49"/>
    </row>
    <row r="10385" spans="52:52" x14ac:dyDescent="0.25">
      <c r="AZ10385" s="49"/>
    </row>
    <row r="10386" spans="52:52" x14ac:dyDescent="0.25">
      <c r="AZ10386" s="49"/>
    </row>
    <row r="10387" spans="52:52" x14ac:dyDescent="0.25">
      <c r="AZ10387" s="49"/>
    </row>
    <row r="10388" spans="52:52" x14ac:dyDescent="0.25">
      <c r="AZ10388" s="49"/>
    </row>
    <row r="10389" spans="52:52" x14ac:dyDescent="0.25">
      <c r="AZ10389" s="49"/>
    </row>
    <row r="10390" spans="52:52" x14ac:dyDescent="0.25">
      <c r="AZ10390" s="49"/>
    </row>
    <row r="10391" spans="52:52" x14ac:dyDescent="0.25">
      <c r="AZ10391" s="49"/>
    </row>
    <row r="10392" spans="52:52" x14ac:dyDescent="0.25">
      <c r="AZ10392" s="49"/>
    </row>
    <row r="10393" spans="52:52" x14ac:dyDescent="0.25">
      <c r="AZ10393" s="49"/>
    </row>
    <row r="10394" spans="52:52" x14ac:dyDescent="0.25">
      <c r="AZ10394" s="49"/>
    </row>
    <row r="10395" spans="52:52" x14ac:dyDescent="0.25">
      <c r="AZ10395" s="49"/>
    </row>
    <row r="10396" spans="52:52" x14ac:dyDescent="0.25">
      <c r="AZ10396" s="49"/>
    </row>
    <row r="10397" spans="52:52" x14ac:dyDescent="0.25">
      <c r="AZ10397" s="49"/>
    </row>
    <row r="10398" spans="52:52" x14ac:dyDescent="0.25">
      <c r="AZ10398" s="49"/>
    </row>
    <row r="10399" spans="52:52" x14ac:dyDescent="0.25">
      <c r="AZ10399" s="49"/>
    </row>
    <row r="10400" spans="52:52" x14ac:dyDescent="0.25">
      <c r="AZ10400" s="49"/>
    </row>
    <row r="10401" spans="52:52" x14ac:dyDescent="0.25">
      <c r="AZ10401" s="49"/>
    </row>
    <row r="10402" spans="52:52" x14ac:dyDescent="0.25">
      <c r="AZ10402" s="49"/>
    </row>
    <row r="10403" spans="52:52" x14ac:dyDescent="0.25">
      <c r="AZ10403" s="49"/>
    </row>
    <row r="10404" spans="52:52" x14ac:dyDescent="0.25">
      <c r="AZ10404" s="49"/>
    </row>
    <row r="10405" spans="52:52" x14ac:dyDescent="0.25">
      <c r="AZ10405" s="49"/>
    </row>
    <row r="10406" spans="52:52" x14ac:dyDescent="0.25">
      <c r="AZ10406" s="49"/>
    </row>
    <row r="10407" spans="52:52" x14ac:dyDescent="0.25">
      <c r="AZ10407" s="49"/>
    </row>
    <row r="10408" spans="52:52" x14ac:dyDescent="0.25">
      <c r="AZ10408" s="49"/>
    </row>
    <row r="10409" spans="52:52" x14ac:dyDescent="0.25">
      <c r="AZ10409" s="49"/>
    </row>
    <row r="10410" spans="52:52" x14ac:dyDescent="0.25">
      <c r="AZ10410" s="49"/>
    </row>
    <row r="10411" spans="52:52" x14ac:dyDescent="0.25">
      <c r="AZ10411" s="49"/>
    </row>
    <row r="10412" spans="52:52" x14ac:dyDescent="0.25">
      <c r="AZ10412" s="49"/>
    </row>
    <row r="10413" spans="52:52" x14ac:dyDescent="0.25">
      <c r="AZ10413" s="49"/>
    </row>
    <row r="10414" spans="52:52" x14ac:dyDescent="0.25">
      <c r="AZ10414" s="49"/>
    </row>
    <row r="10415" spans="52:52" x14ac:dyDescent="0.25">
      <c r="AZ10415" s="49"/>
    </row>
    <row r="10416" spans="52:52" x14ac:dyDescent="0.25">
      <c r="AZ10416" s="49"/>
    </row>
    <row r="10417" spans="52:52" x14ac:dyDescent="0.25">
      <c r="AZ10417" s="49"/>
    </row>
    <row r="10418" spans="52:52" x14ac:dyDescent="0.25">
      <c r="AZ10418" s="49"/>
    </row>
    <row r="10419" spans="52:52" x14ac:dyDescent="0.25">
      <c r="AZ10419" s="49"/>
    </row>
    <row r="10420" spans="52:52" x14ac:dyDescent="0.25">
      <c r="AZ10420" s="49"/>
    </row>
    <row r="10421" spans="52:52" x14ac:dyDescent="0.25">
      <c r="AZ10421" s="49"/>
    </row>
    <row r="10422" spans="52:52" x14ac:dyDescent="0.25">
      <c r="AZ10422" s="49"/>
    </row>
    <row r="10423" spans="52:52" x14ac:dyDescent="0.25">
      <c r="AZ10423" s="49"/>
    </row>
    <row r="10424" spans="52:52" x14ac:dyDescent="0.25">
      <c r="AZ10424" s="49"/>
    </row>
    <row r="10425" spans="52:52" x14ac:dyDescent="0.25">
      <c r="AZ10425" s="49"/>
    </row>
    <row r="10426" spans="52:52" x14ac:dyDescent="0.25">
      <c r="AZ10426" s="49"/>
    </row>
    <row r="10427" spans="52:52" x14ac:dyDescent="0.25">
      <c r="AZ10427" s="49"/>
    </row>
    <row r="10428" spans="52:52" x14ac:dyDescent="0.25">
      <c r="AZ10428" s="49"/>
    </row>
    <row r="10429" spans="52:52" x14ac:dyDescent="0.25">
      <c r="AZ10429" s="49"/>
    </row>
    <row r="10430" spans="52:52" x14ac:dyDescent="0.25">
      <c r="AZ10430" s="49"/>
    </row>
    <row r="10431" spans="52:52" x14ac:dyDescent="0.25">
      <c r="AZ10431" s="49"/>
    </row>
    <row r="10432" spans="52:52" x14ac:dyDescent="0.25">
      <c r="AZ10432" s="49"/>
    </row>
    <row r="10433" spans="52:52" x14ac:dyDescent="0.25">
      <c r="AZ10433" s="49"/>
    </row>
    <row r="10434" spans="52:52" x14ac:dyDescent="0.25">
      <c r="AZ10434" s="49"/>
    </row>
    <row r="10435" spans="52:52" x14ac:dyDescent="0.25">
      <c r="AZ10435" s="49"/>
    </row>
    <row r="10436" spans="52:52" x14ac:dyDescent="0.25">
      <c r="AZ10436" s="49"/>
    </row>
    <row r="10437" spans="52:52" x14ac:dyDescent="0.25">
      <c r="AZ10437" s="49"/>
    </row>
    <row r="10438" spans="52:52" x14ac:dyDescent="0.25">
      <c r="AZ10438" s="49"/>
    </row>
    <row r="10439" spans="52:52" x14ac:dyDescent="0.25">
      <c r="AZ10439" s="49"/>
    </row>
    <row r="10440" spans="52:52" x14ac:dyDescent="0.25">
      <c r="AZ10440" s="49"/>
    </row>
    <row r="10441" spans="52:52" x14ac:dyDescent="0.25">
      <c r="AZ10441" s="49"/>
    </row>
    <row r="10442" spans="52:52" x14ac:dyDescent="0.25">
      <c r="AZ10442" s="49"/>
    </row>
    <row r="10443" spans="52:52" x14ac:dyDescent="0.25">
      <c r="AZ10443" s="49"/>
    </row>
    <row r="10444" spans="52:52" x14ac:dyDescent="0.25">
      <c r="AZ10444" s="49"/>
    </row>
    <row r="10445" spans="52:52" x14ac:dyDescent="0.25">
      <c r="AZ10445" s="49"/>
    </row>
    <row r="10446" spans="52:52" x14ac:dyDescent="0.25">
      <c r="AZ10446" s="49"/>
    </row>
    <row r="10447" spans="52:52" x14ac:dyDescent="0.25">
      <c r="AZ10447" s="49"/>
    </row>
    <row r="10448" spans="52:52" x14ac:dyDescent="0.25">
      <c r="AZ10448" s="49"/>
    </row>
    <row r="10449" spans="52:52" x14ac:dyDescent="0.25">
      <c r="AZ10449" s="49"/>
    </row>
    <row r="10450" spans="52:52" x14ac:dyDescent="0.25">
      <c r="AZ10450" s="49"/>
    </row>
    <row r="10451" spans="52:52" x14ac:dyDescent="0.25">
      <c r="AZ10451" s="49"/>
    </row>
    <row r="10452" spans="52:52" x14ac:dyDescent="0.25">
      <c r="AZ10452" s="49"/>
    </row>
    <row r="10453" spans="52:52" x14ac:dyDescent="0.25">
      <c r="AZ10453" s="49"/>
    </row>
    <row r="10454" spans="52:52" x14ac:dyDescent="0.25">
      <c r="AZ10454" s="49"/>
    </row>
    <row r="10455" spans="52:52" x14ac:dyDescent="0.25">
      <c r="AZ10455" s="49"/>
    </row>
    <row r="10456" spans="52:52" x14ac:dyDescent="0.25">
      <c r="AZ10456" s="49"/>
    </row>
    <row r="10457" spans="52:52" x14ac:dyDescent="0.25">
      <c r="AZ10457" s="49"/>
    </row>
    <row r="10458" spans="52:52" x14ac:dyDescent="0.25">
      <c r="AZ10458" s="49"/>
    </row>
    <row r="10459" spans="52:52" x14ac:dyDescent="0.25">
      <c r="AZ10459" s="49"/>
    </row>
    <row r="10460" spans="52:52" x14ac:dyDescent="0.25">
      <c r="AZ10460" s="49"/>
    </row>
    <row r="10461" spans="52:52" x14ac:dyDescent="0.25">
      <c r="AZ10461" s="49"/>
    </row>
    <row r="10462" spans="52:52" x14ac:dyDescent="0.25">
      <c r="AZ10462" s="49"/>
    </row>
    <row r="10463" spans="52:52" x14ac:dyDescent="0.25">
      <c r="AZ10463" s="49"/>
    </row>
    <row r="10464" spans="52:52" x14ac:dyDescent="0.25">
      <c r="AZ10464" s="49"/>
    </row>
    <row r="10465" spans="52:52" x14ac:dyDescent="0.25">
      <c r="AZ10465" s="49"/>
    </row>
    <row r="10466" spans="52:52" x14ac:dyDescent="0.25">
      <c r="AZ10466" s="49"/>
    </row>
    <row r="10467" spans="52:52" x14ac:dyDescent="0.25">
      <c r="AZ10467" s="49"/>
    </row>
    <row r="10468" spans="52:52" x14ac:dyDescent="0.25">
      <c r="AZ10468" s="49"/>
    </row>
    <row r="10469" spans="52:52" x14ac:dyDescent="0.25">
      <c r="AZ10469" s="49"/>
    </row>
    <row r="10470" spans="52:52" x14ac:dyDescent="0.25">
      <c r="AZ10470" s="49"/>
    </row>
    <row r="10471" spans="52:52" x14ac:dyDescent="0.25">
      <c r="AZ10471" s="49"/>
    </row>
    <row r="10472" spans="52:52" x14ac:dyDescent="0.25">
      <c r="AZ10472" s="49"/>
    </row>
    <row r="10473" spans="52:52" x14ac:dyDescent="0.25">
      <c r="AZ10473" s="49"/>
    </row>
    <row r="10474" spans="52:52" x14ac:dyDescent="0.25">
      <c r="AZ10474" s="49"/>
    </row>
    <row r="10475" spans="52:52" x14ac:dyDescent="0.25">
      <c r="AZ10475" s="49"/>
    </row>
    <row r="10476" spans="52:52" x14ac:dyDescent="0.25">
      <c r="AZ10476" s="49"/>
    </row>
    <row r="10477" spans="52:52" x14ac:dyDescent="0.25">
      <c r="AZ10477" s="49"/>
    </row>
    <row r="10478" spans="52:52" x14ac:dyDescent="0.25">
      <c r="AZ10478" s="49"/>
    </row>
    <row r="10479" spans="52:52" x14ac:dyDescent="0.25">
      <c r="AZ10479" s="49"/>
    </row>
    <row r="10480" spans="52:52" x14ac:dyDescent="0.25">
      <c r="AZ10480" s="49"/>
    </row>
    <row r="10481" spans="52:52" x14ac:dyDescent="0.25">
      <c r="AZ10481" s="49"/>
    </row>
    <row r="10482" spans="52:52" x14ac:dyDescent="0.25">
      <c r="AZ10482" s="49"/>
    </row>
    <row r="10483" spans="52:52" x14ac:dyDescent="0.25">
      <c r="AZ10483" s="49"/>
    </row>
    <row r="10484" spans="52:52" x14ac:dyDescent="0.25">
      <c r="AZ10484" s="49"/>
    </row>
    <row r="10485" spans="52:52" x14ac:dyDescent="0.25">
      <c r="AZ10485" s="49"/>
    </row>
    <row r="10486" spans="52:52" x14ac:dyDescent="0.25">
      <c r="AZ10486" s="49"/>
    </row>
    <row r="10487" spans="52:52" x14ac:dyDescent="0.25">
      <c r="AZ10487" s="49"/>
    </row>
    <row r="10488" spans="52:52" x14ac:dyDescent="0.25">
      <c r="AZ10488" s="49"/>
    </row>
    <row r="10489" spans="52:52" x14ac:dyDescent="0.25">
      <c r="AZ10489" s="49"/>
    </row>
    <row r="10490" spans="52:52" x14ac:dyDescent="0.25">
      <c r="AZ10490" s="49"/>
    </row>
    <row r="10491" spans="52:52" x14ac:dyDescent="0.25">
      <c r="AZ10491" s="49"/>
    </row>
    <row r="10492" spans="52:52" x14ac:dyDescent="0.25">
      <c r="AZ10492" s="49"/>
    </row>
    <row r="10493" spans="52:52" x14ac:dyDescent="0.25">
      <c r="AZ10493" s="49"/>
    </row>
    <row r="10494" spans="52:52" x14ac:dyDescent="0.25">
      <c r="AZ10494" s="49"/>
    </row>
    <row r="10495" spans="52:52" x14ac:dyDescent="0.25">
      <c r="AZ10495" s="49"/>
    </row>
    <row r="10496" spans="52:52" x14ac:dyDescent="0.25">
      <c r="AZ10496" s="49"/>
    </row>
    <row r="10497" spans="52:52" x14ac:dyDescent="0.25">
      <c r="AZ10497" s="49"/>
    </row>
    <row r="10498" spans="52:52" x14ac:dyDescent="0.25">
      <c r="AZ10498" s="49"/>
    </row>
    <row r="10499" spans="52:52" x14ac:dyDescent="0.25">
      <c r="AZ10499" s="49"/>
    </row>
    <row r="10500" spans="52:52" x14ac:dyDescent="0.25">
      <c r="AZ10500" s="49"/>
    </row>
    <row r="10501" spans="52:52" x14ac:dyDescent="0.25">
      <c r="AZ10501" s="49"/>
    </row>
    <row r="10502" spans="52:52" x14ac:dyDescent="0.25">
      <c r="AZ10502" s="49"/>
    </row>
    <row r="10503" spans="52:52" x14ac:dyDescent="0.25">
      <c r="AZ10503" s="49"/>
    </row>
    <row r="10504" spans="52:52" x14ac:dyDescent="0.25">
      <c r="AZ10504" s="49"/>
    </row>
    <row r="10505" spans="52:52" x14ac:dyDescent="0.25">
      <c r="AZ10505" s="49"/>
    </row>
    <row r="10506" spans="52:52" x14ac:dyDescent="0.25">
      <c r="AZ10506" s="49"/>
    </row>
    <row r="10507" spans="52:52" x14ac:dyDescent="0.25">
      <c r="AZ10507" s="49"/>
    </row>
    <row r="10508" spans="52:52" x14ac:dyDescent="0.25">
      <c r="AZ10508" s="49"/>
    </row>
    <row r="10509" spans="52:52" x14ac:dyDescent="0.25">
      <c r="AZ10509" s="49"/>
    </row>
    <row r="10510" spans="52:52" x14ac:dyDescent="0.25">
      <c r="AZ10510" s="49"/>
    </row>
    <row r="10511" spans="52:52" x14ac:dyDescent="0.25">
      <c r="AZ10511" s="49"/>
    </row>
    <row r="10512" spans="52:52" x14ac:dyDescent="0.25">
      <c r="AZ10512" s="49"/>
    </row>
    <row r="10513" spans="52:52" x14ac:dyDescent="0.25">
      <c r="AZ10513" s="49"/>
    </row>
    <row r="10514" spans="52:52" x14ac:dyDescent="0.25">
      <c r="AZ10514" s="49"/>
    </row>
    <row r="10515" spans="52:52" x14ac:dyDescent="0.25">
      <c r="AZ10515" s="49"/>
    </row>
    <row r="10516" spans="52:52" x14ac:dyDescent="0.25">
      <c r="AZ10516" s="49"/>
    </row>
    <row r="10517" spans="52:52" x14ac:dyDescent="0.25">
      <c r="AZ10517" s="49"/>
    </row>
    <row r="10518" spans="52:52" x14ac:dyDescent="0.25">
      <c r="AZ10518" s="49"/>
    </row>
    <row r="10519" spans="52:52" x14ac:dyDescent="0.25">
      <c r="AZ10519" s="49"/>
    </row>
    <row r="10520" spans="52:52" x14ac:dyDescent="0.25">
      <c r="AZ10520" s="49"/>
    </row>
    <row r="10521" spans="52:52" x14ac:dyDescent="0.25">
      <c r="AZ10521" s="49"/>
    </row>
    <row r="10522" spans="52:52" x14ac:dyDescent="0.25">
      <c r="AZ10522" s="49"/>
    </row>
    <row r="10523" spans="52:52" x14ac:dyDescent="0.25">
      <c r="AZ10523" s="49"/>
    </row>
    <row r="10524" spans="52:52" x14ac:dyDescent="0.25">
      <c r="AZ10524" s="49"/>
    </row>
    <row r="10525" spans="52:52" x14ac:dyDescent="0.25">
      <c r="AZ10525" s="49"/>
    </row>
    <row r="10526" spans="52:52" x14ac:dyDescent="0.25">
      <c r="AZ10526" s="49"/>
    </row>
    <row r="10527" spans="52:52" x14ac:dyDescent="0.25">
      <c r="AZ10527" s="49"/>
    </row>
    <row r="10528" spans="52:52" x14ac:dyDescent="0.25">
      <c r="AZ10528" s="49"/>
    </row>
    <row r="10529" spans="52:52" x14ac:dyDescent="0.25">
      <c r="AZ10529" s="49"/>
    </row>
    <row r="10530" spans="52:52" x14ac:dyDescent="0.25">
      <c r="AZ10530" s="49"/>
    </row>
    <row r="10531" spans="52:52" x14ac:dyDescent="0.25">
      <c r="AZ10531" s="49"/>
    </row>
    <row r="10532" spans="52:52" x14ac:dyDescent="0.25">
      <c r="AZ10532" s="49"/>
    </row>
    <row r="10533" spans="52:52" x14ac:dyDescent="0.25">
      <c r="AZ10533" s="49"/>
    </row>
    <row r="10534" spans="52:52" x14ac:dyDescent="0.25">
      <c r="AZ10534" s="49"/>
    </row>
    <row r="10535" spans="52:52" x14ac:dyDescent="0.25">
      <c r="AZ10535" s="49"/>
    </row>
    <row r="10536" spans="52:52" x14ac:dyDescent="0.25">
      <c r="AZ10536" s="49"/>
    </row>
    <row r="10537" spans="52:52" x14ac:dyDescent="0.25">
      <c r="AZ10537" s="49"/>
    </row>
    <row r="10538" spans="52:52" x14ac:dyDescent="0.25">
      <c r="AZ10538" s="49"/>
    </row>
    <row r="10539" spans="52:52" x14ac:dyDescent="0.25">
      <c r="AZ10539" s="49"/>
    </row>
    <row r="10540" spans="52:52" x14ac:dyDescent="0.25">
      <c r="AZ10540" s="49"/>
    </row>
    <row r="10541" spans="52:52" x14ac:dyDescent="0.25">
      <c r="AZ10541" s="49"/>
    </row>
    <row r="10542" spans="52:52" x14ac:dyDescent="0.25">
      <c r="AZ10542" s="49"/>
    </row>
    <row r="10543" spans="52:52" x14ac:dyDescent="0.25">
      <c r="AZ10543" s="49"/>
    </row>
    <row r="10544" spans="52:52" x14ac:dyDescent="0.25">
      <c r="AZ10544" s="49"/>
    </row>
    <row r="10545" spans="52:52" x14ac:dyDescent="0.25">
      <c r="AZ10545" s="49"/>
    </row>
    <row r="10546" spans="52:52" x14ac:dyDescent="0.25">
      <c r="AZ10546" s="49"/>
    </row>
    <row r="10547" spans="52:52" x14ac:dyDescent="0.25">
      <c r="AZ10547" s="49"/>
    </row>
    <row r="10548" spans="52:52" x14ac:dyDescent="0.25">
      <c r="AZ10548" s="49"/>
    </row>
    <row r="10549" spans="52:52" x14ac:dyDescent="0.25">
      <c r="AZ10549" s="49"/>
    </row>
    <row r="10550" spans="52:52" x14ac:dyDescent="0.25">
      <c r="AZ10550" s="49"/>
    </row>
    <row r="10551" spans="52:52" x14ac:dyDescent="0.25">
      <c r="AZ10551" s="49"/>
    </row>
    <row r="10552" spans="52:52" x14ac:dyDescent="0.25">
      <c r="AZ10552" s="49"/>
    </row>
    <row r="10553" spans="52:52" x14ac:dyDescent="0.25">
      <c r="AZ10553" s="49"/>
    </row>
    <row r="10554" spans="52:52" x14ac:dyDescent="0.25">
      <c r="AZ10554" s="49"/>
    </row>
    <row r="10555" spans="52:52" x14ac:dyDescent="0.25">
      <c r="AZ10555" s="49"/>
    </row>
    <row r="10556" spans="52:52" x14ac:dyDescent="0.25">
      <c r="AZ10556" s="49"/>
    </row>
    <row r="10557" spans="52:52" x14ac:dyDescent="0.25">
      <c r="AZ10557" s="49"/>
    </row>
    <row r="10558" spans="52:52" x14ac:dyDescent="0.25">
      <c r="AZ10558" s="49"/>
    </row>
    <row r="10559" spans="52:52" x14ac:dyDescent="0.25">
      <c r="AZ10559" s="49"/>
    </row>
    <row r="10560" spans="52:52" x14ac:dyDescent="0.25">
      <c r="AZ10560" s="49"/>
    </row>
    <row r="10561" spans="52:52" x14ac:dyDescent="0.25">
      <c r="AZ10561" s="49"/>
    </row>
    <row r="10562" spans="52:52" x14ac:dyDescent="0.25">
      <c r="AZ10562" s="49"/>
    </row>
    <row r="10563" spans="52:52" x14ac:dyDescent="0.25">
      <c r="AZ10563" s="49"/>
    </row>
    <row r="10564" spans="52:52" x14ac:dyDescent="0.25">
      <c r="AZ10564" s="49"/>
    </row>
    <row r="10565" spans="52:52" x14ac:dyDescent="0.25">
      <c r="AZ10565" s="49"/>
    </row>
    <row r="10566" spans="52:52" x14ac:dyDescent="0.25">
      <c r="AZ10566" s="49"/>
    </row>
    <row r="10567" spans="52:52" x14ac:dyDescent="0.25">
      <c r="AZ10567" s="49"/>
    </row>
    <row r="10568" spans="52:52" x14ac:dyDescent="0.25">
      <c r="AZ10568" s="49"/>
    </row>
    <row r="10569" spans="52:52" x14ac:dyDescent="0.25">
      <c r="AZ10569" s="49"/>
    </row>
    <row r="10570" spans="52:52" x14ac:dyDescent="0.25">
      <c r="AZ10570" s="49"/>
    </row>
    <row r="10571" spans="52:52" x14ac:dyDescent="0.25">
      <c r="AZ10571" s="49"/>
    </row>
    <row r="10572" spans="52:52" x14ac:dyDescent="0.25">
      <c r="AZ10572" s="49"/>
    </row>
    <row r="10573" spans="52:52" x14ac:dyDescent="0.25">
      <c r="AZ10573" s="49"/>
    </row>
    <row r="10574" spans="52:52" x14ac:dyDescent="0.25">
      <c r="AZ10574" s="49"/>
    </row>
    <row r="10575" spans="52:52" x14ac:dyDescent="0.25">
      <c r="AZ10575" s="49"/>
    </row>
    <row r="10576" spans="52:52" x14ac:dyDescent="0.25">
      <c r="AZ10576" s="49"/>
    </row>
    <row r="10577" spans="52:52" x14ac:dyDescent="0.25">
      <c r="AZ10577" s="49"/>
    </row>
    <row r="10578" spans="52:52" x14ac:dyDescent="0.25">
      <c r="AZ10578" s="49"/>
    </row>
    <row r="10579" spans="52:52" x14ac:dyDescent="0.25">
      <c r="AZ10579" s="49"/>
    </row>
    <row r="10580" spans="52:52" x14ac:dyDescent="0.25">
      <c r="AZ10580" s="49"/>
    </row>
    <row r="10581" spans="52:52" x14ac:dyDescent="0.25">
      <c r="AZ10581" s="49"/>
    </row>
    <row r="10582" spans="52:52" x14ac:dyDescent="0.25">
      <c r="AZ10582" s="49"/>
    </row>
    <row r="10583" spans="52:52" x14ac:dyDescent="0.25">
      <c r="AZ10583" s="49"/>
    </row>
    <row r="10584" spans="52:52" x14ac:dyDescent="0.25">
      <c r="AZ10584" s="49"/>
    </row>
    <row r="10585" spans="52:52" x14ac:dyDescent="0.25">
      <c r="AZ10585" s="49"/>
    </row>
    <row r="10586" spans="52:52" x14ac:dyDescent="0.25">
      <c r="AZ10586" s="49"/>
    </row>
    <row r="10587" spans="52:52" x14ac:dyDescent="0.25">
      <c r="AZ10587" s="49"/>
    </row>
    <row r="10588" spans="52:52" x14ac:dyDescent="0.25">
      <c r="AZ10588" s="49"/>
    </row>
    <row r="10589" spans="52:52" x14ac:dyDescent="0.25">
      <c r="AZ10589" s="49"/>
    </row>
    <row r="10590" spans="52:52" x14ac:dyDescent="0.25">
      <c r="AZ10590" s="49"/>
    </row>
    <row r="10591" spans="52:52" x14ac:dyDescent="0.25">
      <c r="AZ10591" s="49"/>
    </row>
    <row r="10592" spans="52:52" x14ac:dyDescent="0.25">
      <c r="AZ10592" s="49"/>
    </row>
    <row r="10593" spans="52:52" x14ac:dyDescent="0.25">
      <c r="AZ10593" s="49"/>
    </row>
    <row r="10594" spans="52:52" x14ac:dyDescent="0.25">
      <c r="AZ10594" s="49"/>
    </row>
    <row r="10595" spans="52:52" x14ac:dyDescent="0.25">
      <c r="AZ10595" s="49"/>
    </row>
    <row r="10596" spans="52:52" x14ac:dyDescent="0.25">
      <c r="AZ10596" s="49"/>
    </row>
    <row r="10597" spans="52:52" x14ac:dyDescent="0.25">
      <c r="AZ10597" s="49"/>
    </row>
    <row r="10598" spans="52:52" x14ac:dyDescent="0.25">
      <c r="AZ10598" s="49"/>
    </row>
    <row r="10599" spans="52:52" x14ac:dyDescent="0.25">
      <c r="AZ10599" s="49"/>
    </row>
    <row r="10600" spans="52:52" x14ac:dyDescent="0.25">
      <c r="AZ10600" s="49"/>
    </row>
    <row r="10601" spans="52:52" x14ac:dyDescent="0.25">
      <c r="AZ10601" s="49"/>
    </row>
    <row r="10602" spans="52:52" x14ac:dyDescent="0.25">
      <c r="AZ10602" s="49"/>
    </row>
    <row r="10603" spans="52:52" x14ac:dyDescent="0.25">
      <c r="AZ10603" s="49"/>
    </row>
    <row r="10604" spans="52:52" x14ac:dyDescent="0.25">
      <c r="AZ10604" s="49"/>
    </row>
    <row r="10605" spans="52:52" x14ac:dyDescent="0.25">
      <c r="AZ10605" s="49"/>
    </row>
    <row r="10606" spans="52:52" x14ac:dyDescent="0.25">
      <c r="AZ10606" s="49"/>
    </row>
    <row r="10607" spans="52:52" x14ac:dyDescent="0.25">
      <c r="AZ10607" s="49"/>
    </row>
    <row r="10608" spans="52:52" x14ac:dyDescent="0.25">
      <c r="AZ10608" s="49"/>
    </row>
    <row r="10609" spans="52:52" x14ac:dyDescent="0.25">
      <c r="AZ10609" s="49"/>
    </row>
    <row r="10610" spans="52:52" x14ac:dyDescent="0.25">
      <c r="AZ10610" s="49"/>
    </row>
    <row r="10611" spans="52:52" x14ac:dyDescent="0.25">
      <c r="AZ10611" s="49"/>
    </row>
    <row r="10612" spans="52:52" x14ac:dyDescent="0.25">
      <c r="AZ10612" s="49"/>
    </row>
    <row r="10613" spans="52:52" x14ac:dyDescent="0.25">
      <c r="AZ10613" s="49"/>
    </row>
    <row r="10614" spans="52:52" x14ac:dyDescent="0.25">
      <c r="AZ10614" s="49"/>
    </row>
    <row r="10615" spans="52:52" x14ac:dyDescent="0.25">
      <c r="AZ10615" s="49"/>
    </row>
    <row r="10616" spans="52:52" x14ac:dyDescent="0.25">
      <c r="AZ10616" s="49"/>
    </row>
    <row r="10617" spans="52:52" x14ac:dyDescent="0.25">
      <c r="AZ10617" s="49"/>
    </row>
    <row r="10618" spans="52:52" x14ac:dyDescent="0.25">
      <c r="AZ10618" s="49"/>
    </row>
    <row r="10619" spans="52:52" x14ac:dyDescent="0.25">
      <c r="AZ10619" s="49"/>
    </row>
    <row r="10620" spans="52:52" x14ac:dyDescent="0.25">
      <c r="AZ10620" s="49"/>
    </row>
    <row r="10621" spans="52:52" x14ac:dyDescent="0.25">
      <c r="AZ10621" s="49"/>
    </row>
    <row r="10622" spans="52:52" x14ac:dyDescent="0.25">
      <c r="AZ10622" s="49"/>
    </row>
    <row r="10623" spans="52:52" x14ac:dyDescent="0.25">
      <c r="AZ10623" s="49"/>
    </row>
    <row r="10624" spans="52:52" x14ac:dyDescent="0.25">
      <c r="AZ10624" s="49"/>
    </row>
    <row r="10625" spans="52:52" x14ac:dyDescent="0.25">
      <c r="AZ10625" s="49"/>
    </row>
    <row r="10626" spans="52:52" x14ac:dyDescent="0.25">
      <c r="AZ10626" s="49"/>
    </row>
    <row r="10627" spans="52:52" x14ac:dyDescent="0.25">
      <c r="AZ10627" s="49"/>
    </row>
    <row r="10628" spans="52:52" x14ac:dyDescent="0.25">
      <c r="AZ10628" s="49"/>
    </row>
    <row r="10629" spans="52:52" x14ac:dyDescent="0.25">
      <c r="AZ10629" s="49"/>
    </row>
    <row r="10630" spans="52:52" x14ac:dyDescent="0.25">
      <c r="AZ10630" s="49"/>
    </row>
    <row r="10631" spans="52:52" x14ac:dyDescent="0.25">
      <c r="AZ10631" s="49"/>
    </row>
    <row r="10632" spans="52:52" x14ac:dyDescent="0.25">
      <c r="AZ10632" s="49"/>
    </row>
    <row r="10633" spans="52:52" x14ac:dyDescent="0.25">
      <c r="AZ10633" s="49"/>
    </row>
    <row r="10634" spans="52:52" x14ac:dyDescent="0.25">
      <c r="AZ10634" s="49"/>
    </row>
    <row r="10635" spans="52:52" x14ac:dyDescent="0.25">
      <c r="AZ10635" s="49"/>
    </row>
    <row r="10636" spans="52:52" x14ac:dyDescent="0.25">
      <c r="AZ10636" s="49"/>
    </row>
    <row r="10637" spans="52:52" x14ac:dyDescent="0.25">
      <c r="AZ10637" s="49"/>
    </row>
    <row r="10638" spans="52:52" x14ac:dyDescent="0.25">
      <c r="AZ10638" s="49"/>
    </row>
    <row r="10639" spans="52:52" x14ac:dyDescent="0.25">
      <c r="AZ10639" s="49"/>
    </row>
    <row r="10640" spans="52:52" x14ac:dyDescent="0.25">
      <c r="AZ10640" s="49"/>
    </row>
    <row r="10641" spans="52:52" x14ac:dyDescent="0.25">
      <c r="AZ10641" s="49"/>
    </row>
    <row r="10642" spans="52:52" x14ac:dyDescent="0.25">
      <c r="AZ10642" s="49"/>
    </row>
    <row r="10643" spans="52:52" x14ac:dyDescent="0.25">
      <c r="AZ10643" s="49"/>
    </row>
    <row r="10644" spans="52:52" x14ac:dyDescent="0.25">
      <c r="AZ10644" s="49"/>
    </row>
    <row r="10645" spans="52:52" x14ac:dyDescent="0.25">
      <c r="AZ10645" s="49"/>
    </row>
    <row r="10646" spans="52:52" x14ac:dyDescent="0.25">
      <c r="AZ10646" s="49"/>
    </row>
    <row r="10647" spans="52:52" x14ac:dyDescent="0.25">
      <c r="AZ10647" s="49"/>
    </row>
    <row r="10648" spans="52:52" x14ac:dyDescent="0.25">
      <c r="AZ10648" s="49"/>
    </row>
    <row r="10649" spans="52:52" x14ac:dyDescent="0.25">
      <c r="AZ10649" s="49"/>
    </row>
    <row r="10650" spans="52:52" x14ac:dyDescent="0.25">
      <c r="AZ10650" s="49"/>
    </row>
    <row r="10651" spans="52:52" x14ac:dyDescent="0.25">
      <c r="AZ10651" s="49"/>
    </row>
    <row r="10652" spans="52:52" x14ac:dyDescent="0.25">
      <c r="AZ10652" s="49"/>
    </row>
    <row r="10653" spans="52:52" x14ac:dyDescent="0.25">
      <c r="AZ10653" s="49"/>
    </row>
    <row r="10654" spans="52:52" x14ac:dyDescent="0.25">
      <c r="AZ10654" s="49"/>
    </row>
    <row r="10655" spans="52:52" x14ac:dyDescent="0.25">
      <c r="AZ10655" s="49"/>
    </row>
    <row r="10656" spans="52:52" x14ac:dyDescent="0.25">
      <c r="AZ10656" s="49"/>
    </row>
    <row r="10657" spans="52:52" x14ac:dyDescent="0.25">
      <c r="AZ10657" s="49"/>
    </row>
    <row r="10658" spans="52:52" x14ac:dyDescent="0.25">
      <c r="AZ10658" s="49"/>
    </row>
    <row r="10659" spans="52:52" x14ac:dyDescent="0.25">
      <c r="AZ10659" s="49"/>
    </row>
    <row r="10660" spans="52:52" x14ac:dyDescent="0.25">
      <c r="AZ10660" s="49"/>
    </row>
    <row r="10661" spans="52:52" x14ac:dyDescent="0.25">
      <c r="AZ10661" s="49"/>
    </row>
    <row r="10662" spans="52:52" x14ac:dyDescent="0.25">
      <c r="AZ10662" s="49"/>
    </row>
    <row r="10663" spans="52:52" x14ac:dyDescent="0.25">
      <c r="AZ10663" s="49"/>
    </row>
    <row r="10664" spans="52:52" x14ac:dyDescent="0.25">
      <c r="AZ10664" s="49"/>
    </row>
    <row r="10665" spans="52:52" x14ac:dyDescent="0.25">
      <c r="AZ10665" s="49"/>
    </row>
    <row r="10666" spans="52:52" x14ac:dyDescent="0.25">
      <c r="AZ10666" s="49"/>
    </row>
    <row r="10667" spans="52:52" x14ac:dyDescent="0.25">
      <c r="AZ10667" s="49"/>
    </row>
    <row r="10668" spans="52:52" x14ac:dyDescent="0.25">
      <c r="AZ10668" s="49"/>
    </row>
    <row r="10669" spans="52:52" x14ac:dyDescent="0.25">
      <c r="AZ10669" s="49"/>
    </row>
    <row r="10670" spans="52:52" x14ac:dyDescent="0.25">
      <c r="AZ10670" s="49"/>
    </row>
    <row r="10671" spans="52:52" x14ac:dyDescent="0.25">
      <c r="AZ10671" s="49"/>
    </row>
    <row r="10672" spans="52:52" x14ac:dyDescent="0.25">
      <c r="AZ10672" s="49"/>
    </row>
    <row r="10673" spans="52:52" x14ac:dyDescent="0.25">
      <c r="AZ10673" s="49"/>
    </row>
    <row r="10674" spans="52:52" x14ac:dyDescent="0.25">
      <c r="AZ10674" s="49"/>
    </row>
    <row r="10675" spans="52:52" x14ac:dyDescent="0.25">
      <c r="AZ10675" s="49"/>
    </row>
    <row r="10676" spans="52:52" x14ac:dyDescent="0.25">
      <c r="AZ10676" s="49"/>
    </row>
    <row r="10677" spans="52:52" x14ac:dyDescent="0.25">
      <c r="AZ10677" s="49"/>
    </row>
    <row r="10678" spans="52:52" x14ac:dyDescent="0.25">
      <c r="AZ10678" s="49"/>
    </row>
    <row r="10679" spans="52:52" x14ac:dyDescent="0.25">
      <c r="AZ10679" s="49"/>
    </row>
    <row r="10680" spans="52:52" x14ac:dyDescent="0.25">
      <c r="AZ10680" s="49"/>
    </row>
    <row r="10681" spans="52:52" x14ac:dyDescent="0.25">
      <c r="AZ10681" s="49"/>
    </row>
    <row r="10682" spans="52:52" x14ac:dyDescent="0.25">
      <c r="AZ10682" s="49"/>
    </row>
    <row r="10683" spans="52:52" x14ac:dyDescent="0.25">
      <c r="AZ10683" s="49"/>
    </row>
    <row r="10684" spans="52:52" x14ac:dyDescent="0.25">
      <c r="AZ10684" s="49"/>
    </row>
    <row r="10685" spans="52:52" x14ac:dyDescent="0.25">
      <c r="AZ10685" s="49"/>
    </row>
    <row r="10686" spans="52:52" x14ac:dyDescent="0.25">
      <c r="AZ10686" s="49"/>
    </row>
    <row r="10687" spans="52:52" x14ac:dyDescent="0.25">
      <c r="AZ10687" s="49"/>
    </row>
    <row r="10688" spans="52:52" x14ac:dyDescent="0.25">
      <c r="AZ10688" s="49"/>
    </row>
    <row r="10689" spans="52:52" x14ac:dyDescent="0.25">
      <c r="AZ10689" s="49"/>
    </row>
    <row r="10690" spans="52:52" x14ac:dyDescent="0.25">
      <c r="AZ10690" s="49"/>
    </row>
    <row r="10691" spans="52:52" x14ac:dyDescent="0.25">
      <c r="AZ10691" s="49"/>
    </row>
    <row r="10692" spans="52:52" x14ac:dyDescent="0.25">
      <c r="AZ10692" s="49"/>
    </row>
    <row r="10693" spans="52:52" x14ac:dyDescent="0.25">
      <c r="AZ10693" s="49"/>
    </row>
    <row r="10694" spans="52:52" x14ac:dyDescent="0.25">
      <c r="AZ10694" s="49"/>
    </row>
    <row r="10695" spans="52:52" x14ac:dyDescent="0.25">
      <c r="AZ10695" s="49"/>
    </row>
    <row r="10696" spans="52:52" x14ac:dyDescent="0.25">
      <c r="AZ10696" s="49"/>
    </row>
    <row r="10697" spans="52:52" x14ac:dyDescent="0.25">
      <c r="AZ10697" s="49"/>
    </row>
    <row r="10698" spans="52:52" x14ac:dyDescent="0.25">
      <c r="AZ10698" s="49"/>
    </row>
    <row r="10699" spans="52:52" x14ac:dyDescent="0.25">
      <c r="AZ10699" s="49"/>
    </row>
    <row r="10700" spans="52:52" x14ac:dyDescent="0.25">
      <c r="AZ10700" s="49"/>
    </row>
    <row r="10701" spans="52:52" x14ac:dyDescent="0.25">
      <c r="AZ10701" s="49"/>
    </row>
    <row r="10702" spans="52:52" x14ac:dyDescent="0.25">
      <c r="AZ10702" s="49"/>
    </row>
    <row r="10703" spans="52:52" x14ac:dyDescent="0.25">
      <c r="AZ10703" s="49"/>
    </row>
    <row r="10704" spans="52:52" x14ac:dyDescent="0.25">
      <c r="AZ10704" s="49"/>
    </row>
    <row r="10705" spans="52:52" x14ac:dyDescent="0.25">
      <c r="AZ10705" s="49"/>
    </row>
    <row r="10706" spans="52:52" x14ac:dyDescent="0.25">
      <c r="AZ10706" s="49"/>
    </row>
    <row r="10707" spans="52:52" x14ac:dyDescent="0.25">
      <c r="AZ10707" s="49"/>
    </row>
    <row r="10708" spans="52:52" x14ac:dyDescent="0.25">
      <c r="AZ10708" s="49"/>
    </row>
    <row r="10709" spans="52:52" x14ac:dyDescent="0.25">
      <c r="AZ10709" s="49"/>
    </row>
    <row r="10710" spans="52:52" x14ac:dyDescent="0.25">
      <c r="AZ10710" s="49"/>
    </row>
    <row r="10711" spans="52:52" x14ac:dyDescent="0.25">
      <c r="AZ10711" s="49"/>
    </row>
    <row r="10712" spans="52:52" x14ac:dyDescent="0.25">
      <c r="AZ10712" s="49"/>
    </row>
    <row r="10713" spans="52:52" x14ac:dyDescent="0.25">
      <c r="AZ10713" s="49"/>
    </row>
    <row r="10714" spans="52:52" x14ac:dyDescent="0.25">
      <c r="AZ10714" s="49"/>
    </row>
    <row r="10715" spans="52:52" x14ac:dyDescent="0.25">
      <c r="AZ10715" s="49"/>
    </row>
    <row r="10716" spans="52:52" x14ac:dyDescent="0.25">
      <c r="AZ10716" s="49"/>
    </row>
    <row r="10717" spans="52:52" x14ac:dyDescent="0.25">
      <c r="AZ10717" s="49"/>
    </row>
    <row r="10718" spans="52:52" x14ac:dyDescent="0.25">
      <c r="AZ10718" s="49"/>
    </row>
    <row r="10719" spans="52:52" x14ac:dyDescent="0.25">
      <c r="AZ10719" s="49"/>
    </row>
    <row r="10720" spans="52:52" x14ac:dyDescent="0.25">
      <c r="AZ10720" s="49"/>
    </row>
    <row r="10721" spans="52:52" x14ac:dyDescent="0.25">
      <c r="AZ10721" s="49"/>
    </row>
    <row r="10722" spans="52:52" x14ac:dyDescent="0.25">
      <c r="AZ10722" s="49"/>
    </row>
    <row r="10723" spans="52:52" x14ac:dyDescent="0.25">
      <c r="AZ10723" s="49"/>
    </row>
    <row r="10724" spans="52:52" x14ac:dyDescent="0.25">
      <c r="AZ10724" s="49"/>
    </row>
    <row r="10725" spans="52:52" x14ac:dyDescent="0.25">
      <c r="AZ10725" s="49"/>
    </row>
    <row r="10726" spans="52:52" x14ac:dyDescent="0.25">
      <c r="AZ10726" s="49"/>
    </row>
    <row r="10727" spans="52:52" x14ac:dyDescent="0.25">
      <c r="AZ10727" s="49"/>
    </row>
    <row r="10728" spans="52:52" x14ac:dyDescent="0.25">
      <c r="AZ10728" s="49"/>
    </row>
    <row r="10729" spans="52:52" x14ac:dyDescent="0.25">
      <c r="AZ10729" s="49"/>
    </row>
    <row r="10730" spans="52:52" x14ac:dyDescent="0.25">
      <c r="AZ10730" s="49"/>
    </row>
    <row r="10731" spans="52:52" x14ac:dyDescent="0.25">
      <c r="AZ10731" s="49"/>
    </row>
    <row r="10732" spans="52:52" x14ac:dyDescent="0.25">
      <c r="AZ10732" s="49"/>
    </row>
    <row r="10733" spans="52:52" x14ac:dyDescent="0.25">
      <c r="AZ10733" s="49"/>
    </row>
    <row r="10734" spans="52:52" x14ac:dyDescent="0.25">
      <c r="AZ10734" s="49"/>
    </row>
    <row r="10735" spans="52:52" x14ac:dyDescent="0.25">
      <c r="AZ10735" s="49"/>
    </row>
    <row r="10736" spans="52:52" x14ac:dyDescent="0.25">
      <c r="AZ10736" s="49"/>
    </row>
    <row r="10737" spans="52:52" x14ac:dyDescent="0.25">
      <c r="AZ10737" s="49"/>
    </row>
    <row r="10738" spans="52:52" x14ac:dyDescent="0.25">
      <c r="AZ10738" s="49"/>
    </row>
    <row r="10739" spans="52:52" x14ac:dyDescent="0.25">
      <c r="AZ10739" s="49"/>
    </row>
    <row r="10740" spans="52:52" x14ac:dyDescent="0.25">
      <c r="AZ10740" s="49"/>
    </row>
    <row r="10741" spans="52:52" x14ac:dyDescent="0.25">
      <c r="AZ10741" s="49"/>
    </row>
    <row r="10742" spans="52:52" x14ac:dyDescent="0.25">
      <c r="AZ10742" s="49"/>
    </row>
    <row r="10743" spans="52:52" x14ac:dyDescent="0.25">
      <c r="AZ10743" s="49"/>
    </row>
    <row r="10744" spans="52:52" x14ac:dyDescent="0.25">
      <c r="AZ10744" s="49"/>
    </row>
    <row r="10745" spans="52:52" x14ac:dyDescent="0.25">
      <c r="AZ10745" s="49"/>
    </row>
    <row r="10746" spans="52:52" x14ac:dyDescent="0.25">
      <c r="AZ10746" s="49"/>
    </row>
    <row r="10747" spans="52:52" x14ac:dyDescent="0.25">
      <c r="AZ10747" s="49"/>
    </row>
    <row r="10748" spans="52:52" x14ac:dyDescent="0.25">
      <c r="AZ10748" s="49"/>
    </row>
    <row r="10749" spans="52:52" x14ac:dyDescent="0.25">
      <c r="AZ10749" s="49"/>
    </row>
    <row r="10750" spans="52:52" x14ac:dyDescent="0.25">
      <c r="AZ10750" s="49"/>
    </row>
    <row r="10751" spans="52:52" x14ac:dyDescent="0.25">
      <c r="AZ10751" s="49"/>
    </row>
    <row r="10752" spans="52:52" x14ac:dyDescent="0.25">
      <c r="AZ10752" s="49"/>
    </row>
    <row r="10753" spans="52:52" x14ac:dyDescent="0.25">
      <c r="AZ10753" s="49"/>
    </row>
    <row r="10754" spans="52:52" x14ac:dyDescent="0.25">
      <c r="AZ10754" s="49"/>
    </row>
    <row r="10755" spans="52:52" x14ac:dyDescent="0.25">
      <c r="AZ10755" s="49"/>
    </row>
    <row r="10756" spans="52:52" x14ac:dyDescent="0.25">
      <c r="AZ10756" s="49"/>
    </row>
    <row r="10757" spans="52:52" x14ac:dyDescent="0.25">
      <c r="AZ10757" s="49"/>
    </row>
    <row r="10758" spans="52:52" x14ac:dyDescent="0.25">
      <c r="AZ10758" s="49"/>
    </row>
    <row r="10759" spans="52:52" x14ac:dyDescent="0.25">
      <c r="AZ10759" s="49"/>
    </row>
    <row r="10760" spans="52:52" x14ac:dyDescent="0.25">
      <c r="AZ10760" s="49"/>
    </row>
    <row r="10761" spans="52:52" x14ac:dyDescent="0.25">
      <c r="AZ10761" s="49"/>
    </row>
    <row r="10762" spans="52:52" x14ac:dyDescent="0.25">
      <c r="AZ10762" s="49"/>
    </row>
    <row r="10763" spans="52:52" x14ac:dyDescent="0.25">
      <c r="AZ10763" s="49"/>
    </row>
    <row r="10764" spans="52:52" x14ac:dyDescent="0.25">
      <c r="AZ10764" s="49"/>
    </row>
    <row r="10765" spans="52:52" x14ac:dyDescent="0.25">
      <c r="AZ10765" s="49"/>
    </row>
    <row r="10766" spans="52:52" x14ac:dyDescent="0.25">
      <c r="AZ10766" s="49"/>
    </row>
    <row r="10767" spans="52:52" x14ac:dyDescent="0.25">
      <c r="AZ10767" s="49"/>
    </row>
    <row r="10768" spans="52:52" x14ac:dyDescent="0.25">
      <c r="AZ10768" s="49"/>
    </row>
    <row r="10769" spans="52:52" x14ac:dyDescent="0.25">
      <c r="AZ10769" s="49"/>
    </row>
    <row r="10770" spans="52:52" x14ac:dyDescent="0.25">
      <c r="AZ10770" s="49"/>
    </row>
    <row r="10771" spans="52:52" x14ac:dyDescent="0.25">
      <c r="AZ10771" s="49"/>
    </row>
    <row r="10772" spans="52:52" x14ac:dyDescent="0.25">
      <c r="AZ10772" s="49"/>
    </row>
    <row r="10773" spans="52:52" x14ac:dyDescent="0.25">
      <c r="AZ10773" s="49"/>
    </row>
    <row r="10774" spans="52:52" x14ac:dyDescent="0.25">
      <c r="AZ10774" s="49"/>
    </row>
    <row r="10775" spans="52:52" x14ac:dyDescent="0.25">
      <c r="AZ10775" s="49"/>
    </row>
    <row r="10776" spans="52:52" x14ac:dyDescent="0.25">
      <c r="AZ10776" s="49"/>
    </row>
    <row r="10777" spans="52:52" x14ac:dyDescent="0.25">
      <c r="AZ10777" s="49"/>
    </row>
    <row r="10778" spans="52:52" x14ac:dyDescent="0.25">
      <c r="AZ10778" s="49"/>
    </row>
    <row r="10779" spans="52:52" x14ac:dyDescent="0.25">
      <c r="AZ10779" s="49"/>
    </row>
    <row r="10780" spans="52:52" x14ac:dyDescent="0.25">
      <c r="AZ10780" s="49"/>
    </row>
    <row r="10781" spans="52:52" x14ac:dyDescent="0.25">
      <c r="AZ10781" s="49"/>
    </row>
    <row r="10782" spans="52:52" x14ac:dyDescent="0.25">
      <c r="AZ10782" s="49"/>
    </row>
    <row r="10783" spans="52:52" x14ac:dyDescent="0.25">
      <c r="AZ10783" s="49"/>
    </row>
    <row r="10784" spans="52:52" x14ac:dyDescent="0.25">
      <c r="AZ10784" s="49"/>
    </row>
    <row r="10785" spans="52:52" x14ac:dyDescent="0.25">
      <c r="AZ10785" s="49"/>
    </row>
    <row r="10786" spans="52:52" x14ac:dyDescent="0.25">
      <c r="AZ10786" s="49"/>
    </row>
    <row r="10787" spans="52:52" x14ac:dyDescent="0.25">
      <c r="AZ10787" s="49"/>
    </row>
    <row r="10788" spans="52:52" x14ac:dyDescent="0.25">
      <c r="AZ10788" s="49"/>
    </row>
    <row r="10789" spans="52:52" x14ac:dyDescent="0.25">
      <c r="AZ10789" s="49"/>
    </row>
    <row r="10790" spans="52:52" x14ac:dyDescent="0.25">
      <c r="AZ10790" s="49"/>
    </row>
    <row r="10791" spans="52:52" x14ac:dyDescent="0.25">
      <c r="AZ10791" s="49"/>
    </row>
    <row r="10792" spans="52:52" x14ac:dyDescent="0.25">
      <c r="AZ10792" s="49"/>
    </row>
    <row r="10793" spans="52:52" x14ac:dyDescent="0.25">
      <c r="AZ10793" s="49"/>
    </row>
    <row r="10794" spans="52:52" x14ac:dyDescent="0.25">
      <c r="AZ10794" s="49"/>
    </row>
    <row r="10795" spans="52:52" x14ac:dyDescent="0.25">
      <c r="AZ10795" s="49"/>
    </row>
    <row r="10796" spans="52:52" x14ac:dyDescent="0.25">
      <c r="AZ10796" s="49"/>
    </row>
    <row r="10797" spans="52:52" x14ac:dyDescent="0.25">
      <c r="AZ10797" s="49"/>
    </row>
    <row r="10798" spans="52:52" x14ac:dyDescent="0.25">
      <c r="AZ10798" s="49"/>
    </row>
    <row r="10799" spans="52:52" x14ac:dyDescent="0.25">
      <c r="AZ10799" s="49"/>
    </row>
    <row r="10800" spans="52:52" x14ac:dyDescent="0.25">
      <c r="AZ10800" s="49"/>
    </row>
    <row r="10801" spans="52:52" x14ac:dyDescent="0.25">
      <c r="AZ10801" s="49"/>
    </row>
    <row r="10802" spans="52:52" x14ac:dyDescent="0.25">
      <c r="AZ10802" s="49"/>
    </row>
    <row r="10803" spans="52:52" x14ac:dyDescent="0.25">
      <c r="AZ10803" s="49"/>
    </row>
    <row r="10804" spans="52:52" x14ac:dyDescent="0.25">
      <c r="AZ10804" s="49"/>
    </row>
    <row r="10805" spans="52:52" x14ac:dyDescent="0.25">
      <c r="AZ10805" s="49"/>
    </row>
    <row r="10806" spans="52:52" x14ac:dyDescent="0.25">
      <c r="AZ10806" s="49"/>
    </row>
    <row r="10807" spans="52:52" x14ac:dyDescent="0.25">
      <c r="AZ10807" s="49"/>
    </row>
    <row r="10808" spans="52:52" x14ac:dyDescent="0.25">
      <c r="AZ10808" s="49"/>
    </row>
    <row r="10809" spans="52:52" x14ac:dyDescent="0.25">
      <c r="AZ10809" s="49"/>
    </row>
    <row r="10810" spans="52:52" x14ac:dyDescent="0.25">
      <c r="AZ10810" s="49"/>
    </row>
    <row r="10811" spans="52:52" x14ac:dyDescent="0.25">
      <c r="AZ10811" s="49"/>
    </row>
    <row r="10812" spans="52:52" x14ac:dyDescent="0.25">
      <c r="AZ10812" s="49"/>
    </row>
    <row r="10813" spans="52:52" x14ac:dyDescent="0.25">
      <c r="AZ10813" s="49"/>
    </row>
    <row r="10814" spans="52:52" x14ac:dyDescent="0.25">
      <c r="AZ10814" s="49"/>
    </row>
    <row r="10815" spans="52:52" x14ac:dyDescent="0.25">
      <c r="AZ10815" s="49"/>
    </row>
    <row r="10816" spans="52:52" x14ac:dyDescent="0.25">
      <c r="AZ10816" s="49"/>
    </row>
    <row r="10817" spans="52:52" x14ac:dyDescent="0.25">
      <c r="AZ10817" s="49"/>
    </row>
    <row r="10818" spans="52:52" x14ac:dyDescent="0.25">
      <c r="AZ10818" s="49"/>
    </row>
    <row r="10819" spans="52:52" x14ac:dyDescent="0.25">
      <c r="AZ10819" s="49"/>
    </row>
    <row r="10820" spans="52:52" x14ac:dyDescent="0.25">
      <c r="AZ10820" s="49"/>
    </row>
    <row r="10821" spans="52:52" x14ac:dyDescent="0.25">
      <c r="AZ10821" s="49"/>
    </row>
    <row r="10822" spans="52:52" x14ac:dyDescent="0.25">
      <c r="AZ10822" s="49"/>
    </row>
    <row r="10823" spans="52:52" x14ac:dyDescent="0.25">
      <c r="AZ10823" s="49"/>
    </row>
    <row r="10824" spans="52:52" x14ac:dyDescent="0.25">
      <c r="AZ10824" s="49"/>
    </row>
    <row r="10825" spans="52:52" x14ac:dyDescent="0.25">
      <c r="AZ10825" s="49"/>
    </row>
    <row r="10826" spans="52:52" x14ac:dyDescent="0.25">
      <c r="AZ10826" s="49"/>
    </row>
    <row r="10827" spans="52:52" x14ac:dyDescent="0.25">
      <c r="AZ10827" s="49"/>
    </row>
    <row r="10828" spans="52:52" x14ac:dyDescent="0.25">
      <c r="AZ10828" s="49"/>
    </row>
    <row r="10829" spans="52:52" x14ac:dyDescent="0.25">
      <c r="AZ10829" s="49"/>
    </row>
    <row r="10830" spans="52:52" x14ac:dyDescent="0.25">
      <c r="AZ10830" s="49"/>
    </row>
    <row r="10831" spans="52:52" x14ac:dyDescent="0.25">
      <c r="AZ10831" s="49"/>
    </row>
    <row r="10832" spans="52:52" x14ac:dyDescent="0.25">
      <c r="AZ10832" s="49"/>
    </row>
    <row r="10833" spans="52:52" x14ac:dyDescent="0.25">
      <c r="AZ10833" s="49"/>
    </row>
    <row r="10834" spans="52:52" x14ac:dyDescent="0.25">
      <c r="AZ10834" s="49"/>
    </row>
    <row r="10835" spans="52:52" x14ac:dyDescent="0.25">
      <c r="AZ10835" s="49"/>
    </row>
    <row r="10836" spans="52:52" x14ac:dyDescent="0.25">
      <c r="AZ10836" s="49"/>
    </row>
    <row r="10837" spans="52:52" x14ac:dyDescent="0.25">
      <c r="AZ10837" s="49"/>
    </row>
    <row r="10838" spans="52:52" x14ac:dyDescent="0.25">
      <c r="AZ10838" s="49"/>
    </row>
    <row r="10839" spans="52:52" x14ac:dyDescent="0.25">
      <c r="AZ10839" s="49"/>
    </row>
    <row r="10840" spans="52:52" x14ac:dyDescent="0.25">
      <c r="AZ10840" s="49"/>
    </row>
    <row r="10841" spans="52:52" x14ac:dyDescent="0.25">
      <c r="AZ10841" s="49"/>
    </row>
    <row r="10842" spans="52:52" x14ac:dyDescent="0.25">
      <c r="AZ10842" s="49"/>
    </row>
    <row r="10843" spans="52:52" x14ac:dyDescent="0.25">
      <c r="AZ10843" s="49"/>
    </row>
    <row r="10844" spans="52:52" x14ac:dyDescent="0.25">
      <c r="AZ10844" s="49"/>
    </row>
    <row r="10845" spans="52:52" x14ac:dyDescent="0.25">
      <c r="AZ10845" s="49"/>
    </row>
    <row r="10846" spans="52:52" x14ac:dyDescent="0.25">
      <c r="AZ10846" s="49"/>
    </row>
    <row r="10847" spans="52:52" x14ac:dyDescent="0.25">
      <c r="AZ10847" s="49"/>
    </row>
    <row r="10848" spans="52:52" x14ac:dyDescent="0.25">
      <c r="AZ10848" s="49"/>
    </row>
    <row r="10849" spans="52:52" x14ac:dyDescent="0.25">
      <c r="AZ10849" s="49"/>
    </row>
    <row r="10850" spans="52:52" x14ac:dyDescent="0.25">
      <c r="AZ10850" s="49"/>
    </row>
    <row r="10851" spans="52:52" x14ac:dyDescent="0.25">
      <c r="AZ10851" s="49"/>
    </row>
    <row r="10852" spans="52:52" x14ac:dyDescent="0.25">
      <c r="AZ10852" s="49"/>
    </row>
    <row r="10853" spans="52:52" x14ac:dyDescent="0.25">
      <c r="AZ10853" s="49"/>
    </row>
    <row r="10854" spans="52:52" x14ac:dyDescent="0.25">
      <c r="AZ10854" s="49"/>
    </row>
    <row r="10855" spans="52:52" x14ac:dyDescent="0.25">
      <c r="AZ10855" s="49"/>
    </row>
    <row r="10856" spans="52:52" x14ac:dyDescent="0.25">
      <c r="AZ10856" s="49"/>
    </row>
    <row r="10857" spans="52:52" x14ac:dyDescent="0.25">
      <c r="AZ10857" s="49"/>
    </row>
    <row r="10858" spans="52:52" x14ac:dyDescent="0.25">
      <c r="AZ10858" s="49"/>
    </row>
    <row r="10859" spans="52:52" x14ac:dyDescent="0.25">
      <c r="AZ10859" s="49"/>
    </row>
    <row r="10860" spans="52:52" x14ac:dyDescent="0.25">
      <c r="AZ10860" s="49"/>
    </row>
    <row r="10861" spans="52:52" x14ac:dyDescent="0.25">
      <c r="AZ10861" s="49"/>
    </row>
    <row r="10862" spans="52:52" x14ac:dyDescent="0.25">
      <c r="AZ10862" s="49"/>
    </row>
    <row r="10863" spans="52:52" x14ac:dyDescent="0.25">
      <c r="AZ10863" s="49"/>
    </row>
    <row r="10864" spans="52:52" x14ac:dyDescent="0.25">
      <c r="AZ10864" s="49"/>
    </row>
    <row r="10865" spans="52:52" x14ac:dyDescent="0.25">
      <c r="AZ10865" s="49"/>
    </row>
    <row r="10866" spans="52:52" x14ac:dyDescent="0.25">
      <c r="AZ10866" s="49"/>
    </row>
    <row r="10867" spans="52:52" x14ac:dyDescent="0.25">
      <c r="AZ10867" s="49"/>
    </row>
    <row r="10868" spans="52:52" x14ac:dyDescent="0.25">
      <c r="AZ10868" s="49"/>
    </row>
    <row r="10869" spans="52:52" x14ac:dyDescent="0.25">
      <c r="AZ10869" s="49"/>
    </row>
    <row r="10870" spans="52:52" x14ac:dyDescent="0.25">
      <c r="AZ10870" s="49"/>
    </row>
    <row r="10871" spans="52:52" x14ac:dyDescent="0.25">
      <c r="AZ10871" s="49"/>
    </row>
    <row r="10872" spans="52:52" x14ac:dyDescent="0.25">
      <c r="AZ10872" s="49"/>
    </row>
    <row r="10873" spans="52:52" x14ac:dyDescent="0.25">
      <c r="AZ10873" s="49"/>
    </row>
    <row r="10874" spans="52:52" x14ac:dyDescent="0.25">
      <c r="AZ10874" s="49"/>
    </row>
    <row r="10875" spans="52:52" x14ac:dyDescent="0.25">
      <c r="AZ10875" s="49"/>
    </row>
    <row r="10876" spans="52:52" x14ac:dyDescent="0.25">
      <c r="AZ10876" s="49"/>
    </row>
    <row r="10877" spans="52:52" x14ac:dyDescent="0.25">
      <c r="AZ10877" s="49"/>
    </row>
    <row r="10878" spans="52:52" x14ac:dyDescent="0.25">
      <c r="AZ10878" s="49"/>
    </row>
    <row r="10879" spans="52:52" x14ac:dyDescent="0.25">
      <c r="AZ10879" s="49"/>
    </row>
    <row r="10880" spans="52:52" x14ac:dyDescent="0.25">
      <c r="AZ10880" s="49"/>
    </row>
    <row r="10881" spans="52:52" x14ac:dyDescent="0.25">
      <c r="AZ10881" s="49"/>
    </row>
    <row r="10882" spans="52:52" x14ac:dyDescent="0.25">
      <c r="AZ10882" s="49"/>
    </row>
    <row r="10883" spans="52:52" x14ac:dyDescent="0.25">
      <c r="AZ10883" s="49"/>
    </row>
    <row r="10884" spans="52:52" x14ac:dyDescent="0.25">
      <c r="AZ10884" s="49"/>
    </row>
    <row r="10885" spans="52:52" x14ac:dyDescent="0.25">
      <c r="AZ10885" s="49"/>
    </row>
    <row r="10886" spans="52:52" x14ac:dyDescent="0.25">
      <c r="AZ10886" s="49"/>
    </row>
    <row r="10887" spans="52:52" x14ac:dyDescent="0.25">
      <c r="AZ10887" s="49"/>
    </row>
    <row r="10888" spans="52:52" x14ac:dyDescent="0.25">
      <c r="AZ10888" s="49"/>
    </row>
    <row r="10889" spans="52:52" x14ac:dyDescent="0.25">
      <c r="AZ10889" s="49"/>
    </row>
    <row r="10890" spans="52:52" x14ac:dyDescent="0.25">
      <c r="AZ10890" s="49"/>
    </row>
    <row r="10891" spans="52:52" x14ac:dyDescent="0.25">
      <c r="AZ10891" s="49"/>
    </row>
    <row r="10892" spans="52:52" x14ac:dyDescent="0.25">
      <c r="AZ10892" s="49"/>
    </row>
    <row r="10893" spans="52:52" x14ac:dyDescent="0.25">
      <c r="AZ10893" s="49"/>
    </row>
    <row r="10894" spans="52:52" x14ac:dyDescent="0.25">
      <c r="AZ10894" s="49"/>
    </row>
    <row r="10895" spans="52:52" x14ac:dyDescent="0.25">
      <c r="AZ10895" s="49"/>
    </row>
    <row r="10896" spans="52:52" x14ac:dyDescent="0.25">
      <c r="AZ10896" s="49"/>
    </row>
    <row r="10897" spans="52:52" x14ac:dyDescent="0.25">
      <c r="AZ10897" s="49"/>
    </row>
    <row r="10898" spans="52:52" x14ac:dyDescent="0.25">
      <c r="AZ10898" s="49"/>
    </row>
    <row r="10899" spans="52:52" x14ac:dyDescent="0.25">
      <c r="AZ10899" s="49"/>
    </row>
    <row r="10900" spans="52:52" x14ac:dyDescent="0.25">
      <c r="AZ10900" s="49"/>
    </row>
    <row r="10901" spans="52:52" x14ac:dyDescent="0.25">
      <c r="AZ10901" s="49"/>
    </row>
    <row r="10902" spans="52:52" x14ac:dyDescent="0.25">
      <c r="AZ10902" s="49"/>
    </row>
    <row r="10903" spans="52:52" x14ac:dyDescent="0.25">
      <c r="AZ10903" s="49"/>
    </row>
    <row r="10904" spans="52:52" x14ac:dyDescent="0.25">
      <c r="AZ10904" s="49"/>
    </row>
    <row r="10905" spans="52:52" x14ac:dyDescent="0.25">
      <c r="AZ10905" s="49"/>
    </row>
    <row r="10906" spans="52:52" x14ac:dyDescent="0.25">
      <c r="AZ10906" s="49"/>
    </row>
    <row r="10907" spans="52:52" x14ac:dyDescent="0.25">
      <c r="AZ10907" s="49"/>
    </row>
    <row r="10908" spans="52:52" x14ac:dyDescent="0.25">
      <c r="AZ10908" s="49"/>
    </row>
    <row r="10909" spans="52:52" x14ac:dyDescent="0.25">
      <c r="AZ10909" s="49"/>
    </row>
    <row r="10910" spans="52:52" x14ac:dyDescent="0.25">
      <c r="AZ10910" s="49"/>
    </row>
    <row r="10911" spans="52:52" x14ac:dyDescent="0.25">
      <c r="AZ10911" s="49"/>
    </row>
    <row r="10912" spans="52:52" x14ac:dyDescent="0.25">
      <c r="AZ10912" s="49"/>
    </row>
    <row r="10913" spans="52:52" x14ac:dyDescent="0.25">
      <c r="AZ10913" s="49"/>
    </row>
    <row r="10914" spans="52:52" x14ac:dyDescent="0.25">
      <c r="AZ10914" s="49"/>
    </row>
    <row r="10915" spans="52:52" x14ac:dyDescent="0.25">
      <c r="AZ10915" s="49"/>
    </row>
    <row r="10916" spans="52:52" x14ac:dyDescent="0.25">
      <c r="AZ10916" s="49"/>
    </row>
    <row r="10917" spans="52:52" x14ac:dyDescent="0.25">
      <c r="AZ10917" s="49"/>
    </row>
    <row r="10918" spans="52:52" x14ac:dyDescent="0.25">
      <c r="AZ10918" s="49"/>
    </row>
    <row r="10919" spans="52:52" x14ac:dyDescent="0.25">
      <c r="AZ10919" s="49"/>
    </row>
    <row r="10920" spans="52:52" x14ac:dyDescent="0.25">
      <c r="AZ10920" s="49"/>
    </row>
    <row r="10921" spans="52:52" x14ac:dyDescent="0.25">
      <c r="AZ10921" s="49"/>
    </row>
    <row r="10922" spans="52:52" x14ac:dyDescent="0.25">
      <c r="AZ10922" s="49"/>
    </row>
    <row r="10923" spans="52:52" x14ac:dyDescent="0.25">
      <c r="AZ10923" s="49"/>
    </row>
    <row r="10924" spans="52:52" x14ac:dyDescent="0.25">
      <c r="AZ10924" s="49"/>
    </row>
    <row r="10925" spans="52:52" x14ac:dyDescent="0.25">
      <c r="AZ10925" s="49"/>
    </row>
    <row r="10926" spans="52:52" x14ac:dyDescent="0.25">
      <c r="AZ10926" s="49"/>
    </row>
    <row r="10927" spans="52:52" x14ac:dyDescent="0.25">
      <c r="AZ10927" s="49"/>
    </row>
    <row r="10928" spans="52:52" x14ac:dyDescent="0.25">
      <c r="AZ10928" s="49"/>
    </row>
    <row r="10929" spans="52:52" x14ac:dyDescent="0.25">
      <c r="AZ10929" s="49"/>
    </row>
    <row r="10930" spans="52:52" x14ac:dyDescent="0.25">
      <c r="AZ10930" s="49"/>
    </row>
    <row r="10931" spans="52:52" x14ac:dyDescent="0.25">
      <c r="AZ10931" s="49"/>
    </row>
    <row r="10932" spans="52:52" x14ac:dyDescent="0.25">
      <c r="AZ10932" s="49"/>
    </row>
    <row r="10933" spans="52:52" x14ac:dyDescent="0.25">
      <c r="AZ10933" s="49"/>
    </row>
    <row r="10934" spans="52:52" x14ac:dyDescent="0.25">
      <c r="AZ10934" s="49"/>
    </row>
    <row r="10935" spans="52:52" x14ac:dyDescent="0.25">
      <c r="AZ10935" s="49"/>
    </row>
    <row r="10936" spans="52:52" x14ac:dyDescent="0.25">
      <c r="AZ10936" s="49"/>
    </row>
    <row r="10937" spans="52:52" x14ac:dyDescent="0.25">
      <c r="AZ10937" s="49"/>
    </row>
    <row r="10938" spans="52:52" x14ac:dyDescent="0.25">
      <c r="AZ10938" s="49"/>
    </row>
    <row r="10939" spans="52:52" x14ac:dyDescent="0.25">
      <c r="AZ10939" s="49"/>
    </row>
    <row r="10940" spans="52:52" x14ac:dyDescent="0.25">
      <c r="AZ10940" s="49"/>
    </row>
    <row r="10941" spans="52:52" x14ac:dyDescent="0.25">
      <c r="AZ10941" s="49"/>
    </row>
    <row r="10942" spans="52:52" x14ac:dyDescent="0.25">
      <c r="AZ10942" s="49"/>
    </row>
    <row r="10943" spans="52:52" x14ac:dyDescent="0.25">
      <c r="AZ10943" s="49"/>
    </row>
    <row r="10944" spans="52:52" x14ac:dyDescent="0.25">
      <c r="AZ10944" s="49"/>
    </row>
    <row r="10945" spans="52:52" x14ac:dyDescent="0.25">
      <c r="AZ10945" s="49"/>
    </row>
    <row r="10946" spans="52:52" x14ac:dyDescent="0.25">
      <c r="AZ10946" s="49"/>
    </row>
    <row r="10947" spans="52:52" x14ac:dyDescent="0.25">
      <c r="AZ10947" s="49"/>
    </row>
    <row r="10948" spans="52:52" x14ac:dyDescent="0.25">
      <c r="AZ10948" s="49"/>
    </row>
    <row r="10949" spans="52:52" x14ac:dyDescent="0.25">
      <c r="AZ10949" s="49"/>
    </row>
    <row r="10950" spans="52:52" x14ac:dyDescent="0.25">
      <c r="AZ10950" s="49"/>
    </row>
    <row r="10951" spans="52:52" x14ac:dyDescent="0.25">
      <c r="AZ10951" s="49"/>
    </row>
    <row r="10952" spans="52:52" x14ac:dyDescent="0.25">
      <c r="AZ10952" s="49"/>
    </row>
    <row r="10953" spans="52:52" x14ac:dyDescent="0.25">
      <c r="AZ10953" s="49"/>
    </row>
    <row r="10954" spans="52:52" x14ac:dyDescent="0.25">
      <c r="AZ10954" s="49"/>
    </row>
    <row r="10955" spans="52:52" x14ac:dyDescent="0.25">
      <c r="AZ10955" s="49"/>
    </row>
    <row r="10956" spans="52:52" x14ac:dyDescent="0.25">
      <c r="AZ10956" s="49"/>
    </row>
    <row r="10957" spans="52:52" x14ac:dyDescent="0.25">
      <c r="AZ10957" s="49"/>
    </row>
    <row r="10958" spans="52:52" x14ac:dyDescent="0.25">
      <c r="AZ10958" s="49"/>
    </row>
    <row r="10959" spans="52:52" x14ac:dyDescent="0.25">
      <c r="AZ10959" s="49"/>
    </row>
    <row r="10960" spans="52:52" x14ac:dyDescent="0.25">
      <c r="AZ10960" s="49"/>
    </row>
    <row r="10961" spans="52:52" x14ac:dyDescent="0.25">
      <c r="AZ10961" s="49"/>
    </row>
    <row r="10962" spans="52:52" x14ac:dyDescent="0.25">
      <c r="AZ10962" s="49"/>
    </row>
    <row r="10963" spans="52:52" x14ac:dyDescent="0.25">
      <c r="AZ10963" s="49"/>
    </row>
    <row r="10964" spans="52:52" x14ac:dyDescent="0.25">
      <c r="AZ10964" s="49"/>
    </row>
    <row r="10965" spans="52:52" x14ac:dyDescent="0.25">
      <c r="AZ10965" s="49"/>
    </row>
    <row r="10966" spans="52:52" x14ac:dyDescent="0.25">
      <c r="AZ10966" s="49"/>
    </row>
    <row r="10967" spans="52:52" x14ac:dyDescent="0.25">
      <c r="AZ10967" s="49"/>
    </row>
    <row r="10968" spans="52:52" x14ac:dyDescent="0.25">
      <c r="AZ10968" s="49"/>
    </row>
    <row r="10969" spans="52:52" x14ac:dyDescent="0.25">
      <c r="AZ10969" s="49"/>
    </row>
    <row r="10970" spans="52:52" x14ac:dyDescent="0.25">
      <c r="AZ10970" s="49"/>
    </row>
    <row r="10971" spans="52:52" x14ac:dyDescent="0.25">
      <c r="AZ10971" s="49"/>
    </row>
    <row r="10972" spans="52:52" x14ac:dyDescent="0.25">
      <c r="AZ10972" s="49"/>
    </row>
    <row r="10973" spans="52:52" x14ac:dyDescent="0.25">
      <c r="AZ10973" s="49"/>
    </row>
    <row r="10974" spans="52:52" x14ac:dyDescent="0.25">
      <c r="AZ10974" s="49"/>
    </row>
    <row r="10975" spans="52:52" x14ac:dyDescent="0.25">
      <c r="AZ10975" s="49"/>
    </row>
    <row r="10976" spans="52:52" x14ac:dyDescent="0.25">
      <c r="AZ10976" s="49"/>
    </row>
    <row r="10977" spans="52:52" x14ac:dyDescent="0.25">
      <c r="AZ10977" s="49"/>
    </row>
    <row r="10978" spans="52:52" x14ac:dyDescent="0.25">
      <c r="AZ10978" s="49"/>
    </row>
    <row r="10979" spans="52:52" x14ac:dyDescent="0.25">
      <c r="AZ10979" s="49"/>
    </row>
    <row r="10980" spans="52:52" x14ac:dyDescent="0.25">
      <c r="AZ10980" s="49"/>
    </row>
    <row r="10981" spans="52:52" x14ac:dyDescent="0.25">
      <c r="AZ10981" s="49"/>
    </row>
    <row r="10982" spans="52:52" x14ac:dyDescent="0.25">
      <c r="AZ10982" s="49"/>
    </row>
    <row r="10983" spans="52:52" x14ac:dyDescent="0.25">
      <c r="AZ10983" s="49"/>
    </row>
    <row r="10984" spans="52:52" x14ac:dyDescent="0.25">
      <c r="AZ10984" s="49"/>
    </row>
    <row r="10985" spans="52:52" x14ac:dyDescent="0.25">
      <c r="AZ10985" s="49"/>
    </row>
    <row r="10986" spans="52:52" x14ac:dyDescent="0.25">
      <c r="AZ10986" s="49"/>
    </row>
    <row r="10987" spans="52:52" x14ac:dyDescent="0.25">
      <c r="AZ10987" s="49"/>
    </row>
    <row r="10988" spans="52:52" x14ac:dyDescent="0.25">
      <c r="AZ10988" s="49"/>
    </row>
    <row r="10989" spans="52:52" x14ac:dyDescent="0.25">
      <c r="AZ10989" s="49"/>
    </row>
    <row r="10990" spans="52:52" x14ac:dyDescent="0.25">
      <c r="AZ10990" s="49"/>
    </row>
    <row r="10991" spans="52:52" x14ac:dyDescent="0.25">
      <c r="AZ10991" s="49"/>
    </row>
    <row r="10992" spans="52:52" x14ac:dyDescent="0.25">
      <c r="AZ10992" s="49"/>
    </row>
    <row r="10993" spans="52:52" x14ac:dyDescent="0.25">
      <c r="AZ10993" s="49"/>
    </row>
    <row r="10994" spans="52:52" x14ac:dyDescent="0.25">
      <c r="AZ10994" s="49"/>
    </row>
    <row r="10995" spans="52:52" x14ac:dyDescent="0.25">
      <c r="AZ10995" s="49"/>
    </row>
    <row r="10996" spans="52:52" x14ac:dyDescent="0.25">
      <c r="AZ10996" s="49"/>
    </row>
    <row r="10997" spans="52:52" x14ac:dyDescent="0.25">
      <c r="AZ10997" s="49"/>
    </row>
    <row r="10998" spans="52:52" x14ac:dyDescent="0.25">
      <c r="AZ10998" s="49"/>
    </row>
    <row r="10999" spans="52:52" x14ac:dyDescent="0.25">
      <c r="AZ10999" s="49"/>
    </row>
    <row r="11000" spans="52:52" x14ac:dyDescent="0.25">
      <c r="AZ11000" s="49"/>
    </row>
    <row r="11001" spans="52:52" x14ac:dyDescent="0.25">
      <c r="AZ11001" s="49"/>
    </row>
    <row r="11002" spans="52:52" x14ac:dyDescent="0.25">
      <c r="AZ11002" s="49"/>
    </row>
    <row r="11003" spans="52:52" x14ac:dyDescent="0.25">
      <c r="AZ11003" s="49"/>
    </row>
    <row r="11004" spans="52:52" x14ac:dyDescent="0.25">
      <c r="AZ11004" s="49"/>
    </row>
    <row r="11005" spans="52:52" x14ac:dyDescent="0.25">
      <c r="AZ11005" s="49"/>
    </row>
    <row r="11006" spans="52:52" x14ac:dyDescent="0.25">
      <c r="AZ11006" s="49"/>
    </row>
    <row r="11007" spans="52:52" x14ac:dyDescent="0.25">
      <c r="AZ11007" s="49"/>
    </row>
    <row r="11008" spans="52:52" x14ac:dyDescent="0.25">
      <c r="AZ11008" s="49"/>
    </row>
    <row r="11009" spans="52:52" x14ac:dyDescent="0.25">
      <c r="AZ11009" s="49"/>
    </row>
    <row r="11010" spans="52:52" x14ac:dyDescent="0.25">
      <c r="AZ11010" s="49"/>
    </row>
    <row r="11011" spans="52:52" x14ac:dyDescent="0.25">
      <c r="AZ11011" s="49"/>
    </row>
    <row r="11012" spans="52:52" x14ac:dyDescent="0.25">
      <c r="AZ11012" s="49"/>
    </row>
    <row r="11013" spans="52:52" x14ac:dyDescent="0.25">
      <c r="AZ11013" s="49"/>
    </row>
    <row r="11014" spans="52:52" x14ac:dyDescent="0.25">
      <c r="AZ11014" s="49"/>
    </row>
    <row r="11015" spans="52:52" x14ac:dyDescent="0.25">
      <c r="AZ11015" s="49"/>
    </row>
    <row r="11016" spans="52:52" x14ac:dyDescent="0.25">
      <c r="AZ11016" s="49"/>
    </row>
    <row r="11017" spans="52:52" x14ac:dyDescent="0.25">
      <c r="AZ11017" s="49"/>
    </row>
    <row r="11018" spans="52:52" x14ac:dyDescent="0.25">
      <c r="AZ11018" s="49"/>
    </row>
    <row r="11019" spans="52:52" x14ac:dyDescent="0.25">
      <c r="AZ11019" s="49"/>
    </row>
    <row r="11020" spans="52:52" x14ac:dyDescent="0.25">
      <c r="AZ11020" s="49"/>
    </row>
    <row r="11021" spans="52:52" x14ac:dyDescent="0.25">
      <c r="AZ11021" s="49"/>
    </row>
    <row r="11022" spans="52:52" x14ac:dyDescent="0.25">
      <c r="AZ11022" s="49"/>
    </row>
    <row r="11023" spans="52:52" x14ac:dyDescent="0.25">
      <c r="AZ11023" s="49"/>
    </row>
    <row r="11024" spans="52:52" x14ac:dyDescent="0.25">
      <c r="AZ11024" s="49"/>
    </row>
    <row r="11025" spans="52:52" x14ac:dyDescent="0.25">
      <c r="AZ11025" s="49"/>
    </row>
    <row r="11026" spans="52:52" x14ac:dyDescent="0.25">
      <c r="AZ11026" s="49"/>
    </row>
    <row r="11027" spans="52:52" x14ac:dyDescent="0.25">
      <c r="AZ11027" s="49"/>
    </row>
    <row r="11028" spans="52:52" x14ac:dyDescent="0.25">
      <c r="AZ11028" s="49"/>
    </row>
    <row r="11029" spans="52:52" x14ac:dyDescent="0.25">
      <c r="AZ11029" s="49"/>
    </row>
    <row r="11030" spans="52:52" x14ac:dyDescent="0.25">
      <c r="AZ11030" s="49"/>
    </row>
    <row r="11031" spans="52:52" x14ac:dyDescent="0.25">
      <c r="AZ11031" s="49"/>
    </row>
    <row r="11032" spans="52:52" x14ac:dyDescent="0.25">
      <c r="AZ11032" s="49"/>
    </row>
    <row r="11033" spans="52:52" x14ac:dyDescent="0.25">
      <c r="AZ11033" s="49"/>
    </row>
    <row r="11034" spans="52:52" x14ac:dyDescent="0.25">
      <c r="AZ11034" s="49"/>
    </row>
    <row r="11035" spans="52:52" x14ac:dyDescent="0.25">
      <c r="AZ11035" s="49"/>
    </row>
    <row r="11036" spans="52:52" x14ac:dyDescent="0.25">
      <c r="AZ11036" s="49"/>
    </row>
    <row r="11037" spans="52:52" x14ac:dyDescent="0.25">
      <c r="AZ11037" s="49"/>
    </row>
    <row r="11038" spans="52:52" x14ac:dyDescent="0.25">
      <c r="AZ11038" s="49"/>
    </row>
    <row r="11039" spans="52:52" x14ac:dyDescent="0.25">
      <c r="AZ11039" s="49"/>
    </row>
    <row r="11040" spans="52:52" x14ac:dyDescent="0.25">
      <c r="AZ11040" s="49"/>
    </row>
    <row r="11041" spans="52:52" x14ac:dyDescent="0.25">
      <c r="AZ11041" s="49"/>
    </row>
    <row r="11042" spans="52:52" x14ac:dyDescent="0.25">
      <c r="AZ11042" s="49"/>
    </row>
    <row r="11043" spans="52:52" x14ac:dyDescent="0.25">
      <c r="AZ11043" s="49"/>
    </row>
    <row r="11044" spans="52:52" x14ac:dyDescent="0.25">
      <c r="AZ11044" s="49"/>
    </row>
    <row r="11045" spans="52:52" x14ac:dyDescent="0.25">
      <c r="AZ11045" s="49"/>
    </row>
    <row r="11046" spans="52:52" x14ac:dyDescent="0.25">
      <c r="AZ11046" s="49"/>
    </row>
    <row r="11047" spans="52:52" x14ac:dyDescent="0.25">
      <c r="AZ11047" s="49"/>
    </row>
    <row r="11048" spans="52:52" x14ac:dyDescent="0.25">
      <c r="AZ11048" s="49"/>
    </row>
    <row r="11049" spans="52:52" x14ac:dyDescent="0.25">
      <c r="AZ11049" s="49"/>
    </row>
    <row r="11050" spans="52:52" x14ac:dyDescent="0.25">
      <c r="AZ11050" s="49"/>
    </row>
    <row r="11051" spans="52:52" x14ac:dyDescent="0.25">
      <c r="AZ11051" s="49"/>
    </row>
    <row r="11052" spans="52:52" x14ac:dyDescent="0.25">
      <c r="AZ11052" s="49"/>
    </row>
    <row r="11053" spans="52:52" x14ac:dyDescent="0.25">
      <c r="AZ11053" s="49"/>
    </row>
    <row r="11054" spans="52:52" x14ac:dyDescent="0.25">
      <c r="AZ11054" s="49"/>
    </row>
    <row r="11055" spans="52:52" x14ac:dyDescent="0.25">
      <c r="AZ11055" s="49"/>
    </row>
    <row r="11056" spans="52:52" x14ac:dyDescent="0.25">
      <c r="AZ11056" s="49"/>
    </row>
    <row r="11057" spans="52:52" x14ac:dyDescent="0.25">
      <c r="AZ11057" s="49"/>
    </row>
    <row r="11058" spans="52:52" x14ac:dyDescent="0.25">
      <c r="AZ11058" s="49"/>
    </row>
    <row r="11059" spans="52:52" x14ac:dyDescent="0.25">
      <c r="AZ11059" s="49"/>
    </row>
    <row r="11060" spans="52:52" x14ac:dyDescent="0.25">
      <c r="AZ11060" s="49"/>
    </row>
    <row r="11061" spans="52:52" x14ac:dyDescent="0.25">
      <c r="AZ11061" s="49"/>
    </row>
    <row r="11062" spans="52:52" x14ac:dyDescent="0.25">
      <c r="AZ11062" s="49"/>
    </row>
    <row r="11063" spans="52:52" x14ac:dyDescent="0.25">
      <c r="AZ11063" s="49"/>
    </row>
    <row r="11064" spans="52:52" x14ac:dyDescent="0.25">
      <c r="AZ11064" s="49"/>
    </row>
    <row r="11065" spans="52:52" x14ac:dyDescent="0.25">
      <c r="AZ11065" s="49"/>
    </row>
    <row r="11066" spans="52:52" x14ac:dyDescent="0.25">
      <c r="AZ11066" s="49"/>
    </row>
    <row r="11067" spans="52:52" x14ac:dyDescent="0.25">
      <c r="AZ11067" s="49"/>
    </row>
    <row r="11068" spans="52:52" x14ac:dyDescent="0.25">
      <c r="AZ11068" s="49"/>
    </row>
    <row r="11069" spans="52:52" x14ac:dyDescent="0.25">
      <c r="AZ11069" s="49"/>
    </row>
    <row r="11070" spans="52:52" x14ac:dyDescent="0.25">
      <c r="AZ11070" s="49"/>
    </row>
    <row r="11071" spans="52:52" x14ac:dyDescent="0.25">
      <c r="AZ11071" s="49"/>
    </row>
    <row r="11072" spans="52:52" x14ac:dyDescent="0.25">
      <c r="AZ11072" s="49"/>
    </row>
    <row r="11073" spans="52:52" x14ac:dyDescent="0.25">
      <c r="AZ11073" s="49"/>
    </row>
    <row r="11074" spans="52:52" x14ac:dyDescent="0.25">
      <c r="AZ11074" s="49"/>
    </row>
    <row r="11075" spans="52:52" x14ac:dyDescent="0.25">
      <c r="AZ11075" s="49"/>
    </row>
    <row r="11076" spans="52:52" x14ac:dyDescent="0.25">
      <c r="AZ11076" s="49"/>
    </row>
    <row r="11077" spans="52:52" x14ac:dyDescent="0.25">
      <c r="AZ11077" s="49"/>
    </row>
    <row r="11078" spans="52:52" x14ac:dyDescent="0.25">
      <c r="AZ11078" s="49"/>
    </row>
    <row r="11079" spans="52:52" x14ac:dyDescent="0.25">
      <c r="AZ11079" s="49"/>
    </row>
    <row r="11080" spans="52:52" x14ac:dyDescent="0.25">
      <c r="AZ11080" s="49"/>
    </row>
    <row r="11081" spans="52:52" x14ac:dyDescent="0.25">
      <c r="AZ11081" s="49"/>
    </row>
    <row r="11082" spans="52:52" x14ac:dyDescent="0.25">
      <c r="AZ11082" s="49"/>
    </row>
    <row r="11083" spans="52:52" x14ac:dyDescent="0.25">
      <c r="AZ11083" s="49"/>
    </row>
    <row r="11084" spans="52:52" x14ac:dyDescent="0.25">
      <c r="AZ11084" s="49"/>
    </row>
    <row r="11085" spans="52:52" x14ac:dyDescent="0.25">
      <c r="AZ11085" s="49"/>
    </row>
    <row r="11086" spans="52:52" x14ac:dyDescent="0.25">
      <c r="AZ11086" s="49"/>
    </row>
    <row r="11087" spans="52:52" x14ac:dyDescent="0.25">
      <c r="AZ11087" s="49"/>
    </row>
    <row r="11088" spans="52:52" x14ac:dyDescent="0.25">
      <c r="AZ11088" s="49"/>
    </row>
    <row r="11089" spans="52:52" x14ac:dyDescent="0.25">
      <c r="AZ11089" s="49"/>
    </row>
    <row r="11090" spans="52:52" x14ac:dyDescent="0.25">
      <c r="AZ11090" s="49"/>
    </row>
    <row r="11091" spans="52:52" x14ac:dyDescent="0.25">
      <c r="AZ11091" s="49"/>
    </row>
    <row r="11092" spans="52:52" x14ac:dyDescent="0.25">
      <c r="AZ11092" s="49"/>
    </row>
    <row r="11093" spans="52:52" x14ac:dyDescent="0.25">
      <c r="AZ11093" s="49"/>
    </row>
    <row r="11094" spans="52:52" x14ac:dyDescent="0.25">
      <c r="AZ11094" s="49"/>
    </row>
    <row r="11095" spans="52:52" x14ac:dyDescent="0.25">
      <c r="AZ11095" s="49"/>
    </row>
    <row r="11096" spans="52:52" x14ac:dyDescent="0.25">
      <c r="AZ11096" s="49"/>
    </row>
    <row r="11097" spans="52:52" x14ac:dyDescent="0.25">
      <c r="AZ11097" s="49"/>
    </row>
    <row r="11098" spans="52:52" x14ac:dyDescent="0.25">
      <c r="AZ11098" s="49"/>
    </row>
    <row r="11099" spans="52:52" x14ac:dyDescent="0.25">
      <c r="AZ11099" s="49"/>
    </row>
    <row r="11100" spans="52:52" x14ac:dyDescent="0.25">
      <c r="AZ11100" s="49"/>
    </row>
    <row r="11101" spans="52:52" x14ac:dyDescent="0.25">
      <c r="AZ11101" s="49"/>
    </row>
    <row r="11102" spans="52:52" x14ac:dyDescent="0.25">
      <c r="AZ11102" s="49"/>
    </row>
    <row r="11103" spans="52:52" x14ac:dyDescent="0.25">
      <c r="AZ11103" s="49"/>
    </row>
    <row r="11104" spans="52:52" x14ac:dyDescent="0.25">
      <c r="AZ11104" s="49"/>
    </row>
    <row r="11105" spans="52:52" x14ac:dyDescent="0.25">
      <c r="AZ11105" s="49"/>
    </row>
    <row r="11106" spans="52:52" x14ac:dyDescent="0.25">
      <c r="AZ11106" s="49"/>
    </row>
    <row r="11107" spans="52:52" x14ac:dyDescent="0.25">
      <c r="AZ11107" s="49"/>
    </row>
    <row r="11108" spans="52:52" x14ac:dyDescent="0.25">
      <c r="AZ11108" s="49"/>
    </row>
    <row r="11109" spans="52:52" x14ac:dyDescent="0.25">
      <c r="AZ11109" s="49"/>
    </row>
    <row r="11110" spans="52:52" x14ac:dyDescent="0.25">
      <c r="AZ11110" s="49"/>
    </row>
    <row r="11111" spans="52:52" x14ac:dyDescent="0.25">
      <c r="AZ11111" s="49"/>
    </row>
    <row r="11112" spans="52:52" x14ac:dyDescent="0.25">
      <c r="AZ11112" s="49"/>
    </row>
    <row r="11113" spans="52:52" x14ac:dyDescent="0.25">
      <c r="AZ11113" s="49"/>
    </row>
    <row r="11114" spans="52:52" x14ac:dyDescent="0.25">
      <c r="AZ11114" s="49"/>
    </row>
    <row r="11115" spans="52:52" x14ac:dyDescent="0.25">
      <c r="AZ11115" s="49"/>
    </row>
    <row r="11116" spans="52:52" x14ac:dyDescent="0.25">
      <c r="AZ11116" s="49"/>
    </row>
    <row r="11117" spans="52:52" x14ac:dyDescent="0.25">
      <c r="AZ11117" s="49"/>
    </row>
    <row r="11118" spans="52:52" x14ac:dyDescent="0.25">
      <c r="AZ11118" s="49"/>
    </row>
    <row r="11119" spans="52:52" x14ac:dyDescent="0.25">
      <c r="AZ11119" s="49"/>
    </row>
    <row r="11120" spans="52:52" x14ac:dyDescent="0.25">
      <c r="AZ11120" s="49"/>
    </row>
    <row r="11121" spans="52:52" x14ac:dyDescent="0.25">
      <c r="AZ11121" s="49"/>
    </row>
    <row r="11122" spans="52:52" x14ac:dyDescent="0.25">
      <c r="AZ11122" s="49"/>
    </row>
    <row r="11123" spans="52:52" x14ac:dyDescent="0.25">
      <c r="AZ11123" s="49"/>
    </row>
    <row r="11124" spans="52:52" x14ac:dyDescent="0.25">
      <c r="AZ11124" s="49"/>
    </row>
    <row r="11125" spans="52:52" x14ac:dyDescent="0.25">
      <c r="AZ11125" s="49"/>
    </row>
    <row r="11126" spans="52:52" x14ac:dyDescent="0.25">
      <c r="AZ11126" s="49"/>
    </row>
    <row r="11127" spans="52:52" x14ac:dyDescent="0.25">
      <c r="AZ11127" s="49"/>
    </row>
    <row r="11128" spans="52:52" x14ac:dyDescent="0.25">
      <c r="AZ11128" s="49"/>
    </row>
    <row r="11129" spans="52:52" x14ac:dyDescent="0.25">
      <c r="AZ11129" s="49"/>
    </row>
    <row r="11130" spans="52:52" x14ac:dyDescent="0.25">
      <c r="AZ11130" s="49"/>
    </row>
    <row r="11131" spans="52:52" x14ac:dyDescent="0.25">
      <c r="AZ11131" s="49"/>
    </row>
    <row r="11132" spans="52:52" x14ac:dyDescent="0.25">
      <c r="AZ11132" s="49"/>
    </row>
    <row r="11133" spans="52:52" x14ac:dyDescent="0.25">
      <c r="AZ11133" s="49"/>
    </row>
    <row r="11134" spans="52:52" x14ac:dyDescent="0.25">
      <c r="AZ11134" s="49"/>
    </row>
    <row r="11135" spans="52:52" x14ac:dyDescent="0.25">
      <c r="AZ11135" s="49"/>
    </row>
    <row r="11136" spans="52:52" x14ac:dyDescent="0.25">
      <c r="AZ11136" s="49"/>
    </row>
    <row r="11137" spans="52:52" x14ac:dyDescent="0.25">
      <c r="AZ11137" s="49"/>
    </row>
    <row r="11138" spans="52:52" x14ac:dyDescent="0.25">
      <c r="AZ11138" s="49"/>
    </row>
    <row r="11139" spans="52:52" x14ac:dyDescent="0.25">
      <c r="AZ11139" s="49"/>
    </row>
    <row r="11140" spans="52:52" x14ac:dyDescent="0.25">
      <c r="AZ11140" s="49"/>
    </row>
    <row r="11141" spans="52:52" x14ac:dyDescent="0.25">
      <c r="AZ11141" s="49"/>
    </row>
    <row r="11142" spans="52:52" x14ac:dyDescent="0.25">
      <c r="AZ11142" s="49"/>
    </row>
    <row r="11143" spans="52:52" x14ac:dyDescent="0.25">
      <c r="AZ11143" s="49"/>
    </row>
    <row r="11144" spans="52:52" x14ac:dyDescent="0.25">
      <c r="AZ11144" s="49"/>
    </row>
    <row r="11145" spans="52:52" x14ac:dyDescent="0.25">
      <c r="AZ11145" s="49"/>
    </row>
    <row r="11146" spans="52:52" x14ac:dyDescent="0.25">
      <c r="AZ11146" s="49"/>
    </row>
    <row r="11147" spans="52:52" x14ac:dyDescent="0.25">
      <c r="AZ11147" s="49"/>
    </row>
    <row r="11148" spans="52:52" x14ac:dyDescent="0.25">
      <c r="AZ11148" s="49"/>
    </row>
    <row r="11149" spans="52:52" x14ac:dyDescent="0.25">
      <c r="AZ11149" s="49"/>
    </row>
    <row r="11150" spans="52:52" x14ac:dyDescent="0.25">
      <c r="AZ11150" s="49"/>
    </row>
    <row r="11151" spans="52:52" x14ac:dyDescent="0.25">
      <c r="AZ11151" s="49"/>
    </row>
    <row r="11152" spans="52:52" x14ac:dyDescent="0.25">
      <c r="AZ11152" s="49"/>
    </row>
    <row r="11153" spans="52:52" x14ac:dyDescent="0.25">
      <c r="AZ11153" s="49"/>
    </row>
    <row r="11154" spans="52:52" x14ac:dyDescent="0.25">
      <c r="AZ11154" s="49"/>
    </row>
    <row r="11155" spans="52:52" x14ac:dyDescent="0.25">
      <c r="AZ11155" s="49"/>
    </row>
    <row r="11156" spans="52:52" x14ac:dyDescent="0.25">
      <c r="AZ11156" s="49"/>
    </row>
    <row r="11157" spans="52:52" x14ac:dyDescent="0.25">
      <c r="AZ11157" s="49"/>
    </row>
    <row r="11158" spans="52:52" x14ac:dyDescent="0.25">
      <c r="AZ11158" s="49"/>
    </row>
    <row r="11159" spans="52:52" x14ac:dyDescent="0.25">
      <c r="AZ11159" s="49"/>
    </row>
    <row r="11160" spans="52:52" x14ac:dyDescent="0.25">
      <c r="AZ11160" s="49"/>
    </row>
    <row r="11161" spans="52:52" x14ac:dyDescent="0.25">
      <c r="AZ11161" s="49"/>
    </row>
    <row r="11162" spans="52:52" x14ac:dyDescent="0.25">
      <c r="AZ11162" s="49"/>
    </row>
    <row r="11163" spans="52:52" x14ac:dyDescent="0.25">
      <c r="AZ11163" s="49"/>
    </row>
    <row r="11164" spans="52:52" x14ac:dyDescent="0.25">
      <c r="AZ11164" s="49"/>
    </row>
    <row r="11165" spans="52:52" x14ac:dyDescent="0.25">
      <c r="AZ11165" s="49"/>
    </row>
    <row r="11166" spans="52:52" x14ac:dyDescent="0.25">
      <c r="AZ11166" s="49"/>
    </row>
    <row r="11167" spans="52:52" x14ac:dyDescent="0.25">
      <c r="AZ11167" s="49"/>
    </row>
    <row r="11168" spans="52:52" x14ac:dyDescent="0.25">
      <c r="AZ11168" s="49"/>
    </row>
    <row r="11169" spans="52:52" x14ac:dyDescent="0.25">
      <c r="AZ11169" s="49"/>
    </row>
    <row r="11170" spans="52:52" x14ac:dyDescent="0.25">
      <c r="AZ11170" s="49"/>
    </row>
    <row r="11171" spans="52:52" x14ac:dyDescent="0.25">
      <c r="AZ11171" s="49"/>
    </row>
    <row r="11172" spans="52:52" x14ac:dyDescent="0.25">
      <c r="AZ11172" s="49"/>
    </row>
    <row r="11173" spans="52:52" x14ac:dyDescent="0.25">
      <c r="AZ11173" s="49"/>
    </row>
    <row r="11174" spans="52:52" x14ac:dyDescent="0.25">
      <c r="AZ11174" s="49"/>
    </row>
    <row r="11175" spans="52:52" x14ac:dyDescent="0.25">
      <c r="AZ11175" s="49"/>
    </row>
    <row r="11176" spans="52:52" x14ac:dyDescent="0.25">
      <c r="AZ11176" s="49"/>
    </row>
    <row r="11177" spans="52:52" x14ac:dyDescent="0.25">
      <c r="AZ11177" s="49"/>
    </row>
    <row r="11178" spans="52:52" x14ac:dyDescent="0.25">
      <c r="AZ11178" s="49"/>
    </row>
    <row r="11179" spans="52:52" x14ac:dyDescent="0.25">
      <c r="AZ11179" s="49"/>
    </row>
    <row r="11180" spans="52:52" x14ac:dyDescent="0.25">
      <c r="AZ11180" s="49"/>
    </row>
    <row r="11181" spans="52:52" x14ac:dyDescent="0.25">
      <c r="AZ11181" s="49"/>
    </row>
    <row r="11182" spans="52:52" x14ac:dyDescent="0.25">
      <c r="AZ11182" s="49"/>
    </row>
    <row r="11183" spans="52:52" x14ac:dyDescent="0.25">
      <c r="AZ11183" s="49"/>
    </row>
    <row r="11184" spans="52:52" x14ac:dyDescent="0.25">
      <c r="AZ11184" s="49"/>
    </row>
    <row r="11185" spans="52:52" x14ac:dyDescent="0.25">
      <c r="AZ11185" s="49"/>
    </row>
    <row r="11186" spans="52:52" x14ac:dyDescent="0.25">
      <c r="AZ11186" s="49"/>
    </row>
    <row r="11187" spans="52:52" x14ac:dyDescent="0.25">
      <c r="AZ11187" s="49"/>
    </row>
    <row r="11188" spans="52:52" x14ac:dyDescent="0.25">
      <c r="AZ11188" s="49"/>
    </row>
    <row r="11189" spans="52:52" x14ac:dyDescent="0.25">
      <c r="AZ11189" s="49"/>
    </row>
    <row r="11190" spans="52:52" x14ac:dyDescent="0.25">
      <c r="AZ11190" s="49"/>
    </row>
    <row r="11191" spans="52:52" x14ac:dyDescent="0.25">
      <c r="AZ11191" s="49"/>
    </row>
    <row r="11192" spans="52:52" x14ac:dyDescent="0.25">
      <c r="AZ11192" s="49"/>
    </row>
    <row r="11193" spans="52:52" x14ac:dyDescent="0.25">
      <c r="AZ11193" s="49"/>
    </row>
    <row r="11194" spans="52:52" x14ac:dyDescent="0.25">
      <c r="AZ11194" s="49"/>
    </row>
    <row r="11195" spans="52:52" x14ac:dyDescent="0.25">
      <c r="AZ11195" s="49"/>
    </row>
    <row r="11196" spans="52:52" x14ac:dyDescent="0.25">
      <c r="AZ11196" s="49"/>
    </row>
    <row r="11197" spans="52:52" x14ac:dyDescent="0.25">
      <c r="AZ11197" s="49"/>
    </row>
    <row r="11198" spans="52:52" x14ac:dyDescent="0.25">
      <c r="AZ11198" s="49"/>
    </row>
    <row r="11199" spans="52:52" x14ac:dyDescent="0.25">
      <c r="AZ11199" s="49"/>
    </row>
    <row r="11200" spans="52:52" x14ac:dyDescent="0.25">
      <c r="AZ11200" s="49"/>
    </row>
    <row r="11201" spans="52:52" x14ac:dyDescent="0.25">
      <c r="AZ11201" s="49"/>
    </row>
    <row r="11202" spans="52:52" x14ac:dyDescent="0.25">
      <c r="AZ11202" s="49"/>
    </row>
    <row r="11203" spans="52:52" x14ac:dyDescent="0.25">
      <c r="AZ11203" s="49"/>
    </row>
    <row r="11204" spans="52:52" x14ac:dyDescent="0.25">
      <c r="AZ11204" s="49"/>
    </row>
    <row r="11205" spans="52:52" x14ac:dyDescent="0.25">
      <c r="AZ11205" s="49"/>
    </row>
    <row r="11206" spans="52:52" x14ac:dyDescent="0.25">
      <c r="AZ11206" s="49"/>
    </row>
    <row r="11207" spans="52:52" x14ac:dyDescent="0.25">
      <c r="AZ11207" s="49"/>
    </row>
    <row r="11208" spans="52:52" x14ac:dyDescent="0.25">
      <c r="AZ11208" s="49"/>
    </row>
    <row r="11209" spans="52:52" x14ac:dyDescent="0.25">
      <c r="AZ11209" s="49"/>
    </row>
    <row r="11210" spans="52:52" x14ac:dyDescent="0.25">
      <c r="AZ11210" s="49"/>
    </row>
    <row r="11211" spans="52:52" x14ac:dyDescent="0.25">
      <c r="AZ11211" s="49"/>
    </row>
    <row r="11212" spans="52:52" x14ac:dyDescent="0.25">
      <c r="AZ11212" s="49"/>
    </row>
    <row r="11213" spans="52:52" x14ac:dyDescent="0.25">
      <c r="AZ11213" s="49"/>
    </row>
    <row r="11214" spans="52:52" x14ac:dyDescent="0.25">
      <c r="AZ11214" s="49"/>
    </row>
    <row r="11215" spans="52:52" x14ac:dyDescent="0.25">
      <c r="AZ11215" s="49"/>
    </row>
    <row r="11216" spans="52:52" x14ac:dyDescent="0.25">
      <c r="AZ11216" s="49"/>
    </row>
    <row r="11217" spans="52:52" x14ac:dyDescent="0.25">
      <c r="AZ11217" s="49"/>
    </row>
    <row r="11218" spans="52:52" x14ac:dyDescent="0.25">
      <c r="AZ11218" s="49"/>
    </row>
    <row r="11219" spans="52:52" x14ac:dyDescent="0.25">
      <c r="AZ11219" s="49"/>
    </row>
    <row r="11220" spans="52:52" x14ac:dyDescent="0.25">
      <c r="AZ11220" s="49"/>
    </row>
    <row r="11221" spans="52:52" x14ac:dyDescent="0.25">
      <c r="AZ11221" s="49"/>
    </row>
    <row r="11222" spans="52:52" x14ac:dyDescent="0.25">
      <c r="AZ11222" s="49"/>
    </row>
    <row r="11223" spans="52:52" x14ac:dyDescent="0.25">
      <c r="AZ11223" s="49"/>
    </row>
    <row r="11224" spans="52:52" x14ac:dyDescent="0.25">
      <c r="AZ11224" s="49"/>
    </row>
    <row r="11225" spans="52:52" x14ac:dyDescent="0.25">
      <c r="AZ11225" s="49"/>
    </row>
    <row r="11226" spans="52:52" x14ac:dyDescent="0.25">
      <c r="AZ11226" s="49"/>
    </row>
    <row r="11227" spans="52:52" x14ac:dyDescent="0.25">
      <c r="AZ11227" s="49"/>
    </row>
    <row r="11228" spans="52:52" x14ac:dyDescent="0.25">
      <c r="AZ11228" s="49"/>
    </row>
    <row r="11229" spans="52:52" x14ac:dyDescent="0.25">
      <c r="AZ11229" s="49"/>
    </row>
    <row r="11230" spans="52:52" x14ac:dyDescent="0.25">
      <c r="AZ11230" s="49"/>
    </row>
    <row r="11231" spans="52:52" x14ac:dyDescent="0.25">
      <c r="AZ11231" s="49"/>
    </row>
    <row r="11232" spans="52:52" x14ac:dyDescent="0.25">
      <c r="AZ11232" s="49"/>
    </row>
    <row r="11233" spans="52:52" x14ac:dyDescent="0.25">
      <c r="AZ11233" s="49"/>
    </row>
    <row r="11234" spans="52:52" x14ac:dyDescent="0.25">
      <c r="AZ11234" s="49"/>
    </row>
    <row r="11235" spans="52:52" x14ac:dyDescent="0.25">
      <c r="AZ11235" s="49"/>
    </row>
    <row r="11236" spans="52:52" x14ac:dyDescent="0.25">
      <c r="AZ11236" s="49"/>
    </row>
    <row r="11237" spans="52:52" x14ac:dyDescent="0.25">
      <c r="AZ11237" s="49"/>
    </row>
    <row r="11238" spans="52:52" x14ac:dyDescent="0.25">
      <c r="AZ11238" s="49"/>
    </row>
    <row r="11239" spans="52:52" x14ac:dyDescent="0.25">
      <c r="AZ11239" s="49"/>
    </row>
    <row r="11240" spans="52:52" x14ac:dyDescent="0.25">
      <c r="AZ11240" s="49"/>
    </row>
    <row r="11241" spans="52:52" x14ac:dyDescent="0.25">
      <c r="AZ11241" s="49"/>
    </row>
    <row r="11242" spans="52:52" x14ac:dyDescent="0.25">
      <c r="AZ11242" s="49"/>
    </row>
    <row r="11243" spans="52:52" x14ac:dyDescent="0.25">
      <c r="AZ11243" s="49"/>
    </row>
    <row r="11244" spans="52:52" x14ac:dyDescent="0.25">
      <c r="AZ11244" s="49"/>
    </row>
    <row r="11245" spans="52:52" x14ac:dyDescent="0.25">
      <c r="AZ11245" s="49"/>
    </row>
    <row r="11246" spans="52:52" x14ac:dyDescent="0.25">
      <c r="AZ11246" s="49"/>
    </row>
    <row r="11247" spans="52:52" x14ac:dyDescent="0.25">
      <c r="AZ11247" s="49"/>
    </row>
    <row r="11248" spans="52:52" x14ac:dyDescent="0.25">
      <c r="AZ11248" s="49"/>
    </row>
    <row r="11249" spans="52:52" x14ac:dyDescent="0.25">
      <c r="AZ11249" s="49"/>
    </row>
    <row r="11250" spans="52:52" x14ac:dyDescent="0.25">
      <c r="AZ11250" s="49"/>
    </row>
    <row r="11251" spans="52:52" x14ac:dyDescent="0.25">
      <c r="AZ11251" s="49"/>
    </row>
    <row r="11252" spans="52:52" x14ac:dyDescent="0.25">
      <c r="AZ11252" s="49"/>
    </row>
    <row r="11253" spans="52:52" x14ac:dyDescent="0.25">
      <c r="AZ11253" s="49"/>
    </row>
    <row r="11254" spans="52:52" x14ac:dyDescent="0.25">
      <c r="AZ11254" s="49"/>
    </row>
    <row r="11255" spans="52:52" x14ac:dyDescent="0.25">
      <c r="AZ11255" s="49"/>
    </row>
    <row r="11256" spans="52:52" x14ac:dyDescent="0.25">
      <c r="AZ11256" s="49"/>
    </row>
    <row r="11257" spans="52:52" x14ac:dyDescent="0.25">
      <c r="AZ11257" s="49"/>
    </row>
    <row r="11258" spans="52:52" x14ac:dyDescent="0.25">
      <c r="AZ11258" s="49"/>
    </row>
    <row r="11259" spans="52:52" x14ac:dyDescent="0.25">
      <c r="AZ11259" s="49"/>
    </row>
    <row r="11260" spans="52:52" x14ac:dyDescent="0.25">
      <c r="AZ11260" s="49"/>
    </row>
    <row r="11261" spans="52:52" x14ac:dyDescent="0.25">
      <c r="AZ11261" s="49"/>
    </row>
    <row r="11262" spans="52:52" x14ac:dyDescent="0.25">
      <c r="AZ11262" s="49"/>
    </row>
    <row r="11263" spans="52:52" x14ac:dyDescent="0.25">
      <c r="AZ11263" s="49"/>
    </row>
    <row r="11264" spans="52:52" x14ac:dyDescent="0.25">
      <c r="AZ11264" s="49"/>
    </row>
    <row r="11265" spans="52:52" x14ac:dyDescent="0.25">
      <c r="AZ11265" s="49"/>
    </row>
    <row r="11266" spans="52:52" x14ac:dyDescent="0.25">
      <c r="AZ11266" s="49"/>
    </row>
    <row r="11267" spans="52:52" x14ac:dyDescent="0.25">
      <c r="AZ11267" s="49"/>
    </row>
    <row r="11268" spans="52:52" x14ac:dyDescent="0.25">
      <c r="AZ11268" s="49"/>
    </row>
    <row r="11269" spans="52:52" x14ac:dyDescent="0.25">
      <c r="AZ11269" s="49"/>
    </row>
    <row r="11270" spans="52:52" x14ac:dyDescent="0.25">
      <c r="AZ11270" s="49"/>
    </row>
    <row r="11271" spans="52:52" x14ac:dyDescent="0.25">
      <c r="AZ11271" s="49"/>
    </row>
    <row r="11272" spans="52:52" x14ac:dyDescent="0.25">
      <c r="AZ11272" s="49"/>
    </row>
    <row r="11273" spans="52:52" x14ac:dyDescent="0.25">
      <c r="AZ11273" s="49"/>
    </row>
    <row r="11274" spans="52:52" x14ac:dyDescent="0.25">
      <c r="AZ11274" s="49"/>
    </row>
    <row r="11275" spans="52:52" x14ac:dyDescent="0.25">
      <c r="AZ11275" s="49"/>
    </row>
    <row r="11276" spans="52:52" x14ac:dyDescent="0.25">
      <c r="AZ11276" s="49"/>
    </row>
    <row r="11277" spans="52:52" x14ac:dyDescent="0.25">
      <c r="AZ11277" s="49"/>
    </row>
    <row r="11278" spans="52:52" x14ac:dyDescent="0.25">
      <c r="AZ11278" s="49"/>
    </row>
    <row r="11279" spans="52:52" x14ac:dyDescent="0.25">
      <c r="AZ11279" s="49"/>
    </row>
    <row r="11280" spans="52:52" x14ac:dyDescent="0.25">
      <c r="AZ11280" s="49"/>
    </row>
    <row r="11281" spans="52:52" x14ac:dyDescent="0.25">
      <c r="AZ11281" s="49"/>
    </row>
    <row r="11282" spans="52:52" x14ac:dyDescent="0.25">
      <c r="AZ11282" s="49"/>
    </row>
    <row r="11283" spans="52:52" x14ac:dyDescent="0.25">
      <c r="AZ11283" s="49"/>
    </row>
    <row r="11284" spans="52:52" x14ac:dyDescent="0.25">
      <c r="AZ11284" s="49"/>
    </row>
    <row r="11285" spans="52:52" x14ac:dyDescent="0.25">
      <c r="AZ11285" s="49"/>
    </row>
    <row r="11286" spans="52:52" x14ac:dyDescent="0.25">
      <c r="AZ11286" s="49"/>
    </row>
    <row r="11287" spans="52:52" x14ac:dyDescent="0.25">
      <c r="AZ11287" s="49"/>
    </row>
    <row r="11288" spans="52:52" x14ac:dyDescent="0.25">
      <c r="AZ11288" s="49"/>
    </row>
    <row r="11289" spans="52:52" x14ac:dyDescent="0.25">
      <c r="AZ11289" s="49"/>
    </row>
    <row r="11290" spans="52:52" x14ac:dyDescent="0.25">
      <c r="AZ11290" s="49"/>
    </row>
    <row r="11291" spans="52:52" x14ac:dyDescent="0.25">
      <c r="AZ11291" s="49"/>
    </row>
    <row r="11292" spans="52:52" x14ac:dyDescent="0.25">
      <c r="AZ11292" s="49"/>
    </row>
    <row r="11293" spans="52:52" x14ac:dyDescent="0.25">
      <c r="AZ11293" s="49"/>
    </row>
    <row r="11294" spans="52:52" x14ac:dyDescent="0.25">
      <c r="AZ11294" s="49"/>
    </row>
    <row r="11295" spans="52:52" x14ac:dyDescent="0.25">
      <c r="AZ11295" s="49"/>
    </row>
    <row r="11296" spans="52:52" x14ac:dyDescent="0.25">
      <c r="AZ11296" s="49"/>
    </row>
    <row r="11297" spans="52:52" x14ac:dyDescent="0.25">
      <c r="AZ11297" s="49"/>
    </row>
    <row r="11298" spans="52:52" x14ac:dyDescent="0.25">
      <c r="AZ11298" s="49"/>
    </row>
    <row r="11299" spans="52:52" x14ac:dyDescent="0.25">
      <c r="AZ11299" s="49"/>
    </row>
    <row r="11300" spans="52:52" x14ac:dyDescent="0.25">
      <c r="AZ11300" s="49"/>
    </row>
    <row r="11301" spans="52:52" x14ac:dyDescent="0.25">
      <c r="AZ11301" s="49"/>
    </row>
    <row r="11302" spans="52:52" x14ac:dyDescent="0.25">
      <c r="AZ11302" s="49"/>
    </row>
    <row r="11303" spans="52:52" x14ac:dyDescent="0.25">
      <c r="AZ11303" s="49"/>
    </row>
    <row r="11304" spans="52:52" x14ac:dyDescent="0.25">
      <c r="AZ11304" s="49"/>
    </row>
    <row r="11305" spans="52:52" x14ac:dyDescent="0.25">
      <c r="AZ11305" s="49"/>
    </row>
    <row r="11306" spans="52:52" x14ac:dyDescent="0.25">
      <c r="AZ11306" s="49"/>
    </row>
    <row r="11307" spans="52:52" x14ac:dyDescent="0.25">
      <c r="AZ11307" s="49"/>
    </row>
    <row r="11308" spans="52:52" x14ac:dyDescent="0.25">
      <c r="AZ11308" s="49"/>
    </row>
    <row r="11309" spans="52:52" x14ac:dyDescent="0.25">
      <c r="AZ11309" s="49"/>
    </row>
    <row r="11310" spans="52:52" x14ac:dyDescent="0.25">
      <c r="AZ11310" s="49"/>
    </row>
    <row r="11311" spans="52:52" x14ac:dyDescent="0.25">
      <c r="AZ11311" s="49"/>
    </row>
    <row r="11312" spans="52:52" x14ac:dyDescent="0.25">
      <c r="AZ11312" s="49"/>
    </row>
    <row r="11313" spans="52:52" x14ac:dyDescent="0.25">
      <c r="AZ11313" s="49"/>
    </row>
    <row r="11314" spans="52:52" x14ac:dyDescent="0.25">
      <c r="AZ11314" s="49"/>
    </row>
    <row r="11315" spans="52:52" x14ac:dyDescent="0.25">
      <c r="AZ11315" s="49"/>
    </row>
    <row r="11316" spans="52:52" x14ac:dyDescent="0.25">
      <c r="AZ11316" s="49"/>
    </row>
    <row r="11317" spans="52:52" x14ac:dyDescent="0.25">
      <c r="AZ11317" s="49"/>
    </row>
    <row r="11318" spans="52:52" x14ac:dyDescent="0.25">
      <c r="AZ11318" s="49"/>
    </row>
    <row r="11319" spans="52:52" x14ac:dyDescent="0.25">
      <c r="AZ11319" s="49"/>
    </row>
    <row r="11320" spans="52:52" x14ac:dyDescent="0.25">
      <c r="AZ11320" s="49"/>
    </row>
    <row r="11321" spans="52:52" x14ac:dyDescent="0.25">
      <c r="AZ11321" s="49"/>
    </row>
    <row r="11322" spans="52:52" x14ac:dyDescent="0.25">
      <c r="AZ11322" s="49"/>
    </row>
    <row r="11323" spans="52:52" x14ac:dyDescent="0.25">
      <c r="AZ11323" s="49"/>
    </row>
    <row r="11324" spans="52:52" x14ac:dyDescent="0.25">
      <c r="AZ11324" s="49"/>
    </row>
    <row r="11325" spans="52:52" x14ac:dyDescent="0.25">
      <c r="AZ11325" s="49"/>
    </row>
    <row r="11326" spans="52:52" x14ac:dyDescent="0.25">
      <c r="AZ11326" s="49"/>
    </row>
    <row r="11327" spans="52:52" x14ac:dyDescent="0.25">
      <c r="AZ11327" s="49"/>
    </row>
    <row r="11328" spans="52:52" x14ac:dyDescent="0.25">
      <c r="AZ11328" s="49"/>
    </row>
    <row r="11329" spans="52:52" x14ac:dyDescent="0.25">
      <c r="AZ11329" s="49"/>
    </row>
    <row r="11330" spans="52:52" x14ac:dyDescent="0.25">
      <c r="AZ11330" s="49"/>
    </row>
    <row r="11331" spans="52:52" x14ac:dyDescent="0.25">
      <c r="AZ11331" s="49"/>
    </row>
    <row r="11332" spans="52:52" x14ac:dyDescent="0.25">
      <c r="AZ11332" s="49"/>
    </row>
    <row r="11333" spans="52:52" x14ac:dyDescent="0.25">
      <c r="AZ11333" s="49"/>
    </row>
    <row r="11334" spans="52:52" x14ac:dyDescent="0.25">
      <c r="AZ11334" s="49"/>
    </row>
    <row r="11335" spans="52:52" x14ac:dyDescent="0.25">
      <c r="AZ11335" s="49"/>
    </row>
    <row r="11336" spans="52:52" x14ac:dyDescent="0.25">
      <c r="AZ11336" s="49"/>
    </row>
    <row r="11337" spans="52:52" x14ac:dyDescent="0.25">
      <c r="AZ11337" s="49"/>
    </row>
    <row r="11338" spans="52:52" x14ac:dyDescent="0.25">
      <c r="AZ11338" s="49"/>
    </row>
    <row r="11339" spans="52:52" x14ac:dyDescent="0.25">
      <c r="AZ11339" s="49"/>
    </row>
    <row r="11340" spans="52:52" x14ac:dyDescent="0.25">
      <c r="AZ11340" s="49"/>
    </row>
    <row r="11341" spans="52:52" x14ac:dyDescent="0.25">
      <c r="AZ11341" s="49"/>
    </row>
    <row r="11342" spans="52:52" x14ac:dyDescent="0.25">
      <c r="AZ11342" s="49"/>
    </row>
    <row r="11343" spans="52:52" x14ac:dyDescent="0.25">
      <c r="AZ11343" s="49"/>
    </row>
    <row r="11344" spans="52:52" x14ac:dyDescent="0.25">
      <c r="AZ11344" s="49"/>
    </row>
    <row r="11345" spans="52:52" x14ac:dyDescent="0.25">
      <c r="AZ11345" s="49"/>
    </row>
    <row r="11346" spans="52:52" x14ac:dyDescent="0.25">
      <c r="AZ11346" s="49"/>
    </row>
    <row r="11347" spans="52:52" x14ac:dyDescent="0.25">
      <c r="AZ11347" s="49"/>
    </row>
    <row r="11348" spans="52:52" x14ac:dyDescent="0.25">
      <c r="AZ11348" s="49"/>
    </row>
    <row r="11349" spans="52:52" x14ac:dyDescent="0.25">
      <c r="AZ11349" s="49"/>
    </row>
    <row r="11350" spans="52:52" x14ac:dyDescent="0.25">
      <c r="AZ11350" s="49"/>
    </row>
    <row r="11351" spans="52:52" x14ac:dyDescent="0.25">
      <c r="AZ11351" s="49"/>
    </row>
    <row r="11352" spans="52:52" x14ac:dyDescent="0.25">
      <c r="AZ11352" s="49"/>
    </row>
    <row r="11353" spans="52:52" x14ac:dyDescent="0.25">
      <c r="AZ11353" s="49"/>
    </row>
    <row r="11354" spans="52:52" x14ac:dyDescent="0.25">
      <c r="AZ11354" s="49"/>
    </row>
    <row r="11355" spans="52:52" x14ac:dyDescent="0.25">
      <c r="AZ11355" s="49"/>
    </row>
    <row r="11356" spans="52:52" x14ac:dyDescent="0.25">
      <c r="AZ11356" s="49"/>
    </row>
    <row r="11357" spans="52:52" x14ac:dyDescent="0.25">
      <c r="AZ11357" s="49"/>
    </row>
    <row r="11358" spans="52:52" x14ac:dyDescent="0.25">
      <c r="AZ11358" s="49"/>
    </row>
    <row r="11359" spans="52:52" x14ac:dyDescent="0.25">
      <c r="AZ11359" s="49"/>
    </row>
    <row r="11360" spans="52:52" x14ac:dyDescent="0.25">
      <c r="AZ11360" s="49"/>
    </row>
    <row r="11361" spans="52:52" x14ac:dyDescent="0.25">
      <c r="AZ11361" s="49"/>
    </row>
    <row r="11362" spans="52:52" x14ac:dyDescent="0.25">
      <c r="AZ11362" s="49"/>
    </row>
    <row r="11363" spans="52:52" x14ac:dyDescent="0.25">
      <c r="AZ11363" s="49"/>
    </row>
    <row r="11364" spans="52:52" x14ac:dyDescent="0.25">
      <c r="AZ11364" s="49"/>
    </row>
    <row r="11365" spans="52:52" x14ac:dyDescent="0.25">
      <c r="AZ11365" s="49"/>
    </row>
    <row r="11366" spans="52:52" x14ac:dyDescent="0.25">
      <c r="AZ11366" s="49"/>
    </row>
    <row r="11367" spans="52:52" x14ac:dyDescent="0.25">
      <c r="AZ11367" s="49"/>
    </row>
    <row r="11368" spans="52:52" x14ac:dyDescent="0.25">
      <c r="AZ11368" s="49"/>
    </row>
    <row r="11369" spans="52:52" x14ac:dyDescent="0.25">
      <c r="AZ11369" s="49"/>
    </row>
    <row r="11370" spans="52:52" x14ac:dyDescent="0.25">
      <c r="AZ11370" s="49"/>
    </row>
    <row r="11371" spans="52:52" x14ac:dyDescent="0.25">
      <c r="AZ11371" s="49"/>
    </row>
    <row r="11372" spans="52:52" x14ac:dyDescent="0.25">
      <c r="AZ11372" s="49"/>
    </row>
    <row r="11373" spans="52:52" x14ac:dyDescent="0.25">
      <c r="AZ11373" s="49"/>
    </row>
    <row r="11374" spans="52:52" x14ac:dyDescent="0.25">
      <c r="AZ11374" s="49"/>
    </row>
    <row r="11375" spans="52:52" x14ac:dyDescent="0.25">
      <c r="AZ11375" s="49"/>
    </row>
    <row r="11376" spans="52:52" x14ac:dyDescent="0.25">
      <c r="AZ11376" s="49"/>
    </row>
    <row r="11377" spans="52:52" x14ac:dyDescent="0.25">
      <c r="AZ11377" s="49"/>
    </row>
    <row r="11378" spans="52:52" x14ac:dyDescent="0.25">
      <c r="AZ11378" s="49"/>
    </row>
    <row r="11379" spans="52:52" x14ac:dyDescent="0.25">
      <c r="AZ11379" s="49"/>
    </row>
    <row r="11380" spans="52:52" x14ac:dyDescent="0.25">
      <c r="AZ11380" s="49"/>
    </row>
    <row r="11381" spans="52:52" x14ac:dyDescent="0.25">
      <c r="AZ11381" s="49"/>
    </row>
    <row r="11382" spans="52:52" x14ac:dyDescent="0.25">
      <c r="AZ11382" s="49"/>
    </row>
    <row r="11383" spans="52:52" x14ac:dyDescent="0.25">
      <c r="AZ11383" s="49"/>
    </row>
    <row r="11384" spans="52:52" x14ac:dyDescent="0.25">
      <c r="AZ11384" s="49"/>
    </row>
    <row r="11385" spans="52:52" x14ac:dyDescent="0.25">
      <c r="AZ11385" s="49"/>
    </row>
    <row r="11386" spans="52:52" x14ac:dyDescent="0.25">
      <c r="AZ11386" s="49"/>
    </row>
    <row r="11387" spans="52:52" x14ac:dyDescent="0.25">
      <c r="AZ11387" s="49"/>
    </row>
    <row r="11388" spans="52:52" x14ac:dyDescent="0.25">
      <c r="AZ11388" s="49"/>
    </row>
    <row r="11389" spans="52:52" x14ac:dyDescent="0.25">
      <c r="AZ11389" s="49"/>
    </row>
    <row r="11390" spans="52:52" x14ac:dyDescent="0.25">
      <c r="AZ11390" s="49"/>
    </row>
    <row r="11391" spans="52:52" x14ac:dyDescent="0.25">
      <c r="AZ11391" s="49"/>
    </row>
    <row r="11392" spans="52:52" x14ac:dyDescent="0.25">
      <c r="AZ11392" s="49"/>
    </row>
    <row r="11393" spans="52:52" x14ac:dyDescent="0.25">
      <c r="AZ11393" s="49"/>
    </row>
    <row r="11394" spans="52:52" x14ac:dyDescent="0.25">
      <c r="AZ11394" s="49"/>
    </row>
    <row r="11395" spans="52:52" x14ac:dyDescent="0.25">
      <c r="AZ11395" s="49"/>
    </row>
    <row r="11396" spans="52:52" x14ac:dyDescent="0.25">
      <c r="AZ11396" s="49"/>
    </row>
    <row r="11397" spans="52:52" x14ac:dyDescent="0.25">
      <c r="AZ11397" s="49"/>
    </row>
    <row r="11398" spans="52:52" x14ac:dyDescent="0.25">
      <c r="AZ11398" s="49"/>
    </row>
    <row r="11399" spans="52:52" x14ac:dyDescent="0.25">
      <c r="AZ11399" s="49"/>
    </row>
    <row r="11400" spans="52:52" x14ac:dyDescent="0.25">
      <c r="AZ11400" s="49"/>
    </row>
    <row r="11401" spans="52:52" x14ac:dyDescent="0.25">
      <c r="AZ11401" s="49"/>
    </row>
    <row r="11402" spans="52:52" x14ac:dyDescent="0.25">
      <c r="AZ11402" s="49"/>
    </row>
    <row r="11403" spans="52:52" x14ac:dyDescent="0.25">
      <c r="AZ11403" s="49"/>
    </row>
    <row r="11404" spans="52:52" x14ac:dyDescent="0.25">
      <c r="AZ11404" s="49"/>
    </row>
    <row r="11405" spans="52:52" x14ac:dyDescent="0.25">
      <c r="AZ11405" s="49"/>
    </row>
    <row r="11406" spans="52:52" x14ac:dyDescent="0.25">
      <c r="AZ11406" s="49"/>
    </row>
    <row r="11407" spans="52:52" x14ac:dyDescent="0.25">
      <c r="AZ11407" s="49"/>
    </row>
    <row r="11408" spans="52:52" x14ac:dyDescent="0.25">
      <c r="AZ11408" s="49"/>
    </row>
    <row r="11409" spans="52:52" x14ac:dyDescent="0.25">
      <c r="AZ11409" s="49"/>
    </row>
    <row r="11410" spans="52:52" x14ac:dyDescent="0.25">
      <c r="AZ11410" s="49"/>
    </row>
    <row r="11411" spans="52:52" x14ac:dyDescent="0.25">
      <c r="AZ11411" s="49"/>
    </row>
    <row r="11412" spans="52:52" x14ac:dyDescent="0.25">
      <c r="AZ11412" s="49"/>
    </row>
    <row r="11413" spans="52:52" x14ac:dyDescent="0.25">
      <c r="AZ11413" s="49"/>
    </row>
    <row r="11414" spans="52:52" x14ac:dyDescent="0.25">
      <c r="AZ11414" s="49"/>
    </row>
    <row r="11415" spans="52:52" x14ac:dyDescent="0.25">
      <c r="AZ11415" s="49"/>
    </row>
    <row r="11416" spans="52:52" x14ac:dyDescent="0.25">
      <c r="AZ11416" s="49"/>
    </row>
    <row r="11417" spans="52:52" x14ac:dyDescent="0.25">
      <c r="AZ11417" s="49"/>
    </row>
    <row r="11418" spans="52:52" x14ac:dyDescent="0.25">
      <c r="AZ11418" s="49"/>
    </row>
    <row r="11419" spans="52:52" x14ac:dyDescent="0.25">
      <c r="AZ11419" s="49"/>
    </row>
    <row r="11420" spans="52:52" x14ac:dyDescent="0.25">
      <c r="AZ11420" s="49"/>
    </row>
    <row r="11421" spans="52:52" x14ac:dyDescent="0.25">
      <c r="AZ11421" s="49"/>
    </row>
    <row r="11422" spans="52:52" x14ac:dyDescent="0.25">
      <c r="AZ11422" s="49"/>
    </row>
    <row r="11423" spans="52:52" x14ac:dyDescent="0.25">
      <c r="AZ11423" s="49"/>
    </row>
    <row r="11424" spans="52:52" x14ac:dyDescent="0.25">
      <c r="AZ11424" s="49"/>
    </row>
    <row r="11425" spans="52:52" x14ac:dyDescent="0.25">
      <c r="AZ11425" s="49"/>
    </row>
    <row r="11426" spans="52:52" x14ac:dyDescent="0.25">
      <c r="AZ11426" s="49"/>
    </row>
    <row r="11427" spans="52:52" x14ac:dyDescent="0.25">
      <c r="AZ11427" s="49"/>
    </row>
    <row r="11428" spans="52:52" x14ac:dyDescent="0.25">
      <c r="AZ11428" s="49"/>
    </row>
    <row r="11429" spans="52:52" x14ac:dyDescent="0.25">
      <c r="AZ11429" s="49"/>
    </row>
    <row r="11430" spans="52:52" x14ac:dyDescent="0.25">
      <c r="AZ11430" s="49"/>
    </row>
    <row r="11431" spans="52:52" x14ac:dyDescent="0.25">
      <c r="AZ11431" s="49"/>
    </row>
    <row r="11432" spans="52:52" x14ac:dyDescent="0.25">
      <c r="AZ11432" s="49"/>
    </row>
    <row r="11433" spans="52:52" x14ac:dyDescent="0.25">
      <c r="AZ11433" s="49"/>
    </row>
    <row r="11434" spans="52:52" x14ac:dyDescent="0.25">
      <c r="AZ11434" s="49"/>
    </row>
    <row r="11435" spans="52:52" x14ac:dyDescent="0.25">
      <c r="AZ11435" s="49"/>
    </row>
    <row r="11436" spans="52:52" x14ac:dyDescent="0.25">
      <c r="AZ11436" s="49"/>
    </row>
    <row r="11437" spans="52:52" x14ac:dyDescent="0.25">
      <c r="AZ11437" s="49"/>
    </row>
    <row r="11438" spans="52:52" x14ac:dyDescent="0.25">
      <c r="AZ11438" s="49"/>
    </row>
    <row r="11439" spans="52:52" x14ac:dyDescent="0.25">
      <c r="AZ11439" s="49"/>
    </row>
    <row r="11440" spans="52:52" x14ac:dyDescent="0.25">
      <c r="AZ11440" s="49"/>
    </row>
    <row r="11441" spans="52:52" x14ac:dyDescent="0.25">
      <c r="AZ11441" s="49"/>
    </row>
    <row r="11442" spans="52:52" x14ac:dyDescent="0.25">
      <c r="AZ11442" s="49"/>
    </row>
    <row r="11443" spans="52:52" x14ac:dyDescent="0.25">
      <c r="AZ11443" s="49"/>
    </row>
    <row r="11444" spans="52:52" x14ac:dyDescent="0.25">
      <c r="AZ11444" s="49"/>
    </row>
    <row r="11445" spans="52:52" x14ac:dyDescent="0.25">
      <c r="AZ11445" s="49"/>
    </row>
    <row r="11446" spans="52:52" x14ac:dyDescent="0.25">
      <c r="AZ11446" s="49"/>
    </row>
    <row r="11447" spans="52:52" x14ac:dyDescent="0.25">
      <c r="AZ11447" s="49"/>
    </row>
    <row r="11448" spans="52:52" x14ac:dyDescent="0.25">
      <c r="AZ11448" s="49"/>
    </row>
    <row r="11449" spans="52:52" x14ac:dyDescent="0.25">
      <c r="AZ11449" s="49"/>
    </row>
    <row r="11450" spans="52:52" x14ac:dyDescent="0.25">
      <c r="AZ11450" s="49"/>
    </row>
    <row r="11451" spans="52:52" x14ac:dyDescent="0.25">
      <c r="AZ11451" s="49"/>
    </row>
    <row r="11452" spans="52:52" x14ac:dyDescent="0.25">
      <c r="AZ11452" s="49"/>
    </row>
    <row r="11453" spans="52:52" x14ac:dyDescent="0.25">
      <c r="AZ11453" s="49"/>
    </row>
    <row r="11454" spans="52:52" x14ac:dyDescent="0.25">
      <c r="AZ11454" s="49"/>
    </row>
    <row r="11455" spans="52:52" x14ac:dyDescent="0.25">
      <c r="AZ11455" s="49"/>
    </row>
    <row r="11456" spans="52:52" x14ac:dyDescent="0.25">
      <c r="AZ11456" s="49"/>
    </row>
    <row r="11457" spans="52:52" x14ac:dyDescent="0.25">
      <c r="AZ11457" s="49"/>
    </row>
    <row r="11458" spans="52:52" x14ac:dyDescent="0.25">
      <c r="AZ11458" s="49"/>
    </row>
    <row r="11459" spans="52:52" x14ac:dyDescent="0.25">
      <c r="AZ11459" s="49"/>
    </row>
    <row r="11460" spans="52:52" x14ac:dyDescent="0.25">
      <c r="AZ11460" s="49"/>
    </row>
    <row r="11461" spans="52:52" x14ac:dyDescent="0.25">
      <c r="AZ11461" s="49"/>
    </row>
    <row r="11462" spans="52:52" x14ac:dyDescent="0.25">
      <c r="AZ11462" s="49"/>
    </row>
    <row r="11463" spans="52:52" x14ac:dyDescent="0.25">
      <c r="AZ11463" s="49"/>
    </row>
    <row r="11464" spans="52:52" x14ac:dyDescent="0.25">
      <c r="AZ11464" s="49"/>
    </row>
    <row r="11465" spans="52:52" x14ac:dyDescent="0.25">
      <c r="AZ11465" s="49"/>
    </row>
    <row r="11466" spans="52:52" x14ac:dyDescent="0.25">
      <c r="AZ11466" s="49"/>
    </row>
    <row r="11467" spans="52:52" x14ac:dyDescent="0.25">
      <c r="AZ11467" s="49"/>
    </row>
    <row r="11468" spans="52:52" x14ac:dyDescent="0.25">
      <c r="AZ11468" s="49"/>
    </row>
    <row r="11469" spans="52:52" x14ac:dyDescent="0.25">
      <c r="AZ11469" s="49"/>
    </row>
    <row r="11470" spans="52:52" x14ac:dyDescent="0.25">
      <c r="AZ11470" s="49"/>
    </row>
    <row r="11471" spans="52:52" x14ac:dyDescent="0.25">
      <c r="AZ11471" s="49"/>
    </row>
    <row r="11472" spans="52:52" x14ac:dyDescent="0.25">
      <c r="AZ11472" s="49"/>
    </row>
    <row r="11473" spans="52:52" x14ac:dyDescent="0.25">
      <c r="AZ11473" s="49"/>
    </row>
    <row r="11474" spans="52:52" x14ac:dyDescent="0.25">
      <c r="AZ11474" s="49"/>
    </row>
    <row r="11475" spans="52:52" x14ac:dyDescent="0.25">
      <c r="AZ11475" s="49"/>
    </row>
    <row r="11476" spans="52:52" x14ac:dyDescent="0.25">
      <c r="AZ11476" s="49"/>
    </row>
    <row r="11477" spans="52:52" x14ac:dyDescent="0.25">
      <c r="AZ11477" s="49"/>
    </row>
    <row r="11478" spans="52:52" x14ac:dyDescent="0.25">
      <c r="AZ11478" s="49"/>
    </row>
    <row r="11479" spans="52:52" x14ac:dyDescent="0.25">
      <c r="AZ11479" s="49"/>
    </row>
    <row r="11480" spans="52:52" x14ac:dyDescent="0.25">
      <c r="AZ11480" s="49"/>
    </row>
    <row r="11481" spans="52:52" x14ac:dyDescent="0.25">
      <c r="AZ11481" s="49"/>
    </row>
    <row r="11482" spans="52:52" x14ac:dyDescent="0.25">
      <c r="AZ11482" s="49"/>
    </row>
    <row r="11483" spans="52:52" x14ac:dyDescent="0.25">
      <c r="AZ11483" s="49"/>
    </row>
    <row r="11484" spans="52:52" x14ac:dyDescent="0.25">
      <c r="AZ11484" s="49"/>
    </row>
    <row r="11485" spans="52:52" x14ac:dyDescent="0.25">
      <c r="AZ11485" s="49"/>
    </row>
    <row r="11486" spans="52:52" x14ac:dyDescent="0.25">
      <c r="AZ11486" s="49"/>
    </row>
    <row r="11487" spans="52:52" x14ac:dyDescent="0.25">
      <c r="AZ11487" s="49"/>
    </row>
    <row r="11488" spans="52:52" x14ac:dyDescent="0.25">
      <c r="AZ11488" s="49"/>
    </row>
    <row r="11489" spans="52:52" x14ac:dyDescent="0.25">
      <c r="AZ11489" s="49"/>
    </row>
    <row r="11490" spans="52:52" x14ac:dyDescent="0.25">
      <c r="AZ11490" s="49"/>
    </row>
    <row r="11491" spans="52:52" x14ac:dyDescent="0.25">
      <c r="AZ11491" s="49"/>
    </row>
    <row r="11492" spans="52:52" x14ac:dyDescent="0.25">
      <c r="AZ11492" s="49"/>
    </row>
    <row r="11493" spans="52:52" x14ac:dyDescent="0.25">
      <c r="AZ11493" s="49"/>
    </row>
    <row r="11494" spans="52:52" x14ac:dyDescent="0.25">
      <c r="AZ11494" s="49"/>
    </row>
    <row r="11495" spans="52:52" x14ac:dyDescent="0.25">
      <c r="AZ11495" s="49"/>
    </row>
    <row r="11496" spans="52:52" x14ac:dyDescent="0.25">
      <c r="AZ11496" s="49"/>
    </row>
    <row r="11497" spans="52:52" x14ac:dyDescent="0.25">
      <c r="AZ11497" s="49"/>
    </row>
    <row r="11498" spans="52:52" x14ac:dyDescent="0.25">
      <c r="AZ11498" s="49"/>
    </row>
    <row r="11499" spans="52:52" x14ac:dyDescent="0.25">
      <c r="AZ11499" s="49"/>
    </row>
    <row r="11500" spans="52:52" x14ac:dyDescent="0.25">
      <c r="AZ11500" s="49"/>
    </row>
    <row r="11501" spans="52:52" x14ac:dyDescent="0.25">
      <c r="AZ11501" s="49"/>
    </row>
    <row r="11502" spans="52:52" x14ac:dyDescent="0.25">
      <c r="AZ11502" s="49"/>
    </row>
    <row r="11503" spans="52:52" x14ac:dyDescent="0.25">
      <c r="AZ11503" s="49"/>
    </row>
    <row r="11504" spans="52:52" x14ac:dyDescent="0.25">
      <c r="AZ11504" s="49"/>
    </row>
    <row r="11505" spans="52:52" x14ac:dyDescent="0.25">
      <c r="AZ11505" s="49"/>
    </row>
    <row r="11506" spans="52:52" x14ac:dyDescent="0.25">
      <c r="AZ11506" s="49"/>
    </row>
    <row r="11507" spans="52:52" x14ac:dyDescent="0.25">
      <c r="AZ11507" s="49"/>
    </row>
    <row r="11508" spans="52:52" x14ac:dyDescent="0.25">
      <c r="AZ11508" s="49"/>
    </row>
    <row r="11509" spans="52:52" x14ac:dyDescent="0.25">
      <c r="AZ11509" s="49"/>
    </row>
    <row r="11510" spans="52:52" x14ac:dyDescent="0.25">
      <c r="AZ11510" s="49"/>
    </row>
    <row r="11511" spans="52:52" x14ac:dyDescent="0.25">
      <c r="AZ11511" s="49"/>
    </row>
    <row r="11512" spans="52:52" x14ac:dyDescent="0.25">
      <c r="AZ11512" s="49"/>
    </row>
    <row r="11513" spans="52:52" x14ac:dyDescent="0.25">
      <c r="AZ11513" s="49"/>
    </row>
    <row r="11514" spans="52:52" x14ac:dyDescent="0.25">
      <c r="AZ11514" s="49"/>
    </row>
    <row r="11515" spans="52:52" x14ac:dyDescent="0.25">
      <c r="AZ11515" s="49"/>
    </row>
    <row r="11516" spans="52:52" x14ac:dyDescent="0.25">
      <c r="AZ11516" s="49"/>
    </row>
    <row r="11517" spans="52:52" x14ac:dyDescent="0.25">
      <c r="AZ11517" s="49"/>
    </row>
    <row r="11518" spans="52:52" x14ac:dyDescent="0.25">
      <c r="AZ11518" s="49"/>
    </row>
    <row r="11519" spans="52:52" x14ac:dyDescent="0.25">
      <c r="AZ11519" s="49"/>
    </row>
    <row r="11520" spans="52:52" x14ac:dyDescent="0.25">
      <c r="AZ11520" s="49"/>
    </row>
    <row r="11521" spans="52:52" x14ac:dyDescent="0.25">
      <c r="AZ11521" s="49"/>
    </row>
    <row r="11522" spans="52:52" x14ac:dyDescent="0.25">
      <c r="AZ11522" s="49"/>
    </row>
    <row r="11523" spans="52:52" x14ac:dyDescent="0.25">
      <c r="AZ11523" s="49"/>
    </row>
    <row r="11524" spans="52:52" x14ac:dyDescent="0.25">
      <c r="AZ11524" s="49"/>
    </row>
    <row r="11525" spans="52:52" x14ac:dyDescent="0.25">
      <c r="AZ11525" s="49"/>
    </row>
    <row r="11526" spans="52:52" x14ac:dyDescent="0.25">
      <c r="AZ11526" s="49"/>
    </row>
    <row r="11527" spans="52:52" x14ac:dyDescent="0.25">
      <c r="AZ11527" s="49"/>
    </row>
    <row r="11528" spans="52:52" x14ac:dyDescent="0.25">
      <c r="AZ11528" s="49"/>
    </row>
    <row r="11529" spans="52:52" x14ac:dyDescent="0.25">
      <c r="AZ11529" s="49"/>
    </row>
    <row r="11530" spans="52:52" x14ac:dyDescent="0.25">
      <c r="AZ11530" s="49"/>
    </row>
    <row r="11531" spans="52:52" x14ac:dyDescent="0.25">
      <c r="AZ11531" s="49"/>
    </row>
    <row r="11532" spans="52:52" x14ac:dyDescent="0.25">
      <c r="AZ11532" s="49"/>
    </row>
    <row r="11533" spans="52:52" x14ac:dyDescent="0.25">
      <c r="AZ11533" s="49"/>
    </row>
    <row r="11534" spans="52:52" x14ac:dyDescent="0.25">
      <c r="AZ11534" s="49"/>
    </row>
    <row r="11535" spans="52:52" x14ac:dyDescent="0.25">
      <c r="AZ11535" s="49"/>
    </row>
    <row r="11536" spans="52:52" x14ac:dyDescent="0.25">
      <c r="AZ11536" s="49"/>
    </row>
    <row r="11537" spans="52:52" x14ac:dyDescent="0.25">
      <c r="AZ11537" s="49"/>
    </row>
    <row r="11538" spans="52:52" x14ac:dyDescent="0.25">
      <c r="AZ11538" s="49"/>
    </row>
    <row r="11539" spans="52:52" x14ac:dyDescent="0.25">
      <c r="AZ11539" s="49"/>
    </row>
    <row r="11540" spans="52:52" x14ac:dyDescent="0.25">
      <c r="AZ11540" s="49"/>
    </row>
    <row r="11541" spans="52:52" x14ac:dyDescent="0.25">
      <c r="AZ11541" s="49"/>
    </row>
    <row r="11542" spans="52:52" x14ac:dyDescent="0.25">
      <c r="AZ11542" s="49"/>
    </row>
    <row r="11543" spans="52:52" x14ac:dyDescent="0.25">
      <c r="AZ11543" s="49"/>
    </row>
    <row r="11544" spans="52:52" x14ac:dyDescent="0.25">
      <c r="AZ11544" s="49"/>
    </row>
    <row r="11545" spans="52:52" x14ac:dyDescent="0.25">
      <c r="AZ11545" s="49"/>
    </row>
    <row r="11546" spans="52:52" x14ac:dyDescent="0.25">
      <c r="AZ11546" s="49"/>
    </row>
    <row r="11547" spans="52:52" x14ac:dyDescent="0.25">
      <c r="AZ11547" s="49"/>
    </row>
    <row r="11548" spans="52:52" x14ac:dyDescent="0.25">
      <c r="AZ11548" s="49"/>
    </row>
    <row r="11549" spans="52:52" x14ac:dyDescent="0.25">
      <c r="AZ11549" s="49"/>
    </row>
    <row r="11550" spans="52:52" x14ac:dyDescent="0.25">
      <c r="AZ11550" s="49"/>
    </row>
    <row r="11551" spans="52:52" x14ac:dyDescent="0.25">
      <c r="AZ11551" s="49"/>
    </row>
    <row r="11552" spans="52:52" x14ac:dyDescent="0.25">
      <c r="AZ11552" s="49"/>
    </row>
    <row r="11553" spans="52:52" x14ac:dyDescent="0.25">
      <c r="AZ11553" s="49"/>
    </row>
    <row r="11554" spans="52:52" x14ac:dyDescent="0.25">
      <c r="AZ11554" s="49"/>
    </row>
    <row r="11555" spans="52:52" x14ac:dyDescent="0.25">
      <c r="AZ11555" s="49"/>
    </row>
    <row r="11556" spans="52:52" x14ac:dyDescent="0.25">
      <c r="AZ11556" s="49"/>
    </row>
    <row r="11557" spans="52:52" x14ac:dyDescent="0.25">
      <c r="AZ11557" s="49"/>
    </row>
    <row r="11558" spans="52:52" x14ac:dyDescent="0.25">
      <c r="AZ11558" s="49"/>
    </row>
    <row r="11559" spans="52:52" x14ac:dyDescent="0.25">
      <c r="AZ11559" s="49"/>
    </row>
    <row r="11560" spans="52:52" x14ac:dyDescent="0.25">
      <c r="AZ11560" s="49"/>
    </row>
    <row r="11561" spans="52:52" x14ac:dyDescent="0.25">
      <c r="AZ11561" s="49"/>
    </row>
    <row r="11562" spans="52:52" x14ac:dyDescent="0.25">
      <c r="AZ11562" s="49"/>
    </row>
    <row r="11563" spans="52:52" x14ac:dyDescent="0.25">
      <c r="AZ11563" s="49"/>
    </row>
    <row r="11564" spans="52:52" x14ac:dyDescent="0.25">
      <c r="AZ11564" s="49"/>
    </row>
    <row r="11565" spans="52:52" x14ac:dyDescent="0.25">
      <c r="AZ11565" s="49"/>
    </row>
    <row r="11566" spans="52:52" x14ac:dyDescent="0.25">
      <c r="AZ11566" s="49"/>
    </row>
    <row r="11567" spans="52:52" x14ac:dyDescent="0.25">
      <c r="AZ11567" s="49"/>
    </row>
    <row r="11568" spans="52:52" x14ac:dyDescent="0.25">
      <c r="AZ11568" s="49"/>
    </row>
    <row r="11569" spans="52:52" x14ac:dyDescent="0.25">
      <c r="AZ11569" s="49"/>
    </row>
    <row r="11570" spans="52:52" x14ac:dyDescent="0.25">
      <c r="AZ11570" s="49"/>
    </row>
    <row r="11571" spans="52:52" x14ac:dyDescent="0.25">
      <c r="AZ11571" s="49"/>
    </row>
    <row r="11572" spans="52:52" x14ac:dyDescent="0.25">
      <c r="AZ11572" s="49"/>
    </row>
    <row r="11573" spans="52:52" x14ac:dyDescent="0.25">
      <c r="AZ11573" s="49"/>
    </row>
    <row r="11574" spans="52:52" x14ac:dyDescent="0.25">
      <c r="AZ11574" s="49"/>
    </row>
    <row r="11575" spans="52:52" x14ac:dyDescent="0.25">
      <c r="AZ11575" s="49"/>
    </row>
    <row r="11576" spans="52:52" x14ac:dyDescent="0.25">
      <c r="AZ11576" s="49"/>
    </row>
    <row r="11577" spans="52:52" x14ac:dyDescent="0.25">
      <c r="AZ11577" s="49"/>
    </row>
    <row r="11578" spans="52:52" x14ac:dyDescent="0.25">
      <c r="AZ11578" s="49"/>
    </row>
    <row r="11579" spans="52:52" x14ac:dyDescent="0.25">
      <c r="AZ11579" s="49"/>
    </row>
    <row r="11580" spans="52:52" x14ac:dyDescent="0.25">
      <c r="AZ11580" s="49"/>
    </row>
    <row r="11581" spans="52:52" x14ac:dyDescent="0.25">
      <c r="AZ11581" s="49"/>
    </row>
    <row r="11582" spans="52:52" x14ac:dyDescent="0.25">
      <c r="AZ11582" s="49"/>
    </row>
    <row r="11583" spans="52:52" x14ac:dyDescent="0.25">
      <c r="AZ11583" s="49"/>
    </row>
    <row r="11584" spans="52:52" x14ac:dyDescent="0.25">
      <c r="AZ11584" s="49"/>
    </row>
    <row r="11585" spans="52:52" x14ac:dyDescent="0.25">
      <c r="AZ11585" s="49"/>
    </row>
    <row r="11586" spans="52:52" x14ac:dyDescent="0.25">
      <c r="AZ11586" s="49"/>
    </row>
    <row r="11587" spans="52:52" x14ac:dyDescent="0.25">
      <c r="AZ11587" s="49"/>
    </row>
    <row r="11588" spans="52:52" x14ac:dyDescent="0.25">
      <c r="AZ11588" s="49"/>
    </row>
    <row r="11589" spans="52:52" x14ac:dyDescent="0.25">
      <c r="AZ11589" s="49"/>
    </row>
    <row r="11590" spans="52:52" x14ac:dyDescent="0.25">
      <c r="AZ11590" s="49"/>
    </row>
    <row r="11591" spans="52:52" x14ac:dyDescent="0.25">
      <c r="AZ11591" s="49"/>
    </row>
    <row r="11592" spans="52:52" x14ac:dyDescent="0.25">
      <c r="AZ11592" s="49"/>
    </row>
    <row r="11593" spans="52:52" x14ac:dyDescent="0.25">
      <c r="AZ11593" s="49"/>
    </row>
    <row r="11594" spans="52:52" x14ac:dyDescent="0.25">
      <c r="AZ11594" s="49"/>
    </row>
    <row r="11595" spans="52:52" x14ac:dyDescent="0.25">
      <c r="AZ11595" s="49"/>
    </row>
    <row r="11596" spans="52:52" x14ac:dyDescent="0.25">
      <c r="AZ11596" s="49"/>
    </row>
    <row r="11597" spans="52:52" x14ac:dyDescent="0.25">
      <c r="AZ11597" s="49"/>
    </row>
    <row r="11598" spans="52:52" x14ac:dyDescent="0.25">
      <c r="AZ11598" s="49"/>
    </row>
    <row r="11599" spans="52:52" x14ac:dyDescent="0.25">
      <c r="AZ11599" s="49"/>
    </row>
    <row r="11600" spans="52:52" x14ac:dyDescent="0.25">
      <c r="AZ11600" s="49"/>
    </row>
    <row r="11601" spans="52:52" x14ac:dyDescent="0.25">
      <c r="AZ11601" s="49"/>
    </row>
    <row r="11602" spans="52:52" x14ac:dyDescent="0.25">
      <c r="AZ11602" s="49"/>
    </row>
    <row r="11603" spans="52:52" x14ac:dyDescent="0.25">
      <c r="AZ11603" s="49"/>
    </row>
    <row r="11604" spans="52:52" x14ac:dyDescent="0.25">
      <c r="AZ11604" s="49"/>
    </row>
    <row r="11605" spans="52:52" x14ac:dyDescent="0.25">
      <c r="AZ11605" s="49"/>
    </row>
    <row r="11606" spans="52:52" x14ac:dyDescent="0.25">
      <c r="AZ11606" s="49"/>
    </row>
    <row r="11607" spans="52:52" x14ac:dyDescent="0.25">
      <c r="AZ11607" s="49"/>
    </row>
    <row r="11608" spans="52:52" x14ac:dyDescent="0.25">
      <c r="AZ11608" s="49"/>
    </row>
    <row r="11609" spans="52:52" x14ac:dyDescent="0.25">
      <c r="AZ11609" s="49"/>
    </row>
    <row r="11610" spans="52:52" x14ac:dyDescent="0.25">
      <c r="AZ11610" s="49"/>
    </row>
    <row r="11611" spans="52:52" x14ac:dyDescent="0.25">
      <c r="AZ11611" s="49"/>
    </row>
    <row r="11612" spans="52:52" x14ac:dyDescent="0.25">
      <c r="AZ11612" s="49"/>
    </row>
    <row r="11613" spans="52:52" x14ac:dyDescent="0.25">
      <c r="AZ11613" s="49"/>
    </row>
    <row r="11614" spans="52:52" x14ac:dyDescent="0.25">
      <c r="AZ11614" s="49"/>
    </row>
    <row r="11615" spans="52:52" x14ac:dyDescent="0.25">
      <c r="AZ11615" s="49"/>
    </row>
    <row r="11616" spans="52:52" x14ac:dyDescent="0.25">
      <c r="AZ11616" s="49"/>
    </row>
    <row r="11617" spans="52:52" x14ac:dyDescent="0.25">
      <c r="AZ11617" s="49"/>
    </row>
    <row r="11618" spans="52:52" x14ac:dyDescent="0.25">
      <c r="AZ11618" s="49"/>
    </row>
    <row r="11619" spans="52:52" x14ac:dyDescent="0.25">
      <c r="AZ11619" s="49"/>
    </row>
    <row r="11620" spans="52:52" x14ac:dyDescent="0.25">
      <c r="AZ11620" s="49"/>
    </row>
    <row r="11621" spans="52:52" x14ac:dyDescent="0.25">
      <c r="AZ11621" s="49"/>
    </row>
    <row r="11622" spans="52:52" x14ac:dyDescent="0.25">
      <c r="AZ11622" s="49"/>
    </row>
    <row r="11623" spans="52:52" x14ac:dyDescent="0.25">
      <c r="AZ11623" s="49"/>
    </row>
    <row r="11624" spans="52:52" x14ac:dyDescent="0.25">
      <c r="AZ11624" s="49"/>
    </row>
    <row r="11625" spans="52:52" x14ac:dyDescent="0.25">
      <c r="AZ11625" s="49"/>
    </row>
    <row r="11626" spans="52:52" x14ac:dyDescent="0.25">
      <c r="AZ11626" s="49"/>
    </row>
    <row r="11627" spans="52:52" x14ac:dyDescent="0.25">
      <c r="AZ11627" s="49"/>
    </row>
    <row r="11628" spans="52:52" x14ac:dyDescent="0.25">
      <c r="AZ11628" s="49"/>
    </row>
    <row r="11629" spans="52:52" x14ac:dyDescent="0.25">
      <c r="AZ11629" s="49"/>
    </row>
    <row r="11630" spans="52:52" x14ac:dyDescent="0.25">
      <c r="AZ11630" s="49"/>
    </row>
    <row r="11631" spans="52:52" x14ac:dyDescent="0.25">
      <c r="AZ11631" s="49"/>
    </row>
    <row r="11632" spans="52:52" x14ac:dyDescent="0.25">
      <c r="AZ11632" s="49"/>
    </row>
    <row r="11633" spans="52:52" x14ac:dyDescent="0.25">
      <c r="AZ11633" s="49"/>
    </row>
    <row r="11634" spans="52:52" x14ac:dyDescent="0.25">
      <c r="AZ11634" s="49"/>
    </row>
    <row r="11635" spans="52:52" x14ac:dyDescent="0.25">
      <c r="AZ11635" s="49"/>
    </row>
    <row r="11636" spans="52:52" x14ac:dyDescent="0.25">
      <c r="AZ11636" s="49"/>
    </row>
    <row r="11637" spans="52:52" x14ac:dyDescent="0.25">
      <c r="AZ11637" s="49"/>
    </row>
    <row r="11638" spans="52:52" x14ac:dyDescent="0.25">
      <c r="AZ11638" s="49"/>
    </row>
    <row r="11639" spans="52:52" x14ac:dyDescent="0.25">
      <c r="AZ11639" s="49"/>
    </row>
    <row r="11640" spans="52:52" x14ac:dyDescent="0.25">
      <c r="AZ11640" s="49"/>
    </row>
    <row r="11641" spans="52:52" x14ac:dyDescent="0.25">
      <c r="AZ11641" s="49"/>
    </row>
    <row r="11642" spans="52:52" x14ac:dyDescent="0.25">
      <c r="AZ11642" s="49"/>
    </row>
    <row r="11643" spans="52:52" x14ac:dyDescent="0.25">
      <c r="AZ11643" s="49"/>
    </row>
    <row r="11644" spans="52:52" x14ac:dyDescent="0.25">
      <c r="AZ11644" s="49"/>
    </row>
    <row r="11645" spans="52:52" x14ac:dyDescent="0.25">
      <c r="AZ11645" s="49"/>
    </row>
    <row r="11646" spans="52:52" x14ac:dyDescent="0.25">
      <c r="AZ11646" s="49"/>
    </row>
    <row r="11647" spans="52:52" x14ac:dyDescent="0.25">
      <c r="AZ11647" s="49"/>
    </row>
    <row r="11648" spans="52:52" x14ac:dyDescent="0.25">
      <c r="AZ11648" s="49"/>
    </row>
    <row r="11649" spans="52:52" x14ac:dyDescent="0.25">
      <c r="AZ11649" s="49"/>
    </row>
    <row r="11650" spans="52:52" x14ac:dyDescent="0.25">
      <c r="AZ11650" s="49"/>
    </row>
    <row r="11651" spans="52:52" x14ac:dyDescent="0.25">
      <c r="AZ11651" s="49"/>
    </row>
    <row r="11652" spans="52:52" x14ac:dyDescent="0.25">
      <c r="AZ11652" s="49"/>
    </row>
    <row r="11653" spans="52:52" x14ac:dyDescent="0.25">
      <c r="AZ11653" s="49"/>
    </row>
    <row r="11654" spans="52:52" x14ac:dyDescent="0.25">
      <c r="AZ11654" s="49"/>
    </row>
    <row r="11655" spans="52:52" x14ac:dyDescent="0.25">
      <c r="AZ11655" s="49"/>
    </row>
    <row r="11656" spans="52:52" x14ac:dyDescent="0.25">
      <c r="AZ11656" s="49"/>
    </row>
    <row r="11657" spans="52:52" x14ac:dyDescent="0.25">
      <c r="AZ11657" s="49"/>
    </row>
    <row r="11658" spans="52:52" x14ac:dyDescent="0.25">
      <c r="AZ11658" s="49"/>
    </row>
    <row r="11659" spans="52:52" x14ac:dyDescent="0.25">
      <c r="AZ11659" s="49"/>
    </row>
    <row r="11660" spans="52:52" x14ac:dyDescent="0.25">
      <c r="AZ11660" s="49"/>
    </row>
    <row r="11661" spans="52:52" x14ac:dyDescent="0.25">
      <c r="AZ11661" s="49"/>
    </row>
    <row r="11662" spans="52:52" x14ac:dyDescent="0.25">
      <c r="AZ11662" s="49"/>
    </row>
    <row r="11663" spans="52:52" x14ac:dyDescent="0.25">
      <c r="AZ11663" s="49"/>
    </row>
    <row r="11664" spans="52:52" x14ac:dyDescent="0.25">
      <c r="AZ11664" s="49"/>
    </row>
    <row r="11665" spans="52:52" x14ac:dyDescent="0.25">
      <c r="AZ11665" s="49"/>
    </row>
    <row r="11666" spans="52:52" x14ac:dyDescent="0.25">
      <c r="AZ11666" s="49"/>
    </row>
    <row r="11667" spans="52:52" x14ac:dyDescent="0.25">
      <c r="AZ11667" s="49"/>
    </row>
    <row r="11668" spans="52:52" x14ac:dyDescent="0.25">
      <c r="AZ11668" s="49"/>
    </row>
    <row r="11669" spans="52:52" x14ac:dyDescent="0.25">
      <c r="AZ11669" s="49"/>
    </row>
    <row r="11670" spans="52:52" x14ac:dyDescent="0.25">
      <c r="AZ11670" s="49"/>
    </row>
    <row r="11671" spans="52:52" x14ac:dyDescent="0.25">
      <c r="AZ11671" s="49"/>
    </row>
    <row r="11672" spans="52:52" x14ac:dyDescent="0.25">
      <c r="AZ11672" s="49"/>
    </row>
    <row r="11673" spans="52:52" x14ac:dyDescent="0.25">
      <c r="AZ11673" s="49"/>
    </row>
    <row r="11674" spans="52:52" x14ac:dyDescent="0.25">
      <c r="AZ11674" s="49"/>
    </row>
    <row r="11675" spans="52:52" x14ac:dyDescent="0.25">
      <c r="AZ11675" s="49"/>
    </row>
    <row r="11676" spans="52:52" x14ac:dyDescent="0.25">
      <c r="AZ11676" s="49"/>
    </row>
    <row r="11677" spans="52:52" x14ac:dyDescent="0.25">
      <c r="AZ11677" s="49"/>
    </row>
    <row r="11678" spans="52:52" x14ac:dyDescent="0.25">
      <c r="AZ11678" s="49"/>
    </row>
    <row r="11679" spans="52:52" x14ac:dyDescent="0.25">
      <c r="AZ11679" s="49"/>
    </row>
    <row r="11680" spans="52:52" x14ac:dyDescent="0.25">
      <c r="AZ11680" s="49"/>
    </row>
    <row r="11681" spans="52:52" x14ac:dyDescent="0.25">
      <c r="AZ11681" s="49"/>
    </row>
    <row r="11682" spans="52:52" x14ac:dyDescent="0.25">
      <c r="AZ11682" s="49"/>
    </row>
    <row r="11683" spans="52:52" x14ac:dyDescent="0.25">
      <c r="AZ11683" s="49"/>
    </row>
    <row r="11684" spans="52:52" x14ac:dyDescent="0.25">
      <c r="AZ11684" s="49"/>
    </row>
    <row r="11685" spans="52:52" x14ac:dyDescent="0.25">
      <c r="AZ11685" s="49"/>
    </row>
    <row r="11686" spans="52:52" x14ac:dyDescent="0.25">
      <c r="AZ11686" s="49"/>
    </row>
    <row r="11687" spans="52:52" x14ac:dyDescent="0.25">
      <c r="AZ11687" s="49"/>
    </row>
    <row r="11688" spans="52:52" x14ac:dyDescent="0.25">
      <c r="AZ11688" s="49"/>
    </row>
    <row r="11689" spans="52:52" x14ac:dyDescent="0.25">
      <c r="AZ11689" s="49"/>
    </row>
    <row r="11690" spans="52:52" x14ac:dyDescent="0.25">
      <c r="AZ11690" s="49"/>
    </row>
    <row r="11691" spans="52:52" x14ac:dyDescent="0.25">
      <c r="AZ11691" s="49"/>
    </row>
    <row r="11692" spans="52:52" x14ac:dyDescent="0.25">
      <c r="AZ11692" s="49"/>
    </row>
    <row r="11693" spans="52:52" x14ac:dyDescent="0.25">
      <c r="AZ11693" s="49"/>
    </row>
    <row r="11694" spans="52:52" x14ac:dyDescent="0.25">
      <c r="AZ11694" s="49"/>
    </row>
    <row r="11695" spans="52:52" x14ac:dyDescent="0.25">
      <c r="AZ11695" s="49"/>
    </row>
    <row r="11696" spans="52:52" x14ac:dyDescent="0.25">
      <c r="AZ11696" s="49"/>
    </row>
    <row r="11697" spans="52:52" x14ac:dyDescent="0.25">
      <c r="AZ11697" s="49"/>
    </row>
    <row r="11698" spans="52:52" x14ac:dyDescent="0.25">
      <c r="AZ11698" s="49"/>
    </row>
    <row r="11699" spans="52:52" x14ac:dyDescent="0.25">
      <c r="AZ11699" s="49"/>
    </row>
    <row r="11700" spans="52:52" x14ac:dyDescent="0.25">
      <c r="AZ11700" s="49"/>
    </row>
    <row r="11701" spans="52:52" x14ac:dyDescent="0.25">
      <c r="AZ11701" s="49"/>
    </row>
    <row r="11702" spans="52:52" x14ac:dyDescent="0.25">
      <c r="AZ11702" s="49"/>
    </row>
    <row r="11703" spans="52:52" x14ac:dyDescent="0.25">
      <c r="AZ11703" s="49"/>
    </row>
    <row r="11704" spans="52:52" x14ac:dyDescent="0.25">
      <c r="AZ11704" s="49"/>
    </row>
    <row r="11705" spans="52:52" x14ac:dyDescent="0.25">
      <c r="AZ11705" s="49"/>
    </row>
    <row r="11706" spans="52:52" x14ac:dyDescent="0.25">
      <c r="AZ11706" s="49"/>
    </row>
    <row r="11707" spans="52:52" x14ac:dyDescent="0.25">
      <c r="AZ11707" s="49"/>
    </row>
    <row r="11708" spans="52:52" x14ac:dyDescent="0.25">
      <c r="AZ11708" s="49"/>
    </row>
    <row r="11709" spans="52:52" x14ac:dyDescent="0.25">
      <c r="AZ11709" s="49"/>
    </row>
    <row r="11710" spans="52:52" x14ac:dyDescent="0.25">
      <c r="AZ11710" s="49"/>
    </row>
    <row r="11711" spans="52:52" x14ac:dyDescent="0.25">
      <c r="AZ11711" s="49"/>
    </row>
    <row r="11712" spans="52:52" x14ac:dyDescent="0.25">
      <c r="AZ11712" s="49"/>
    </row>
    <row r="11713" spans="52:52" x14ac:dyDescent="0.25">
      <c r="AZ11713" s="49"/>
    </row>
    <row r="11714" spans="52:52" x14ac:dyDescent="0.25">
      <c r="AZ11714" s="49"/>
    </row>
    <row r="11715" spans="52:52" x14ac:dyDescent="0.25">
      <c r="AZ11715" s="49"/>
    </row>
    <row r="11716" spans="52:52" x14ac:dyDescent="0.25">
      <c r="AZ11716" s="49"/>
    </row>
    <row r="11717" spans="52:52" x14ac:dyDescent="0.25">
      <c r="AZ11717" s="49"/>
    </row>
    <row r="11718" spans="52:52" x14ac:dyDescent="0.25">
      <c r="AZ11718" s="49"/>
    </row>
    <row r="11719" spans="52:52" x14ac:dyDescent="0.25">
      <c r="AZ11719" s="49"/>
    </row>
    <row r="11720" spans="52:52" x14ac:dyDescent="0.25">
      <c r="AZ11720" s="49"/>
    </row>
    <row r="11721" spans="52:52" x14ac:dyDescent="0.25">
      <c r="AZ11721" s="49"/>
    </row>
    <row r="11722" spans="52:52" x14ac:dyDescent="0.25">
      <c r="AZ11722" s="49"/>
    </row>
    <row r="11723" spans="52:52" x14ac:dyDescent="0.25">
      <c r="AZ11723" s="49"/>
    </row>
    <row r="11724" spans="52:52" x14ac:dyDescent="0.25">
      <c r="AZ11724" s="49"/>
    </row>
    <row r="11725" spans="52:52" x14ac:dyDescent="0.25">
      <c r="AZ11725" s="49"/>
    </row>
    <row r="11726" spans="52:52" x14ac:dyDescent="0.25">
      <c r="AZ11726" s="49"/>
    </row>
    <row r="11727" spans="52:52" x14ac:dyDescent="0.25">
      <c r="AZ11727" s="49"/>
    </row>
    <row r="11728" spans="52:52" x14ac:dyDescent="0.25">
      <c r="AZ11728" s="49"/>
    </row>
    <row r="11729" spans="52:52" x14ac:dyDescent="0.25">
      <c r="AZ11729" s="49"/>
    </row>
    <row r="11730" spans="52:52" x14ac:dyDescent="0.25">
      <c r="AZ11730" s="49"/>
    </row>
    <row r="11731" spans="52:52" x14ac:dyDescent="0.25">
      <c r="AZ11731" s="49"/>
    </row>
    <row r="11732" spans="52:52" x14ac:dyDescent="0.25">
      <c r="AZ11732" s="49"/>
    </row>
    <row r="11733" spans="52:52" x14ac:dyDescent="0.25">
      <c r="AZ11733" s="49"/>
    </row>
    <row r="11734" spans="52:52" x14ac:dyDescent="0.25">
      <c r="AZ11734" s="49"/>
    </row>
    <row r="11735" spans="52:52" x14ac:dyDescent="0.25">
      <c r="AZ11735" s="49"/>
    </row>
    <row r="11736" spans="52:52" x14ac:dyDescent="0.25">
      <c r="AZ11736" s="49"/>
    </row>
    <row r="11737" spans="52:52" x14ac:dyDescent="0.25">
      <c r="AZ11737" s="49"/>
    </row>
    <row r="11738" spans="52:52" x14ac:dyDescent="0.25">
      <c r="AZ11738" s="49"/>
    </row>
    <row r="11739" spans="52:52" x14ac:dyDescent="0.25">
      <c r="AZ11739" s="49"/>
    </row>
    <row r="11740" spans="52:52" x14ac:dyDescent="0.25">
      <c r="AZ11740" s="49"/>
    </row>
    <row r="11741" spans="52:52" x14ac:dyDescent="0.25">
      <c r="AZ11741" s="49"/>
    </row>
    <row r="11742" spans="52:52" x14ac:dyDescent="0.25">
      <c r="AZ11742" s="49"/>
    </row>
    <row r="11743" spans="52:52" x14ac:dyDescent="0.25">
      <c r="AZ11743" s="49"/>
    </row>
    <row r="11744" spans="52:52" x14ac:dyDescent="0.25">
      <c r="AZ11744" s="49"/>
    </row>
    <row r="11745" spans="52:52" x14ac:dyDescent="0.25">
      <c r="AZ11745" s="49"/>
    </row>
    <row r="11746" spans="52:52" x14ac:dyDescent="0.25">
      <c r="AZ11746" s="49"/>
    </row>
    <row r="11747" spans="52:52" x14ac:dyDescent="0.25">
      <c r="AZ11747" s="49"/>
    </row>
    <row r="11748" spans="52:52" x14ac:dyDescent="0.25">
      <c r="AZ11748" s="49"/>
    </row>
    <row r="11749" spans="52:52" x14ac:dyDescent="0.25">
      <c r="AZ11749" s="49"/>
    </row>
    <row r="11750" spans="52:52" x14ac:dyDescent="0.25">
      <c r="AZ11750" s="49"/>
    </row>
    <row r="11751" spans="52:52" x14ac:dyDescent="0.25">
      <c r="AZ11751" s="49"/>
    </row>
    <row r="11752" spans="52:52" x14ac:dyDescent="0.25">
      <c r="AZ11752" s="49"/>
    </row>
    <row r="11753" spans="52:52" x14ac:dyDescent="0.25">
      <c r="AZ11753" s="49"/>
    </row>
    <row r="11754" spans="52:52" x14ac:dyDescent="0.25">
      <c r="AZ11754" s="49"/>
    </row>
    <row r="11755" spans="52:52" x14ac:dyDescent="0.25">
      <c r="AZ11755" s="49"/>
    </row>
    <row r="11756" spans="52:52" x14ac:dyDescent="0.25">
      <c r="AZ11756" s="49"/>
    </row>
    <row r="11757" spans="52:52" x14ac:dyDescent="0.25">
      <c r="AZ11757" s="49"/>
    </row>
    <row r="11758" spans="52:52" x14ac:dyDescent="0.25">
      <c r="AZ11758" s="49"/>
    </row>
    <row r="11759" spans="52:52" x14ac:dyDescent="0.25">
      <c r="AZ11759" s="49"/>
    </row>
    <row r="11760" spans="52:52" x14ac:dyDescent="0.25">
      <c r="AZ11760" s="49"/>
    </row>
    <row r="11761" spans="52:52" x14ac:dyDescent="0.25">
      <c r="AZ11761" s="49"/>
    </row>
    <row r="11762" spans="52:52" x14ac:dyDescent="0.25">
      <c r="AZ11762" s="49"/>
    </row>
    <row r="11763" spans="52:52" x14ac:dyDescent="0.25">
      <c r="AZ11763" s="49"/>
    </row>
    <row r="11764" spans="52:52" x14ac:dyDescent="0.25">
      <c r="AZ11764" s="49"/>
    </row>
    <row r="11765" spans="52:52" x14ac:dyDescent="0.25">
      <c r="AZ11765" s="49"/>
    </row>
    <row r="11766" spans="52:52" x14ac:dyDescent="0.25">
      <c r="AZ11766" s="49"/>
    </row>
    <row r="11767" spans="52:52" x14ac:dyDescent="0.25">
      <c r="AZ11767" s="49"/>
    </row>
    <row r="11768" spans="52:52" x14ac:dyDescent="0.25">
      <c r="AZ11768" s="49"/>
    </row>
    <row r="11769" spans="52:52" x14ac:dyDescent="0.25">
      <c r="AZ11769" s="49"/>
    </row>
    <row r="11770" spans="52:52" x14ac:dyDescent="0.25">
      <c r="AZ11770" s="49"/>
    </row>
    <row r="11771" spans="52:52" x14ac:dyDescent="0.25">
      <c r="AZ11771" s="49"/>
    </row>
    <row r="11772" spans="52:52" x14ac:dyDescent="0.25">
      <c r="AZ11772" s="49"/>
    </row>
    <row r="11773" spans="52:52" x14ac:dyDescent="0.25">
      <c r="AZ11773" s="49"/>
    </row>
    <row r="11774" spans="52:52" x14ac:dyDescent="0.25">
      <c r="AZ11774" s="49"/>
    </row>
    <row r="11775" spans="52:52" x14ac:dyDescent="0.25">
      <c r="AZ11775" s="49"/>
    </row>
    <row r="11776" spans="52:52" x14ac:dyDescent="0.25">
      <c r="AZ11776" s="49"/>
    </row>
    <row r="11777" spans="52:52" x14ac:dyDescent="0.25">
      <c r="AZ11777" s="49"/>
    </row>
    <row r="11778" spans="52:52" x14ac:dyDescent="0.25">
      <c r="AZ11778" s="49"/>
    </row>
    <row r="11779" spans="52:52" x14ac:dyDescent="0.25">
      <c r="AZ11779" s="49"/>
    </row>
    <row r="11780" spans="52:52" x14ac:dyDescent="0.25">
      <c r="AZ11780" s="49"/>
    </row>
    <row r="11781" spans="52:52" x14ac:dyDescent="0.25">
      <c r="AZ11781" s="49"/>
    </row>
    <row r="11782" spans="52:52" x14ac:dyDescent="0.25">
      <c r="AZ11782" s="49"/>
    </row>
    <row r="11783" spans="52:52" x14ac:dyDescent="0.25">
      <c r="AZ11783" s="49"/>
    </row>
    <row r="11784" spans="52:52" x14ac:dyDescent="0.25">
      <c r="AZ11784" s="49"/>
    </row>
    <row r="11785" spans="52:52" x14ac:dyDescent="0.25">
      <c r="AZ11785" s="49"/>
    </row>
    <row r="11786" spans="52:52" x14ac:dyDescent="0.25">
      <c r="AZ11786" s="49"/>
    </row>
    <row r="11787" spans="52:52" x14ac:dyDescent="0.25">
      <c r="AZ11787" s="49"/>
    </row>
    <row r="11788" spans="52:52" x14ac:dyDescent="0.25">
      <c r="AZ11788" s="49"/>
    </row>
    <row r="11789" spans="52:52" x14ac:dyDescent="0.25">
      <c r="AZ11789" s="49"/>
    </row>
    <row r="11790" spans="52:52" x14ac:dyDescent="0.25">
      <c r="AZ11790" s="49"/>
    </row>
    <row r="11791" spans="52:52" x14ac:dyDescent="0.25">
      <c r="AZ11791" s="49"/>
    </row>
    <row r="11792" spans="52:52" x14ac:dyDescent="0.25">
      <c r="AZ11792" s="49"/>
    </row>
    <row r="11793" spans="52:52" x14ac:dyDescent="0.25">
      <c r="AZ11793" s="49"/>
    </row>
    <row r="11794" spans="52:52" x14ac:dyDescent="0.25">
      <c r="AZ11794" s="49"/>
    </row>
    <row r="11795" spans="52:52" x14ac:dyDescent="0.25">
      <c r="AZ11795" s="49"/>
    </row>
    <row r="11796" spans="52:52" x14ac:dyDescent="0.25">
      <c r="AZ11796" s="49"/>
    </row>
    <row r="11797" spans="52:52" x14ac:dyDescent="0.25">
      <c r="AZ11797" s="49"/>
    </row>
    <row r="11798" spans="52:52" x14ac:dyDescent="0.25">
      <c r="AZ11798" s="49"/>
    </row>
    <row r="11799" spans="52:52" x14ac:dyDescent="0.25">
      <c r="AZ11799" s="49"/>
    </row>
    <row r="11800" spans="52:52" x14ac:dyDescent="0.25">
      <c r="AZ11800" s="49"/>
    </row>
    <row r="11801" spans="52:52" x14ac:dyDescent="0.25">
      <c r="AZ11801" s="49"/>
    </row>
    <row r="11802" spans="52:52" x14ac:dyDescent="0.25">
      <c r="AZ11802" s="49"/>
    </row>
    <row r="11803" spans="52:52" x14ac:dyDescent="0.25">
      <c r="AZ11803" s="49"/>
    </row>
    <row r="11804" spans="52:52" x14ac:dyDescent="0.25">
      <c r="AZ11804" s="49"/>
    </row>
    <row r="11805" spans="52:52" x14ac:dyDescent="0.25">
      <c r="AZ11805" s="49"/>
    </row>
    <row r="11806" spans="52:52" x14ac:dyDescent="0.25">
      <c r="AZ11806" s="49"/>
    </row>
    <row r="11807" spans="52:52" x14ac:dyDescent="0.25">
      <c r="AZ11807" s="49"/>
    </row>
    <row r="11808" spans="52:52" x14ac:dyDescent="0.25">
      <c r="AZ11808" s="49"/>
    </row>
    <row r="11809" spans="52:52" x14ac:dyDescent="0.25">
      <c r="AZ11809" s="49"/>
    </row>
    <row r="11810" spans="52:52" x14ac:dyDescent="0.25">
      <c r="AZ11810" s="49"/>
    </row>
    <row r="11811" spans="52:52" x14ac:dyDescent="0.25">
      <c r="AZ11811" s="49"/>
    </row>
    <row r="11812" spans="52:52" x14ac:dyDescent="0.25">
      <c r="AZ11812" s="49"/>
    </row>
    <row r="11813" spans="52:52" x14ac:dyDescent="0.25">
      <c r="AZ11813" s="49"/>
    </row>
    <row r="11814" spans="52:52" x14ac:dyDescent="0.25">
      <c r="AZ11814" s="49"/>
    </row>
    <row r="11815" spans="52:52" x14ac:dyDescent="0.25">
      <c r="AZ11815" s="49"/>
    </row>
    <row r="11816" spans="52:52" x14ac:dyDescent="0.25">
      <c r="AZ11816" s="49"/>
    </row>
    <row r="11817" spans="52:52" x14ac:dyDescent="0.25">
      <c r="AZ11817" s="49"/>
    </row>
    <row r="11818" spans="52:52" x14ac:dyDescent="0.25">
      <c r="AZ11818" s="49"/>
    </row>
    <row r="11819" spans="52:52" x14ac:dyDescent="0.25">
      <c r="AZ11819" s="49"/>
    </row>
    <row r="11820" spans="52:52" x14ac:dyDescent="0.25">
      <c r="AZ11820" s="49"/>
    </row>
    <row r="11821" spans="52:52" x14ac:dyDescent="0.25">
      <c r="AZ11821" s="49"/>
    </row>
    <row r="11822" spans="52:52" x14ac:dyDescent="0.25">
      <c r="AZ11822" s="49"/>
    </row>
    <row r="11823" spans="52:52" x14ac:dyDescent="0.25">
      <c r="AZ11823" s="49"/>
    </row>
    <row r="11824" spans="52:52" x14ac:dyDescent="0.25">
      <c r="AZ11824" s="49"/>
    </row>
    <row r="11825" spans="52:52" x14ac:dyDescent="0.25">
      <c r="AZ11825" s="49"/>
    </row>
    <row r="11826" spans="52:52" x14ac:dyDescent="0.25">
      <c r="AZ11826" s="49"/>
    </row>
    <row r="11827" spans="52:52" x14ac:dyDescent="0.25">
      <c r="AZ11827" s="49"/>
    </row>
    <row r="11828" spans="52:52" x14ac:dyDescent="0.25">
      <c r="AZ11828" s="49"/>
    </row>
    <row r="11829" spans="52:52" x14ac:dyDescent="0.25">
      <c r="AZ11829" s="49"/>
    </row>
    <row r="11830" spans="52:52" x14ac:dyDescent="0.25">
      <c r="AZ11830" s="49"/>
    </row>
    <row r="11831" spans="52:52" x14ac:dyDescent="0.25">
      <c r="AZ11831" s="49"/>
    </row>
    <row r="11832" spans="52:52" x14ac:dyDescent="0.25">
      <c r="AZ11832" s="49"/>
    </row>
    <row r="11833" spans="52:52" x14ac:dyDescent="0.25">
      <c r="AZ11833" s="49"/>
    </row>
    <row r="11834" spans="52:52" x14ac:dyDescent="0.25">
      <c r="AZ11834" s="49"/>
    </row>
    <row r="11835" spans="52:52" x14ac:dyDescent="0.25">
      <c r="AZ11835" s="49"/>
    </row>
    <row r="11836" spans="52:52" x14ac:dyDescent="0.25">
      <c r="AZ11836" s="49"/>
    </row>
    <row r="11837" spans="52:52" x14ac:dyDescent="0.25">
      <c r="AZ11837" s="49"/>
    </row>
    <row r="11838" spans="52:52" x14ac:dyDescent="0.25">
      <c r="AZ11838" s="49"/>
    </row>
    <row r="11839" spans="52:52" x14ac:dyDescent="0.25">
      <c r="AZ11839" s="49"/>
    </row>
    <row r="11840" spans="52:52" x14ac:dyDescent="0.25">
      <c r="AZ11840" s="49"/>
    </row>
    <row r="11841" spans="52:52" x14ac:dyDescent="0.25">
      <c r="AZ11841" s="49"/>
    </row>
    <row r="11842" spans="52:52" x14ac:dyDescent="0.25">
      <c r="AZ11842" s="49"/>
    </row>
    <row r="11843" spans="52:52" x14ac:dyDescent="0.25">
      <c r="AZ11843" s="49"/>
    </row>
    <row r="11844" spans="52:52" x14ac:dyDescent="0.25">
      <c r="AZ11844" s="49"/>
    </row>
    <row r="11845" spans="52:52" x14ac:dyDescent="0.25">
      <c r="AZ11845" s="49"/>
    </row>
    <row r="11846" spans="52:52" x14ac:dyDescent="0.25">
      <c r="AZ11846" s="49"/>
    </row>
    <row r="11847" spans="52:52" x14ac:dyDescent="0.25">
      <c r="AZ11847" s="49"/>
    </row>
    <row r="11848" spans="52:52" x14ac:dyDescent="0.25">
      <c r="AZ11848" s="49"/>
    </row>
    <row r="11849" spans="52:52" x14ac:dyDescent="0.25">
      <c r="AZ11849" s="49"/>
    </row>
    <row r="11850" spans="52:52" x14ac:dyDescent="0.25">
      <c r="AZ11850" s="49"/>
    </row>
    <row r="11851" spans="52:52" x14ac:dyDescent="0.25">
      <c r="AZ11851" s="49"/>
    </row>
    <row r="11852" spans="52:52" x14ac:dyDescent="0.25">
      <c r="AZ11852" s="49"/>
    </row>
    <row r="11853" spans="52:52" x14ac:dyDescent="0.25">
      <c r="AZ11853" s="49"/>
    </row>
    <row r="11854" spans="52:52" x14ac:dyDescent="0.25">
      <c r="AZ11854" s="49"/>
    </row>
    <row r="11855" spans="52:52" x14ac:dyDescent="0.25">
      <c r="AZ11855" s="49"/>
    </row>
    <row r="11856" spans="52:52" x14ac:dyDescent="0.25">
      <c r="AZ11856" s="49"/>
    </row>
    <row r="11857" spans="52:52" x14ac:dyDescent="0.25">
      <c r="AZ11857" s="49"/>
    </row>
    <row r="11858" spans="52:52" x14ac:dyDescent="0.25">
      <c r="AZ11858" s="49"/>
    </row>
    <row r="11859" spans="52:52" x14ac:dyDescent="0.25">
      <c r="AZ11859" s="49"/>
    </row>
    <row r="11860" spans="52:52" x14ac:dyDescent="0.25">
      <c r="AZ11860" s="49"/>
    </row>
    <row r="11861" spans="52:52" x14ac:dyDescent="0.25">
      <c r="AZ11861" s="49"/>
    </row>
    <row r="11862" spans="52:52" x14ac:dyDescent="0.25">
      <c r="AZ11862" s="49"/>
    </row>
    <row r="11863" spans="52:52" x14ac:dyDescent="0.25">
      <c r="AZ11863" s="49"/>
    </row>
    <row r="11864" spans="52:52" x14ac:dyDescent="0.25">
      <c r="AZ11864" s="49"/>
    </row>
    <row r="11865" spans="52:52" x14ac:dyDescent="0.25">
      <c r="AZ11865" s="49"/>
    </row>
    <row r="11866" spans="52:52" x14ac:dyDescent="0.25">
      <c r="AZ11866" s="49"/>
    </row>
    <row r="11867" spans="52:52" x14ac:dyDescent="0.25">
      <c r="AZ11867" s="49"/>
    </row>
    <row r="11868" spans="52:52" x14ac:dyDescent="0.25">
      <c r="AZ11868" s="49"/>
    </row>
    <row r="11869" spans="52:52" x14ac:dyDescent="0.25">
      <c r="AZ11869" s="49"/>
    </row>
    <row r="11870" spans="52:52" x14ac:dyDescent="0.25">
      <c r="AZ11870" s="49"/>
    </row>
    <row r="11871" spans="52:52" x14ac:dyDescent="0.25">
      <c r="AZ11871" s="49"/>
    </row>
    <row r="11872" spans="52:52" x14ac:dyDescent="0.25">
      <c r="AZ11872" s="49"/>
    </row>
    <row r="11873" spans="52:52" x14ac:dyDescent="0.25">
      <c r="AZ11873" s="49"/>
    </row>
    <row r="11874" spans="52:52" x14ac:dyDescent="0.25">
      <c r="AZ11874" s="49"/>
    </row>
    <row r="11875" spans="52:52" x14ac:dyDescent="0.25">
      <c r="AZ11875" s="49"/>
    </row>
    <row r="11876" spans="52:52" x14ac:dyDescent="0.25">
      <c r="AZ11876" s="49"/>
    </row>
    <row r="11877" spans="52:52" x14ac:dyDescent="0.25">
      <c r="AZ11877" s="49"/>
    </row>
    <row r="11878" spans="52:52" x14ac:dyDescent="0.25">
      <c r="AZ11878" s="49"/>
    </row>
    <row r="11879" spans="52:52" x14ac:dyDescent="0.25">
      <c r="AZ11879" s="49"/>
    </row>
    <row r="11880" spans="52:52" x14ac:dyDescent="0.25">
      <c r="AZ11880" s="49"/>
    </row>
    <row r="11881" spans="52:52" x14ac:dyDescent="0.25">
      <c r="AZ11881" s="49"/>
    </row>
    <row r="11882" spans="52:52" x14ac:dyDescent="0.25">
      <c r="AZ11882" s="49"/>
    </row>
    <row r="11883" spans="52:52" x14ac:dyDescent="0.25">
      <c r="AZ11883" s="49"/>
    </row>
    <row r="11884" spans="52:52" x14ac:dyDescent="0.25">
      <c r="AZ11884" s="49"/>
    </row>
    <row r="11885" spans="52:52" x14ac:dyDescent="0.25">
      <c r="AZ11885" s="49"/>
    </row>
    <row r="11886" spans="52:52" x14ac:dyDescent="0.25">
      <c r="AZ11886" s="49"/>
    </row>
    <row r="11887" spans="52:52" x14ac:dyDescent="0.25">
      <c r="AZ11887" s="49"/>
    </row>
    <row r="11888" spans="52:52" x14ac:dyDescent="0.25">
      <c r="AZ11888" s="49"/>
    </row>
    <row r="11889" spans="52:52" x14ac:dyDescent="0.25">
      <c r="AZ11889" s="49"/>
    </row>
    <row r="11890" spans="52:52" x14ac:dyDescent="0.25">
      <c r="AZ11890" s="49"/>
    </row>
    <row r="11891" spans="52:52" x14ac:dyDescent="0.25">
      <c r="AZ11891" s="49"/>
    </row>
    <row r="11892" spans="52:52" x14ac:dyDescent="0.25">
      <c r="AZ11892" s="49"/>
    </row>
    <row r="11893" spans="52:52" x14ac:dyDescent="0.25">
      <c r="AZ11893" s="49"/>
    </row>
    <row r="11894" spans="52:52" x14ac:dyDescent="0.25">
      <c r="AZ11894" s="49"/>
    </row>
    <row r="11895" spans="52:52" x14ac:dyDescent="0.25">
      <c r="AZ11895" s="49"/>
    </row>
    <row r="11896" spans="52:52" x14ac:dyDescent="0.25">
      <c r="AZ11896" s="49"/>
    </row>
    <row r="11897" spans="52:52" x14ac:dyDescent="0.25">
      <c r="AZ11897" s="49"/>
    </row>
    <row r="11898" spans="52:52" x14ac:dyDescent="0.25">
      <c r="AZ11898" s="49"/>
    </row>
    <row r="11899" spans="52:52" x14ac:dyDescent="0.25">
      <c r="AZ11899" s="49"/>
    </row>
    <row r="11900" spans="52:52" x14ac:dyDescent="0.25">
      <c r="AZ11900" s="49"/>
    </row>
    <row r="11901" spans="52:52" x14ac:dyDescent="0.25">
      <c r="AZ11901" s="49"/>
    </row>
    <row r="11902" spans="52:52" x14ac:dyDescent="0.25">
      <c r="AZ11902" s="49"/>
    </row>
    <row r="11903" spans="52:52" x14ac:dyDescent="0.25">
      <c r="AZ11903" s="49"/>
    </row>
    <row r="11904" spans="52:52" x14ac:dyDescent="0.25">
      <c r="AZ11904" s="49"/>
    </row>
    <row r="11905" spans="52:52" x14ac:dyDescent="0.25">
      <c r="AZ11905" s="49"/>
    </row>
    <row r="11906" spans="52:52" x14ac:dyDescent="0.25">
      <c r="AZ11906" s="49"/>
    </row>
    <row r="11907" spans="52:52" x14ac:dyDescent="0.25">
      <c r="AZ11907" s="49"/>
    </row>
    <row r="11908" spans="52:52" x14ac:dyDescent="0.25">
      <c r="AZ11908" s="49"/>
    </row>
    <row r="11909" spans="52:52" x14ac:dyDescent="0.25">
      <c r="AZ11909" s="49"/>
    </row>
    <row r="11910" spans="52:52" x14ac:dyDescent="0.25">
      <c r="AZ11910" s="49"/>
    </row>
    <row r="11911" spans="52:52" x14ac:dyDescent="0.25">
      <c r="AZ11911" s="49"/>
    </row>
    <row r="11912" spans="52:52" x14ac:dyDescent="0.25">
      <c r="AZ11912" s="49"/>
    </row>
    <row r="11913" spans="52:52" x14ac:dyDescent="0.25">
      <c r="AZ11913" s="49"/>
    </row>
    <row r="11914" spans="52:52" x14ac:dyDescent="0.25">
      <c r="AZ11914" s="49"/>
    </row>
    <row r="11915" spans="52:52" x14ac:dyDescent="0.25">
      <c r="AZ11915" s="49"/>
    </row>
    <row r="11916" spans="52:52" x14ac:dyDescent="0.25">
      <c r="AZ11916" s="49"/>
    </row>
    <row r="11917" spans="52:52" x14ac:dyDescent="0.25">
      <c r="AZ11917" s="49"/>
    </row>
    <row r="11918" spans="52:52" x14ac:dyDescent="0.25">
      <c r="AZ11918" s="49"/>
    </row>
    <row r="11919" spans="52:52" x14ac:dyDescent="0.25">
      <c r="AZ11919" s="49"/>
    </row>
    <row r="11920" spans="52:52" x14ac:dyDescent="0.25">
      <c r="AZ11920" s="49"/>
    </row>
    <row r="11921" spans="52:52" x14ac:dyDescent="0.25">
      <c r="AZ11921" s="49"/>
    </row>
    <row r="11922" spans="52:52" x14ac:dyDescent="0.25">
      <c r="AZ11922" s="49"/>
    </row>
    <row r="11923" spans="52:52" x14ac:dyDescent="0.25">
      <c r="AZ11923" s="49"/>
    </row>
    <row r="11924" spans="52:52" x14ac:dyDescent="0.25">
      <c r="AZ11924" s="49"/>
    </row>
    <row r="11925" spans="52:52" x14ac:dyDescent="0.25">
      <c r="AZ11925" s="49"/>
    </row>
    <row r="11926" spans="52:52" x14ac:dyDescent="0.25">
      <c r="AZ11926" s="49"/>
    </row>
    <row r="11927" spans="52:52" x14ac:dyDescent="0.25">
      <c r="AZ11927" s="49"/>
    </row>
    <row r="11928" spans="52:52" x14ac:dyDescent="0.25">
      <c r="AZ11928" s="49"/>
    </row>
    <row r="11929" spans="52:52" x14ac:dyDescent="0.25">
      <c r="AZ11929" s="49"/>
    </row>
    <row r="11930" spans="52:52" x14ac:dyDescent="0.25">
      <c r="AZ11930" s="49"/>
    </row>
    <row r="11931" spans="52:52" x14ac:dyDescent="0.25">
      <c r="AZ11931" s="49"/>
    </row>
    <row r="11932" spans="52:52" x14ac:dyDescent="0.25">
      <c r="AZ11932" s="49"/>
    </row>
    <row r="11933" spans="52:52" x14ac:dyDescent="0.25">
      <c r="AZ11933" s="49"/>
    </row>
    <row r="11934" spans="52:52" x14ac:dyDescent="0.25">
      <c r="AZ11934" s="49"/>
    </row>
    <row r="11935" spans="52:52" x14ac:dyDescent="0.25">
      <c r="AZ11935" s="49"/>
    </row>
    <row r="11936" spans="52:52" x14ac:dyDescent="0.25">
      <c r="AZ11936" s="49"/>
    </row>
    <row r="11937" spans="52:52" x14ac:dyDescent="0.25">
      <c r="AZ11937" s="49"/>
    </row>
    <row r="11938" spans="52:52" x14ac:dyDescent="0.25">
      <c r="AZ11938" s="49"/>
    </row>
    <row r="11939" spans="52:52" x14ac:dyDescent="0.25">
      <c r="AZ11939" s="49"/>
    </row>
    <row r="11940" spans="52:52" x14ac:dyDescent="0.25">
      <c r="AZ11940" s="49"/>
    </row>
    <row r="11941" spans="52:52" x14ac:dyDescent="0.25">
      <c r="AZ11941" s="49"/>
    </row>
    <row r="11942" spans="52:52" x14ac:dyDescent="0.25">
      <c r="AZ11942" s="49"/>
    </row>
    <row r="11943" spans="52:52" x14ac:dyDescent="0.25">
      <c r="AZ11943" s="49"/>
    </row>
    <row r="11944" spans="52:52" x14ac:dyDescent="0.25">
      <c r="AZ11944" s="49"/>
    </row>
    <row r="11945" spans="52:52" x14ac:dyDescent="0.25">
      <c r="AZ11945" s="49"/>
    </row>
    <row r="11946" spans="52:52" x14ac:dyDescent="0.25">
      <c r="AZ11946" s="49"/>
    </row>
    <row r="11947" spans="52:52" x14ac:dyDescent="0.25">
      <c r="AZ11947" s="49"/>
    </row>
    <row r="11948" spans="52:52" x14ac:dyDescent="0.25">
      <c r="AZ11948" s="49"/>
    </row>
    <row r="11949" spans="52:52" x14ac:dyDescent="0.25">
      <c r="AZ11949" s="49"/>
    </row>
    <row r="11950" spans="52:52" x14ac:dyDescent="0.25">
      <c r="AZ11950" s="49"/>
    </row>
    <row r="11951" spans="52:52" x14ac:dyDescent="0.25">
      <c r="AZ11951" s="49"/>
    </row>
    <row r="11952" spans="52:52" x14ac:dyDescent="0.25">
      <c r="AZ11952" s="49"/>
    </row>
    <row r="11953" spans="52:52" x14ac:dyDescent="0.25">
      <c r="AZ11953" s="49"/>
    </row>
    <row r="11954" spans="52:52" x14ac:dyDescent="0.25">
      <c r="AZ11954" s="49"/>
    </row>
    <row r="11955" spans="52:52" x14ac:dyDescent="0.25">
      <c r="AZ11955" s="49"/>
    </row>
    <row r="11956" spans="52:52" x14ac:dyDescent="0.25">
      <c r="AZ11956" s="49"/>
    </row>
    <row r="11957" spans="52:52" x14ac:dyDescent="0.25">
      <c r="AZ11957" s="49"/>
    </row>
    <row r="11958" spans="52:52" x14ac:dyDescent="0.25">
      <c r="AZ11958" s="49"/>
    </row>
    <row r="11959" spans="52:52" x14ac:dyDescent="0.25">
      <c r="AZ11959" s="49"/>
    </row>
    <row r="11960" spans="52:52" x14ac:dyDescent="0.25">
      <c r="AZ11960" s="49"/>
    </row>
    <row r="11961" spans="52:52" x14ac:dyDescent="0.25">
      <c r="AZ11961" s="49"/>
    </row>
    <row r="11962" spans="52:52" x14ac:dyDescent="0.25">
      <c r="AZ11962" s="49"/>
    </row>
    <row r="11963" spans="52:52" x14ac:dyDescent="0.25">
      <c r="AZ11963" s="49"/>
    </row>
    <row r="11964" spans="52:52" x14ac:dyDescent="0.25">
      <c r="AZ11964" s="49"/>
    </row>
    <row r="11965" spans="52:52" x14ac:dyDescent="0.25">
      <c r="AZ11965" s="49"/>
    </row>
    <row r="11966" spans="52:52" x14ac:dyDescent="0.25">
      <c r="AZ11966" s="49"/>
    </row>
    <row r="11967" spans="52:52" x14ac:dyDescent="0.25">
      <c r="AZ11967" s="49"/>
    </row>
    <row r="11968" spans="52:52" x14ac:dyDescent="0.25">
      <c r="AZ11968" s="49"/>
    </row>
    <row r="11969" spans="52:52" x14ac:dyDescent="0.25">
      <c r="AZ11969" s="49"/>
    </row>
    <row r="11970" spans="52:52" x14ac:dyDescent="0.25">
      <c r="AZ11970" s="49"/>
    </row>
    <row r="11971" spans="52:52" x14ac:dyDescent="0.25">
      <c r="AZ11971" s="49"/>
    </row>
    <row r="11972" spans="52:52" x14ac:dyDescent="0.25">
      <c r="AZ11972" s="49"/>
    </row>
    <row r="11973" spans="52:52" x14ac:dyDescent="0.25">
      <c r="AZ11973" s="49"/>
    </row>
    <row r="11974" spans="52:52" x14ac:dyDescent="0.25">
      <c r="AZ11974" s="49"/>
    </row>
    <row r="11975" spans="52:52" x14ac:dyDescent="0.25">
      <c r="AZ11975" s="49"/>
    </row>
    <row r="11976" spans="52:52" x14ac:dyDescent="0.25">
      <c r="AZ11976" s="49"/>
    </row>
    <row r="11977" spans="52:52" x14ac:dyDescent="0.25">
      <c r="AZ11977" s="49"/>
    </row>
    <row r="11978" spans="52:52" x14ac:dyDescent="0.25">
      <c r="AZ11978" s="49"/>
    </row>
    <row r="11979" spans="52:52" x14ac:dyDescent="0.25">
      <c r="AZ11979" s="49"/>
    </row>
    <row r="11980" spans="52:52" x14ac:dyDescent="0.25">
      <c r="AZ11980" s="49"/>
    </row>
    <row r="11981" spans="52:52" x14ac:dyDescent="0.25">
      <c r="AZ11981" s="49"/>
    </row>
    <row r="11982" spans="52:52" x14ac:dyDescent="0.25">
      <c r="AZ11982" s="49"/>
    </row>
    <row r="11983" spans="52:52" x14ac:dyDescent="0.25">
      <c r="AZ11983" s="49"/>
    </row>
    <row r="11984" spans="52:52" x14ac:dyDescent="0.25">
      <c r="AZ11984" s="49"/>
    </row>
    <row r="11985" spans="52:52" x14ac:dyDescent="0.25">
      <c r="AZ11985" s="49"/>
    </row>
    <row r="11986" spans="52:52" x14ac:dyDescent="0.25">
      <c r="AZ11986" s="49"/>
    </row>
    <row r="11987" spans="52:52" x14ac:dyDescent="0.25">
      <c r="AZ11987" s="49"/>
    </row>
    <row r="11988" spans="52:52" x14ac:dyDescent="0.25">
      <c r="AZ11988" s="49"/>
    </row>
    <row r="11989" spans="52:52" x14ac:dyDescent="0.25">
      <c r="AZ11989" s="49"/>
    </row>
    <row r="11990" spans="52:52" x14ac:dyDescent="0.25">
      <c r="AZ11990" s="49"/>
    </row>
    <row r="11991" spans="52:52" x14ac:dyDescent="0.25">
      <c r="AZ11991" s="49"/>
    </row>
    <row r="11992" spans="52:52" x14ac:dyDescent="0.25">
      <c r="AZ11992" s="49"/>
    </row>
    <row r="11993" spans="52:52" x14ac:dyDescent="0.25">
      <c r="AZ11993" s="49"/>
    </row>
    <row r="11994" spans="52:52" x14ac:dyDescent="0.25">
      <c r="AZ11994" s="49"/>
    </row>
    <row r="11995" spans="52:52" x14ac:dyDescent="0.25">
      <c r="AZ11995" s="49"/>
    </row>
    <row r="11996" spans="52:52" x14ac:dyDescent="0.25">
      <c r="AZ11996" s="49"/>
    </row>
    <row r="11997" spans="52:52" x14ac:dyDescent="0.25">
      <c r="AZ11997" s="49"/>
    </row>
    <row r="11998" spans="52:52" x14ac:dyDescent="0.25">
      <c r="AZ11998" s="49"/>
    </row>
    <row r="11999" spans="52:52" x14ac:dyDescent="0.25">
      <c r="AZ11999" s="49"/>
    </row>
    <row r="12000" spans="52:52" x14ac:dyDescent="0.25">
      <c r="AZ12000" s="49"/>
    </row>
    <row r="12001" spans="52:52" x14ac:dyDescent="0.25">
      <c r="AZ12001" s="49"/>
    </row>
    <row r="12002" spans="52:52" x14ac:dyDescent="0.25">
      <c r="AZ12002" s="49"/>
    </row>
    <row r="12003" spans="52:52" x14ac:dyDescent="0.25">
      <c r="AZ12003" s="49"/>
    </row>
    <row r="12004" spans="52:52" x14ac:dyDescent="0.25">
      <c r="AZ12004" s="49"/>
    </row>
    <row r="12005" spans="52:52" x14ac:dyDescent="0.25">
      <c r="AZ12005" s="49"/>
    </row>
    <row r="12006" spans="52:52" x14ac:dyDescent="0.25">
      <c r="AZ12006" s="49"/>
    </row>
    <row r="12007" spans="52:52" x14ac:dyDescent="0.25">
      <c r="AZ12007" s="49"/>
    </row>
    <row r="12008" spans="52:52" x14ac:dyDescent="0.25">
      <c r="AZ12008" s="49"/>
    </row>
    <row r="12009" spans="52:52" x14ac:dyDescent="0.25">
      <c r="AZ12009" s="49"/>
    </row>
    <row r="12010" spans="52:52" x14ac:dyDescent="0.25">
      <c r="AZ12010" s="49"/>
    </row>
    <row r="12011" spans="52:52" x14ac:dyDescent="0.25">
      <c r="AZ12011" s="49"/>
    </row>
    <row r="12012" spans="52:52" x14ac:dyDescent="0.25">
      <c r="AZ12012" s="49"/>
    </row>
    <row r="12013" spans="52:52" x14ac:dyDescent="0.25">
      <c r="AZ12013" s="49"/>
    </row>
    <row r="12014" spans="52:52" x14ac:dyDescent="0.25">
      <c r="AZ12014" s="49"/>
    </row>
    <row r="12015" spans="52:52" x14ac:dyDescent="0.25">
      <c r="AZ12015" s="49"/>
    </row>
    <row r="12016" spans="52:52" x14ac:dyDescent="0.25">
      <c r="AZ12016" s="49"/>
    </row>
    <row r="12017" spans="52:52" x14ac:dyDescent="0.25">
      <c r="AZ12017" s="49"/>
    </row>
    <row r="12018" spans="52:52" x14ac:dyDescent="0.25">
      <c r="AZ12018" s="49"/>
    </row>
    <row r="12019" spans="52:52" x14ac:dyDescent="0.25">
      <c r="AZ12019" s="49"/>
    </row>
    <row r="12020" spans="52:52" x14ac:dyDescent="0.25">
      <c r="AZ12020" s="49"/>
    </row>
    <row r="12021" spans="52:52" x14ac:dyDescent="0.25">
      <c r="AZ12021" s="49"/>
    </row>
    <row r="12022" spans="52:52" x14ac:dyDescent="0.25">
      <c r="AZ12022" s="49"/>
    </row>
    <row r="12023" spans="52:52" x14ac:dyDescent="0.25">
      <c r="AZ12023" s="49"/>
    </row>
    <row r="12024" spans="52:52" x14ac:dyDescent="0.25">
      <c r="AZ12024" s="49"/>
    </row>
    <row r="12025" spans="52:52" x14ac:dyDescent="0.25">
      <c r="AZ12025" s="49"/>
    </row>
    <row r="12026" spans="52:52" x14ac:dyDescent="0.25">
      <c r="AZ12026" s="49"/>
    </row>
    <row r="12027" spans="52:52" x14ac:dyDescent="0.25">
      <c r="AZ12027" s="49"/>
    </row>
    <row r="12028" spans="52:52" x14ac:dyDescent="0.25">
      <c r="AZ12028" s="49"/>
    </row>
    <row r="12029" spans="52:52" x14ac:dyDescent="0.25">
      <c r="AZ12029" s="49"/>
    </row>
    <row r="12030" spans="52:52" x14ac:dyDescent="0.25">
      <c r="AZ12030" s="49"/>
    </row>
    <row r="12031" spans="52:52" x14ac:dyDescent="0.25">
      <c r="AZ12031" s="49"/>
    </row>
    <row r="12032" spans="52:52" x14ac:dyDescent="0.25">
      <c r="AZ12032" s="49"/>
    </row>
    <row r="12033" spans="52:52" x14ac:dyDescent="0.25">
      <c r="AZ12033" s="49"/>
    </row>
    <row r="12034" spans="52:52" x14ac:dyDescent="0.25">
      <c r="AZ12034" s="49"/>
    </row>
    <row r="12035" spans="52:52" x14ac:dyDescent="0.25">
      <c r="AZ12035" s="49"/>
    </row>
    <row r="12036" spans="52:52" x14ac:dyDescent="0.25">
      <c r="AZ12036" s="49"/>
    </row>
    <row r="12037" spans="52:52" x14ac:dyDescent="0.25">
      <c r="AZ12037" s="49"/>
    </row>
    <row r="12038" spans="52:52" x14ac:dyDescent="0.25">
      <c r="AZ12038" s="49"/>
    </row>
    <row r="12039" spans="52:52" x14ac:dyDescent="0.25">
      <c r="AZ12039" s="49"/>
    </row>
    <row r="12040" spans="52:52" x14ac:dyDescent="0.25">
      <c r="AZ12040" s="49"/>
    </row>
    <row r="12041" spans="52:52" x14ac:dyDescent="0.25">
      <c r="AZ12041" s="49"/>
    </row>
    <row r="12042" spans="52:52" x14ac:dyDescent="0.25">
      <c r="AZ12042" s="49"/>
    </row>
    <row r="12043" spans="52:52" x14ac:dyDescent="0.25">
      <c r="AZ12043" s="49"/>
    </row>
    <row r="12044" spans="52:52" x14ac:dyDescent="0.25">
      <c r="AZ12044" s="49"/>
    </row>
    <row r="12045" spans="52:52" x14ac:dyDescent="0.25">
      <c r="AZ12045" s="49"/>
    </row>
    <row r="12046" spans="52:52" x14ac:dyDescent="0.25">
      <c r="AZ12046" s="49"/>
    </row>
    <row r="12047" spans="52:52" x14ac:dyDescent="0.25">
      <c r="AZ12047" s="49"/>
    </row>
    <row r="12048" spans="52:52" x14ac:dyDescent="0.25">
      <c r="AZ12048" s="49"/>
    </row>
    <row r="12049" spans="52:52" x14ac:dyDescent="0.25">
      <c r="AZ12049" s="49"/>
    </row>
    <row r="12050" spans="52:52" x14ac:dyDescent="0.25">
      <c r="AZ12050" s="49"/>
    </row>
    <row r="12051" spans="52:52" x14ac:dyDescent="0.25">
      <c r="AZ12051" s="49"/>
    </row>
    <row r="12052" spans="52:52" x14ac:dyDescent="0.25">
      <c r="AZ12052" s="49"/>
    </row>
    <row r="12053" spans="52:52" x14ac:dyDescent="0.25">
      <c r="AZ12053" s="49"/>
    </row>
    <row r="12054" spans="52:52" x14ac:dyDescent="0.25">
      <c r="AZ12054" s="49"/>
    </row>
    <row r="12055" spans="52:52" x14ac:dyDescent="0.25">
      <c r="AZ12055" s="49"/>
    </row>
    <row r="12056" spans="52:52" x14ac:dyDescent="0.25">
      <c r="AZ12056" s="49"/>
    </row>
    <row r="12057" spans="52:52" x14ac:dyDescent="0.25">
      <c r="AZ12057" s="49"/>
    </row>
    <row r="12058" spans="52:52" x14ac:dyDescent="0.25">
      <c r="AZ12058" s="49"/>
    </row>
    <row r="12059" spans="52:52" x14ac:dyDescent="0.25">
      <c r="AZ12059" s="49"/>
    </row>
    <row r="12060" spans="52:52" x14ac:dyDescent="0.25">
      <c r="AZ12060" s="49"/>
    </row>
    <row r="12061" spans="52:52" x14ac:dyDescent="0.25">
      <c r="AZ12061" s="49"/>
    </row>
    <row r="12062" spans="52:52" x14ac:dyDescent="0.25">
      <c r="AZ12062" s="49"/>
    </row>
    <row r="12063" spans="52:52" x14ac:dyDescent="0.25">
      <c r="AZ12063" s="49"/>
    </row>
    <row r="12064" spans="52:52" x14ac:dyDescent="0.25">
      <c r="AZ12064" s="49"/>
    </row>
    <row r="12065" spans="52:52" x14ac:dyDescent="0.25">
      <c r="AZ12065" s="49"/>
    </row>
    <row r="12066" spans="52:52" x14ac:dyDescent="0.25">
      <c r="AZ12066" s="49"/>
    </row>
    <row r="12067" spans="52:52" x14ac:dyDescent="0.25">
      <c r="AZ12067" s="49"/>
    </row>
    <row r="12068" spans="52:52" x14ac:dyDescent="0.25">
      <c r="AZ12068" s="49"/>
    </row>
    <row r="12069" spans="52:52" x14ac:dyDescent="0.25">
      <c r="AZ12069" s="49"/>
    </row>
    <row r="12070" spans="52:52" x14ac:dyDescent="0.25">
      <c r="AZ12070" s="49"/>
    </row>
    <row r="12071" spans="52:52" x14ac:dyDescent="0.25">
      <c r="AZ12071" s="49"/>
    </row>
    <row r="12072" spans="52:52" x14ac:dyDescent="0.25">
      <c r="AZ12072" s="49"/>
    </row>
    <row r="12073" spans="52:52" x14ac:dyDescent="0.25">
      <c r="AZ12073" s="49"/>
    </row>
    <row r="12074" spans="52:52" x14ac:dyDescent="0.25">
      <c r="AZ12074" s="49"/>
    </row>
    <row r="12075" spans="52:52" x14ac:dyDescent="0.25">
      <c r="AZ12075" s="49"/>
    </row>
    <row r="12076" spans="52:52" x14ac:dyDescent="0.25">
      <c r="AZ12076" s="49"/>
    </row>
    <row r="12077" spans="52:52" x14ac:dyDescent="0.25">
      <c r="AZ12077" s="49"/>
    </row>
    <row r="12078" spans="52:52" x14ac:dyDescent="0.25">
      <c r="AZ12078" s="49"/>
    </row>
    <row r="12079" spans="52:52" x14ac:dyDescent="0.25">
      <c r="AZ12079" s="49"/>
    </row>
    <row r="12080" spans="52:52" x14ac:dyDescent="0.25">
      <c r="AZ12080" s="49"/>
    </row>
    <row r="12081" spans="52:52" x14ac:dyDescent="0.25">
      <c r="AZ12081" s="49"/>
    </row>
    <row r="12082" spans="52:52" x14ac:dyDescent="0.25">
      <c r="AZ12082" s="49"/>
    </row>
    <row r="12083" spans="52:52" x14ac:dyDescent="0.25">
      <c r="AZ12083" s="49"/>
    </row>
    <row r="12084" spans="52:52" x14ac:dyDescent="0.25">
      <c r="AZ12084" s="49"/>
    </row>
    <row r="12085" spans="52:52" x14ac:dyDescent="0.25">
      <c r="AZ12085" s="49"/>
    </row>
    <row r="12086" spans="52:52" x14ac:dyDescent="0.25">
      <c r="AZ12086" s="49"/>
    </row>
    <row r="12087" spans="52:52" x14ac:dyDescent="0.25">
      <c r="AZ12087" s="49"/>
    </row>
    <row r="12088" spans="52:52" x14ac:dyDescent="0.25">
      <c r="AZ12088" s="49"/>
    </row>
    <row r="12089" spans="52:52" x14ac:dyDescent="0.25">
      <c r="AZ12089" s="49"/>
    </row>
    <row r="12090" spans="52:52" x14ac:dyDescent="0.25">
      <c r="AZ12090" s="49"/>
    </row>
    <row r="12091" spans="52:52" x14ac:dyDescent="0.25">
      <c r="AZ12091" s="49"/>
    </row>
    <row r="12092" spans="52:52" x14ac:dyDescent="0.25">
      <c r="AZ12092" s="49"/>
    </row>
    <row r="12093" spans="52:52" x14ac:dyDescent="0.25">
      <c r="AZ12093" s="49"/>
    </row>
    <row r="12094" spans="52:52" x14ac:dyDescent="0.25">
      <c r="AZ12094" s="49"/>
    </row>
    <row r="12095" spans="52:52" x14ac:dyDescent="0.25">
      <c r="AZ12095" s="49"/>
    </row>
    <row r="12096" spans="52:52" x14ac:dyDescent="0.25">
      <c r="AZ12096" s="49"/>
    </row>
    <row r="12097" spans="52:52" x14ac:dyDescent="0.25">
      <c r="AZ12097" s="49"/>
    </row>
    <row r="12098" spans="52:52" x14ac:dyDescent="0.25">
      <c r="AZ12098" s="49"/>
    </row>
    <row r="12099" spans="52:52" x14ac:dyDescent="0.25">
      <c r="AZ12099" s="49"/>
    </row>
    <row r="12100" spans="52:52" x14ac:dyDescent="0.25">
      <c r="AZ12100" s="49"/>
    </row>
    <row r="12101" spans="52:52" x14ac:dyDescent="0.25">
      <c r="AZ12101" s="49"/>
    </row>
    <row r="12102" spans="52:52" x14ac:dyDescent="0.25">
      <c r="AZ12102" s="49"/>
    </row>
    <row r="12103" spans="52:52" x14ac:dyDescent="0.25">
      <c r="AZ12103" s="49"/>
    </row>
    <row r="12104" spans="52:52" x14ac:dyDescent="0.25">
      <c r="AZ12104" s="49"/>
    </row>
    <row r="12105" spans="52:52" x14ac:dyDescent="0.25">
      <c r="AZ12105" s="49"/>
    </row>
    <row r="12106" spans="52:52" x14ac:dyDescent="0.25">
      <c r="AZ12106" s="49"/>
    </row>
    <row r="12107" spans="52:52" x14ac:dyDescent="0.25">
      <c r="AZ12107" s="49"/>
    </row>
    <row r="12108" spans="52:52" x14ac:dyDescent="0.25">
      <c r="AZ12108" s="49"/>
    </row>
    <row r="12109" spans="52:52" x14ac:dyDescent="0.25">
      <c r="AZ12109" s="49"/>
    </row>
    <row r="12110" spans="52:52" x14ac:dyDescent="0.25">
      <c r="AZ12110" s="49"/>
    </row>
    <row r="12111" spans="52:52" x14ac:dyDescent="0.25">
      <c r="AZ12111" s="49"/>
    </row>
    <row r="12112" spans="52:52" x14ac:dyDescent="0.25">
      <c r="AZ12112" s="49"/>
    </row>
    <row r="12113" spans="52:52" x14ac:dyDescent="0.25">
      <c r="AZ12113" s="49"/>
    </row>
    <row r="12114" spans="52:52" x14ac:dyDescent="0.25">
      <c r="AZ12114" s="49"/>
    </row>
    <row r="12115" spans="52:52" x14ac:dyDescent="0.25">
      <c r="AZ12115" s="49"/>
    </row>
    <row r="12116" spans="52:52" x14ac:dyDescent="0.25">
      <c r="AZ12116" s="49"/>
    </row>
    <row r="12117" spans="52:52" x14ac:dyDescent="0.25">
      <c r="AZ12117" s="49"/>
    </row>
    <row r="12118" spans="52:52" x14ac:dyDescent="0.25">
      <c r="AZ12118" s="49"/>
    </row>
    <row r="12119" spans="52:52" x14ac:dyDescent="0.25">
      <c r="AZ12119" s="49"/>
    </row>
    <row r="12120" spans="52:52" x14ac:dyDescent="0.25">
      <c r="AZ12120" s="49"/>
    </row>
    <row r="12121" spans="52:52" x14ac:dyDescent="0.25">
      <c r="AZ12121" s="49"/>
    </row>
    <row r="12122" spans="52:52" x14ac:dyDescent="0.25">
      <c r="AZ12122" s="49"/>
    </row>
    <row r="12123" spans="52:52" x14ac:dyDescent="0.25">
      <c r="AZ12123" s="49"/>
    </row>
    <row r="12124" spans="52:52" x14ac:dyDescent="0.25">
      <c r="AZ12124" s="49"/>
    </row>
    <row r="12125" spans="52:52" x14ac:dyDescent="0.25">
      <c r="AZ12125" s="49"/>
    </row>
    <row r="12126" spans="52:52" x14ac:dyDescent="0.25">
      <c r="AZ12126" s="49"/>
    </row>
    <row r="12127" spans="52:52" x14ac:dyDescent="0.25">
      <c r="AZ12127" s="49"/>
    </row>
    <row r="12128" spans="52:52" x14ac:dyDescent="0.25">
      <c r="AZ12128" s="49"/>
    </row>
    <row r="12129" spans="52:52" x14ac:dyDescent="0.25">
      <c r="AZ12129" s="49"/>
    </row>
    <row r="12130" spans="52:52" x14ac:dyDescent="0.25">
      <c r="AZ12130" s="49"/>
    </row>
    <row r="12131" spans="52:52" x14ac:dyDescent="0.25">
      <c r="AZ12131" s="49"/>
    </row>
    <row r="12132" spans="52:52" x14ac:dyDescent="0.25">
      <c r="AZ12132" s="49"/>
    </row>
    <row r="12133" spans="52:52" x14ac:dyDescent="0.25">
      <c r="AZ12133" s="49"/>
    </row>
    <row r="12134" spans="52:52" x14ac:dyDescent="0.25">
      <c r="AZ12134" s="49"/>
    </row>
    <row r="12135" spans="52:52" x14ac:dyDescent="0.25">
      <c r="AZ12135" s="49"/>
    </row>
    <row r="12136" spans="52:52" x14ac:dyDescent="0.25">
      <c r="AZ12136" s="49"/>
    </row>
    <row r="12137" spans="52:52" x14ac:dyDescent="0.25">
      <c r="AZ12137" s="49"/>
    </row>
    <row r="12138" spans="52:52" x14ac:dyDescent="0.25">
      <c r="AZ12138" s="49"/>
    </row>
    <row r="12139" spans="52:52" x14ac:dyDescent="0.25">
      <c r="AZ12139" s="49"/>
    </row>
    <row r="12140" spans="52:52" x14ac:dyDescent="0.25">
      <c r="AZ12140" s="49"/>
    </row>
    <row r="12141" spans="52:52" x14ac:dyDescent="0.25">
      <c r="AZ12141" s="49"/>
    </row>
    <row r="12142" spans="52:52" x14ac:dyDescent="0.25">
      <c r="AZ12142" s="49"/>
    </row>
    <row r="12143" spans="52:52" x14ac:dyDescent="0.25">
      <c r="AZ12143" s="49"/>
    </row>
    <row r="12144" spans="52:52" x14ac:dyDescent="0.25">
      <c r="AZ12144" s="49"/>
    </row>
    <row r="12145" spans="52:52" x14ac:dyDescent="0.25">
      <c r="AZ12145" s="49"/>
    </row>
    <row r="12146" spans="52:52" x14ac:dyDescent="0.25">
      <c r="AZ12146" s="49"/>
    </row>
    <row r="12147" spans="52:52" x14ac:dyDescent="0.25">
      <c r="AZ12147" s="49"/>
    </row>
    <row r="12148" spans="52:52" x14ac:dyDescent="0.25">
      <c r="AZ12148" s="49"/>
    </row>
    <row r="12149" spans="52:52" x14ac:dyDescent="0.25">
      <c r="AZ12149" s="49"/>
    </row>
    <row r="12150" spans="52:52" x14ac:dyDescent="0.25">
      <c r="AZ12150" s="49"/>
    </row>
    <row r="12151" spans="52:52" x14ac:dyDescent="0.25">
      <c r="AZ12151" s="49"/>
    </row>
    <row r="12152" spans="52:52" x14ac:dyDescent="0.25">
      <c r="AZ12152" s="49"/>
    </row>
    <row r="12153" spans="52:52" x14ac:dyDescent="0.25">
      <c r="AZ12153" s="49"/>
    </row>
    <row r="12154" spans="52:52" x14ac:dyDescent="0.25">
      <c r="AZ12154" s="49"/>
    </row>
    <row r="12155" spans="52:52" x14ac:dyDescent="0.25">
      <c r="AZ12155" s="49"/>
    </row>
    <row r="12156" spans="52:52" x14ac:dyDescent="0.25">
      <c r="AZ12156" s="49"/>
    </row>
    <row r="12157" spans="52:52" x14ac:dyDescent="0.25">
      <c r="AZ12157" s="49"/>
    </row>
    <row r="12158" spans="52:52" x14ac:dyDescent="0.25">
      <c r="AZ12158" s="49"/>
    </row>
    <row r="12159" spans="52:52" x14ac:dyDescent="0.25">
      <c r="AZ12159" s="49"/>
    </row>
    <row r="12160" spans="52:52" x14ac:dyDescent="0.25">
      <c r="AZ12160" s="49"/>
    </row>
    <row r="12161" spans="52:52" x14ac:dyDescent="0.25">
      <c r="AZ12161" s="49"/>
    </row>
    <row r="12162" spans="52:52" x14ac:dyDescent="0.25">
      <c r="AZ12162" s="49"/>
    </row>
    <row r="12163" spans="52:52" x14ac:dyDescent="0.25">
      <c r="AZ12163" s="49"/>
    </row>
    <row r="12164" spans="52:52" x14ac:dyDescent="0.25">
      <c r="AZ12164" s="49"/>
    </row>
    <row r="12165" spans="52:52" x14ac:dyDescent="0.25">
      <c r="AZ12165" s="49"/>
    </row>
    <row r="12166" spans="52:52" x14ac:dyDescent="0.25">
      <c r="AZ12166" s="49"/>
    </row>
    <row r="12167" spans="52:52" x14ac:dyDescent="0.25">
      <c r="AZ12167" s="49"/>
    </row>
    <row r="12168" spans="52:52" x14ac:dyDescent="0.25">
      <c r="AZ12168" s="49"/>
    </row>
    <row r="12169" spans="52:52" x14ac:dyDescent="0.25">
      <c r="AZ12169" s="49"/>
    </row>
    <row r="12170" spans="52:52" x14ac:dyDescent="0.25">
      <c r="AZ12170" s="49"/>
    </row>
    <row r="12171" spans="52:52" x14ac:dyDescent="0.25">
      <c r="AZ12171" s="49"/>
    </row>
    <row r="12172" spans="52:52" x14ac:dyDescent="0.25">
      <c r="AZ12172" s="49"/>
    </row>
    <row r="12173" spans="52:52" x14ac:dyDescent="0.25">
      <c r="AZ12173" s="49"/>
    </row>
    <row r="12174" spans="52:52" x14ac:dyDescent="0.25">
      <c r="AZ12174" s="49"/>
    </row>
    <row r="12175" spans="52:52" x14ac:dyDescent="0.25">
      <c r="AZ12175" s="49"/>
    </row>
    <row r="12176" spans="52:52" x14ac:dyDescent="0.25">
      <c r="AZ12176" s="49"/>
    </row>
    <row r="12177" spans="52:52" x14ac:dyDescent="0.25">
      <c r="AZ12177" s="49"/>
    </row>
    <row r="12178" spans="52:52" x14ac:dyDescent="0.25">
      <c r="AZ12178" s="49"/>
    </row>
    <row r="12179" spans="52:52" x14ac:dyDescent="0.25">
      <c r="AZ12179" s="49"/>
    </row>
    <row r="12180" spans="52:52" x14ac:dyDescent="0.25">
      <c r="AZ12180" s="49"/>
    </row>
    <row r="12181" spans="52:52" x14ac:dyDescent="0.25">
      <c r="AZ12181" s="49"/>
    </row>
    <row r="12182" spans="52:52" x14ac:dyDescent="0.25">
      <c r="AZ12182" s="49"/>
    </row>
    <row r="12183" spans="52:52" x14ac:dyDescent="0.25">
      <c r="AZ12183" s="49"/>
    </row>
    <row r="12184" spans="52:52" x14ac:dyDescent="0.25">
      <c r="AZ12184" s="49"/>
    </row>
    <row r="12185" spans="52:52" x14ac:dyDescent="0.25">
      <c r="AZ12185" s="49"/>
    </row>
    <row r="12186" spans="52:52" x14ac:dyDescent="0.25">
      <c r="AZ12186" s="49"/>
    </row>
    <row r="12187" spans="52:52" x14ac:dyDescent="0.25">
      <c r="AZ12187" s="49"/>
    </row>
    <row r="12188" spans="52:52" x14ac:dyDescent="0.25">
      <c r="AZ12188" s="49"/>
    </row>
    <row r="12189" spans="52:52" x14ac:dyDescent="0.25">
      <c r="AZ12189" s="49"/>
    </row>
    <row r="12190" spans="52:52" x14ac:dyDescent="0.25">
      <c r="AZ12190" s="49"/>
    </row>
    <row r="12191" spans="52:52" x14ac:dyDescent="0.25">
      <c r="AZ12191" s="49"/>
    </row>
    <row r="12192" spans="52:52" x14ac:dyDescent="0.25">
      <c r="AZ12192" s="49"/>
    </row>
    <row r="12193" spans="52:52" x14ac:dyDescent="0.25">
      <c r="AZ12193" s="49"/>
    </row>
    <row r="12194" spans="52:52" x14ac:dyDescent="0.25">
      <c r="AZ12194" s="49"/>
    </row>
    <row r="12195" spans="52:52" x14ac:dyDescent="0.25">
      <c r="AZ12195" s="49"/>
    </row>
    <row r="12196" spans="52:52" x14ac:dyDescent="0.25">
      <c r="AZ12196" s="49"/>
    </row>
    <row r="12197" spans="52:52" x14ac:dyDescent="0.25">
      <c r="AZ12197" s="49"/>
    </row>
    <row r="12198" spans="52:52" x14ac:dyDescent="0.25">
      <c r="AZ12198" s="49"/>
    </row>
    <row r="12199" spans="52:52" x14ac:dyDescent="0.25">
      <c r="AZ12199" s="49"/>
    </row>
    <row r="12200" spans="52:52" x14ac:dyDescent="0.25">
      <c r="AZ12200" s="49"/>
    </row>
    <row r="12201" spans="52:52" x14ac:dyDescent="0.25">
      <c r="AZ12201" s="49"/>
    </row>
    <row r="12202" spans="52:52" x14ac:dyDescent="0.25">
      <c r="AZ12202" s="49"/>
    </row>
    <row r="12203" spans="52:52" x14ac:dyDescent="0.25">
      <c r="AZ12203" s="49"/>
    </row>
    <row r="12204" spans="52:52" x14ac:dyDescent="0.25">
      <c r="AZ12204" s="49"/>
    </row>
    <row r="12205" spans="52:52" x14ac:dyDescent="0.25">
      <c r="AZ12205" s="49"/>
    </row>
    <row r="12206" spans="52:52" x14ac:dyDescent="0.25">
      <c r="AZ12206" s="49"/>
    </row>
    <row r="12207" spans="52:52" x14ac:dyDescent="0.25">
      <c r="AZ12207" s="49"/>
    </row>
    <row r="12208" spans="52:52" x14ac:dyDescent="0.25">
      <c r="AZ12208" s="49"/>
    </row>
    <row r="12209" spans="52:52" x14ac:dyDescent="0.25">
      <c r="AZ12209" s="49"/>
    </row>
    <row r="12210" spans="52:52" x14ac:dyDescent="0.25">
      <c r="AZ12210" s="49"/>
    </row>
    <row r="12211" spans="52:52" x14ac:dyDescent="0.25">
      <c r="AZ12211" s="49"/>
    </row>
    <row r="12212" spans="52:52" x14ac:dyDescent="0.25">
      <c r="AZ12212" s="49"/>
    </row>
    <row r="12213" spans="52:52" x14ac:dyDescent="0.25">
      <c r="AZ12213" s="49"/>
    </row>
    <row r="12214" spans="52:52" x14ac:dyDescent="0.25">
      <c r="AZ12214" s="49"/>
    </row>
    <row r="12215" spans="52:52" x14ac:dyDescent="0.25">
      <c r="AZ12215" s="49"/>
    </row>
    <row r="12216" spans="52:52" x14ac:dyDescent="0.25">
      <c r="AZ12216" s="49"/>
    </row>
    <row r="12217" spans="52:52" x14ac:dyDescent="0.25">
      <c r="AZ12217" s="49"/>
    </row>
    <row r="12218" spans="52:52" x14ac:dyDescent="0.25">
      <c r="AZ12218" s="49"/>
    </row>
    <row r="12219" spans="52:52" x14ac:dyDescent="0.25">
      <c r="AZ12219" s="49"/>
    </row>
    <row r="12220" spans="52:52" x14ac:dyDescent="0.25">
      <c r="AZ12220" s="49"/>
    </row>
    <row r="12221" spans="52:52" x14ac:dyDescent="0.25">
      <c r="AZ12221" s="49"/>
    </row>
    <row r="12222" spans="52:52" x14ac:dyDescent="0.25">
      <c r="AZ12222" s="49"/>
    </row>
    <row r="12223" spans="52:52" x14ac:dyDescent="0.25">
      <c r="AZ12223" s="49"/>
    </row>
    <row r="12224" spans="52:52" x14ac:dyDescent="0.25">
      <c r="AZ12224" s="49"/>
    </row>
    <row r="12225" spans="52:52" x14ac:dyDescent="0.25">
      <c r="AZ12225" s="49"/>
    </row>
    <row r="12226" spans="52:52" x14ac:dyDescent="0.25">
      <c r="AZ12226" s="49"/>
    </row>
    <row r="12227" spans="52:52" x14ac:dyDescent="0.25">
      <c r="AZ12227" s="49"/>
    </row>
    <row r="12228" spans="52:52" x14ac:dyDescent="0.25">
      <c r="AZ12228" s="49"/>
    </row>
    <row r="12229" spans="52:52" x14ac:dyDescent="0.25">
      <c r="AZ12229" s="49"/>
    </row>
    <row r="12230" spans="52:52" x14ac:dyDescent="0.25">
      <c r="AZ12230" s="49"/>
    </row>
    <row r="12231" spans="52:52" x14ac:dyDescent="0.25">
      <c r="AZ12231" s="49"/>
    </row>
    <row r="12232" spans="52:52" x14ac:dyDescent="0.25">
      <c r="AZ12232" s="49"/>
    </row>
    <row r="12233" spans="52:52" x14ac:dyDescent="0.25">
      <c r="AZ12233" s="49"/>
    </row>
    <row r="12234" spans="52:52" x14ac:dyDescent="0.25">
      <c r="AZ12234" s="49"/>
    </row>
    <row r="12235" spans="52:52" x14ac:dyDescent="0.25">
      <c r="AZ12235" s="49"/>
    </row>
    <row r="12236" spans="52:52" x14ac:dyDescent="0.25">
      <c r="AZ12236" s="49"/>
    </row>
    <row r="12237" spans="52:52" x14ac:dyDescent="0.25">
      <c r="AZ12237" s="49"/>
    </row>
    <row r="12238" spans="52:52" x14ac:dyDescent="0.25">
      <c r="AZ12238" s="49"/>
    </row>
    <row r="12239" spans="52:52" x14ac:dyDescent="0.25">
      <c r="AZ12239" s="49"/>
    </row>
    <row r="12240" spans="52:52" x14ac:dyDescent="0.25">
      <c r="AZ12240" s="49"/>
    </row>
    <row r="12241" spans="52:52" x14ac:dyDescent="0.25">
      <c r="AZ12241" s="49"/>
    </row>
    <row r="12242" spans="52:52" x14ac:dyDescent="0.25">
      <c r="AZ12242" s="49"/>
    </row>
    <row r="12243" spans="52:52" x14ac:dyDescent="0.25">
      <c r="AZ12243" s="49"/>
    </row>
    <row r="12244" spans="52:52" x14ac:dyDescent="0.25">
      <c r="AZ12244" s="49"/>
    </row>
    <row r="12245" spans="52:52" x14ac:dyDescent="0.25">
      <c r="AZ12245" s="49"/>
    </row>
    <row r="12246" spans="52:52" x14ac:dyDescent="0.25">
      <c r="AZ12246" s="49"/>
    </row>
    <row r="12247" spans="52:52" x14ac:dyDescent="0.25">
      <c r="AZ12247" s="49"/>
    </row>
    <row r="12248" spans="52:52" x14ac:dyDescent="0.25">
      <c r="AZ12248" s="49"/>
    </row>
    <row r="12249" spans="52:52" x14ac:dyDescent="0.25">
      <c r="AZ12249" s="49"/>
    </row>
    <row r="12250" spans="52:52" x14ac:dyDescent="0.25">
      <c r="AZ12250" s="49"/>
    </row>
    <row r="12251" spans="52:52" x14ac:dyDescent="0.25">
      <c r="AZ12251" s="49"/>
    </row>
    <row r="12252" spans="52:52" x14ac:dyDescent="0.25">
      <c r="AZ12252" s="49"/>
    </row>
    <row r="12253" spans="52:52" x14ac:dyDescent="0.25">
      <c r="AZ12253" s="49"/>
    </row>
    <row r="12254" spans="52:52" x14ac:dyDescent="0.25">
      <c r="AZ12254" s="49"/>
    </row>
    <row r="12255" spans="52:52" x14ac:dyDescent="0.25">
      <c r="AZ12255" s="49"/>
    </row>
    <row r="12256" spans="52:52" x14ac:dyDescent="0.25">
      <c r="AZ12256" s="49"/>
    </row>
    <row r="12257" spans="52:52" x14ac:dyDescent="0.25">
      <c r="AZ12257" s="49"/>
    </row>
    <row r="12258" spans="52:52" x14ac:dyDescent="0.25">
      <c r="AZ12258" s="49"/>
    </row>
    <row r="12259" spans="52:52" x14ac:dyDescent="0.25">
      <c r="AZ12259" s="49"/>
    </row>
    <row r="12260" spans="52:52" x14ac:dyDescent="0.25">
      <c r="AZ12260" s="49"/>
    </row>
    <row r="12261" spans="52:52" x14ac:dyDescent="0.25">
      <c r="AZ12261" s="49"/>
    </row>
    <row r="12262" spans="52:52" x14ac:dyDescent="0.25">
      <c r="AZ12262" s="49"/>
    </row>
    <row r="12263" spans="52:52" x14ac:dyDescent="0.25">
      <c r="AZ12263" s="49"/>
    </row>
    <row r="12264" spans="52:52" x14ac:dyDescent="0.25">
      <c r="AZ12264" s="49"/>
    </row>
    <row r="12265" spans="52:52" x14ac:dyDescent="0.25">
      <c r="AZ12265" s="49"/>
    </row>
    <row r="12266" spans="52:52" x14ac:dyDescent="0.25">
      <c r="AZ12266" s="49"/>
    </row>
    <row r="12267" spans="52:52" x14ac:dyDescent="0.25">
      <c r="AZ12267" s="49"/>
    </row>
    <row r="12268" spans="52:52" x14ac:dyDescent="0.25">
      <c r="AZ12268" s="49"/>
    </row>
    <row r="12269" spans="52:52" x14ac:dyDescent="0.25">
      <c r="AZ12269" s="49"/>
    </row>
    <row r="12270" spans="52:52" x14ac:dyDescent="0.25">
      <c r="AZ12270" s="49"/>
    </row>
    <row r="12271" spans="52:52" x14ac:dyDescent="0.25">
      <c r="AZ12271" s="49"/>
    </row>
    <row r="12272" spans="52:52" x14ac:dyDescent="0.25">
      <c r="AZ12272" s="49"/>
    </row>
    <row r="12273" spans="52:52" x14ac:dyDescent="0.25">
      <c r="AZ12273" s="49"/>
    </row>
    <row r="12274" spans="52:52" x14ac:dyDescent="0.25">
      <c r="AZ12274" s="49"/>
    </row>
    <row r="12275" spans="52:52" x14ac:dyDescent="0.25">
      <c r="AZ12275" s="49"/>
    </row>
    <row r="12276" spans="52:52" x14ac:dyDescent="0.25">
      <c r="AZ12276" s="49"/>
    </row>
    <row r="12277" spans="52:52" x14ac:dyDescent="0.25">
      <c r="AZ12277" s="49"/>
    </row>
    <row r="12278" spans="52:52" x14ac:dyDescent="0.25">
      <c r="AZ12278" s="49"/>
    </row>
    <row r="12279" spans="52:52" x14ac:dyDescent="0.25">
      <c r="AZ12279" s="49"/>
    </row>
    <row r="12280" spans="52:52" x14ac:dyDescent="0.25">
      <c r="AZ12280" s="49"/>
    </row>
    <row r="12281" spans="52:52" x14ac:dyDescent="0.25">
      <c r="AZ12281" s="49"/>
    </row>
    <row r="12282" spans="52:52" x14ac:dyDescent="0.25">
      <c r="AZ12282" s="49"/>
    </row>
    <row r="12283" spans="52:52" x14ac:dyDescent="0.25">
      <c r="AZ12283" s="49"/>
    </row>
    <row r="12284" spans="52:52" x14ac:dyDescent="0.25">
      <c r="AZ12284" s="49"/>
    </row>
    <row r="12285" spans="52:52" x14ac:dyDescent="0.25">
      <c r="AZ12285" s="49"/>
    </row>
    <row r="12286" spans="52:52" x14ac:dyDescent="0.25">
      <c r="AZ12286" s="49"/>
    </row>
    <row r="12287" spans="52:52" x14ac:dyDescent="0.25">
      <c r="AZ12287" s="49"/>
    </row>
    <row r="12288" spans="52:52" x14ac:dyDescent="0.25">
      <c r="AZ12288" s="49"/>
    </row>
    <row r="12289" spans="52:52" x14ac:dyDescent="0.25">
      <c r="AZ12289" s="49"/>
    </row>
    <row r="12290" spans="52:52" x14ac:dyDescent="0.25">
      <c r="AZ12290" s="49"/>
    </row>
    <row r="12291" spans="52:52" x14ac:dyDescent="0.25">
      <c r="AZ12291" s="49"/>
    </row>
    <row r="12292" spans="52:52" x14ac:dyDescent="0.25">
      <c r="AZ12292" s="49"/>
    </row>
    <row r="12293" spans="52:52" x14ac:dyDescent="0.25">
      <c r="AZ12293" s="49"/>
    </row>
    <row r="12294" spans="52:52" x14ac:dyDescent="0.25">
      <c r="AZ12294" s="49"/>
    </row>
    <row r="12295" spans="52:52" x14ac:dyDescent="0.25">
      <c r="AZ12295" s="49"/>
    </row>
    <row r="12296" spans="52:52" x14ac:dyDescent="0.25">
      <c r="AZ12296" s="49"/>
    </row>
    <row r="12297" spans="52:52" x14ac:dyDescent="0.25">
      <c r="AZ12297" s="49"/>
    </row>
    <row r="12298" spans="52:52" x14ac:dyDescent="0.25">
      <c r="AZ12298" s="49"/>
    </row>
    <row r="12299" spans="52:52" x14ac:dyDescent="0.25">
      <c r="AZ12299" s="49"/>
    </row>
    <row r="12300" spans="52:52" x14ac:dyDescent="0.25">
      <c r="AZ12300" s="49"/>
    </row>
    <row r="12301" spans="52:52" x14ac:dyDescent="0.25">
      <c r="AZ12301" s="49"/>
    </row>
    <row r="12302" spans="52:52" x14ac:dyDescent="0.25">
      <c r="AZ12302" s="49"/>
    </row>
    <row r="12303" spans="52:52" x14ac:dyDescent="0.25">
      <c r="AZ12303" s="49"/>
    </row>
    <row r="12304" spans="52:52" x14ac:dyDescent="0.25">
      <c r="AZ12304" s="49"/>
    </row>
    <row r="12305" spans="52:52" x14ac:dyDescent="0.25">
      <c r="AZ12305" s="49"/>
    </row>
    <row r="12306" spans="52:52" x14ac:dyDescent="0.25">
      <c r="AZ12306" s="49"/>
    </row>
    <row r="12307" spans="52:52" x14ac:dyDescent="0.25">
      <c r="AZ12307" s="49"/>
    </row>
    <row r="12308" spans="52:52" x14ac:dyDescent="0.25">
      <c r="AZ12308" s="49"/>
    </row>
    <row r="12309" spans="52:52" x14ac:dyDescent="0.25">
      <c r="AZ12309" s="49"/>
    </row>
    <row r="12310" spans="52:52" x14ac:dyDescent="0.25">
      <c r="AZ12310" s="49"/>
    </row>
    <row r="12311" spans="52:52" x14ac:dyDescent="0.25">
      <c r="AZ12311" s="49"/>
    </row>
    <row r="12312" spans="52:52" x14ac:dyDescent="0.25">
      <c r="AZ12312" s="49"/>
    </row>
    <row r="12313" spans="52:52" x14ac:dyDescent="0.25">
      <c r="AZ12313" s="49"/>
    </row>
    <row r="12314" spans="52:52" x14ac:dyDescent="0.25">
      <c r="AZ12314" s="49"/>
    </row>
    <row r="12315" spans="52:52" x14ac:dyDescent="0.25">
      <c r="AZ12315" s="49"/>
    </row>
    <row r="12316" spans="52:52" x14ac:dyDescent="0.25">
      <c r="AZ12316" s="49"/>
    </row>
    <row r="12317" spans="52:52" x14ac:dyDescent="0.25">
      <c r="AZ12317" s="49"/>
    </row>
    <row r="12318" spans="52:52" x14ac:dyDescent="0.25">
      <c r="AZ12318" s="49"/>
    </row>
    <row r="12319" spans="52:52" x14ac:dyDescent="0.25">
      <c r="AZ12319" s="49"/>
    </row>
    <row r="12320" spans="52:52" x14ac:dyDescent="0.25">
      <c r="AZ12320" s="49"/>
    </row>
    <row r="12321" spans="52:52" x14ac:dyDescent="0.25">
      <c r="AZ12321" s="49"/>
    </row>
    <row r="12322" spans="52:52" x14ac:dyDescent="0.25">
      <c r="AZ12322" s="49"/>
    </row>
    <row r="12323" spans="52:52" x14ac:dyDescent="0.25">
      <c r="AZ12323" s="49"/>
    </row>
    <row r="12324" spans="52:52" x14ac:dyDescent="0.25">
      <c r="AZ12324" s="49"/>
    </row>
    <row r="12325" spans="52:52" x14ac:dyDescent="0.25">
      <c r="AZ12325" s="49"/>
    </row>
    <row r="12326" spans="52:52" x14ac:dyDescent="0.25">
      <c r="AZ12326" s="49"/>
    </row>
    <row r="12327" spans="52:52" x14ac:dyDescent="0.25">
      <c r="AZ12327" s="49"/>
    </row>
    <row r="12328" spans="52:52" x14ac:dyDescent="0.25">
      <c r="AZ12328" s="49"/>
    </row>
    <row r="12329" spans="52:52" x14ac:dyDescent="0.25">
      <c r="AZ12329" s="49"/>
    </row>
    <row r="12330" spans="52:52" x14ac:dyDescent="0.25">
      <c r="AZ12330" s="49"/>
    </row>
    <row r="12331" spans="52:52" x14ac:dyDescent="0.25">
      <c r="AZ12331" s="49"/>
    </row>
    <row r="12332" spans="52:52" x14ac:dyDescent="0.25">
      <c r="AZ12332" s="49"/>
    </row>
    <row r="12333" spans="52:52" x14ac:dyDescent="0.25">
      <c r="AZ12333" s="49"/>
    </row>
    <row r="12334" spans="52:52" x14ac:dyDescent="0.25">
      <c r="AZ12334" s="49"/>
    </row>
    <row r="12335" spans="52:52" x14ac:dyDescent="0.25">
      <c r="AZ12335" s="49"/>
    </row>
    <row r="12336" spans="52:52" x14ac:dyDescent="0.25">
      <c r="AZ12336" s="49"/>
    </row>
    <row r="12337" spans="52:52" x14ac:dyDescent="0.25">
      <c r="AZ12337" s="49"/>
    </row>
    <row r="12338" spans="52:52" x14ac:dyDescent="0.25">
      <c r="AZ12338" s="49"/>
    </row>
    <row r="12339" spans="52:52" x14ac:dyDescent="0.25">
      <c r="AZ12339" s="49"/>
    </row>
    <row r="12340" spans="52:52" x14ac:dyDescent="0.25">
      <c r="AZ12340" s="49"/>
    </row>
    <row r="12341" spans="52:52" x14ac:dyDescent="0.25">
      <c r="AZ12341" s="49"/>
    </row>
    <row r="12342" spans="52:52" x14ac:dyDescent="0.25">
      <c r="AZ12342" s="49"/>
    </row>
    <row r="12343" spans="52:52" x14ac:dyDescent="0.25">
      <c r="AZ12343" s="49"/>
    </row>
    <row r="12344" spans="52:52" x14ac:dyDescent="0.25">
      <c r="AZ12344" s="49"/>
    </row>
    <row r="12345" spans="52:52" x14ac:dyDescent="0.25">
      <c r="AZ12345" s="49"/>
    </row>
    <row r="12346" spans="52:52" x14ac:dyDescent="0.25">
      <c r="AZ12346" s="49"/>
    </row>
    <row r="12347" spans="52:52" x14ac:dyDescent="0.25">
      <c r="AZ12347" s="49"/>
    </row>
    <row r="12348" spans="52:52" x14ac:dyDescent="0.25">
      <c r="AZ12348" s="49"/>
    </row>
    <row r="12349" spans="52:52" x14ac:dyDescent="0.25">
      <c r="AZ12349" s="49"/>
    </row>
    <row r="12350" spans="52:52" x14ac:dyDescent="0.25">
      <c r="AZ12350" s="49"/>
    </row>
    <row r="12351" spans="52:52" x14ac:dyDescent="0.25">
      <c r="AZ12351" s="49"/>
    </row>
    <row r="12352" spans="52:52" x14ac:dyDescent="0.25">
      <c r="AZ12352" s="49"/>
    </row>
    <row r="12353" spans="52:52" x14ac:dyDescent="0.25">
      <c r="AZ12353" s="49"/>
    </row>
    <row r="12354" spans="52:52" x14ac:dyDescent="0.25">
      <c r="AZ12354" s="49"/>
    </row>
    <row r="12355" spans="52:52" x14ac:dyDescent="0.25">
      <c r="AZ12355" s="49"/>
    </row>
    <row r="12356" spans="52:52" x14ac:dyDescent="0.25">
      <c r="AZ12356" s="49"/>
    </row>
    <row r="12357" spans="52:52" x14ac:dyDescent="0.25">
      <c r="AZ12357" s="49"/>
    </row>
    <row r="12358" spans="52:52" x14ac:dyDescent="0.25">
      <c r="AZ12358" s="49"/>
    </row>
    <row r="12359" spans="52:52" x14ac:dyDescent="0.25">
      <c r="AZ12359" s="49"/>
    </row>
    <row r="12360" spans="52:52" x14ac:dyDescent="0.25">
      <c r="AZ12360" s="49"/>
    </row>
    <row r="12361" spans="52:52" x14ac:dyDescent="0.25">
      <c r="AZ12361" s="49"/>
    </row>
    <row r="12362" spans="52:52" x14ac:dyDescent="0.25">
      <c r="AZ12362" s="49"/>
    </row>
    <row r="12363" spans="52:52" x14ac:dyDescent="0.25">
      <c r="AZ12363" s="49"/>
    </row>
    <row r="12364" spans="52:52" x14ac:dyDescent="0.25">
      <c r="AZ12364" s="49"/>
    </row>
    <row r="12365" spans="52:52" x14ac:dyDescent="0.25">
      <c r="AZ12365" s="49"/>
    </row>
    <row r="12366" spans="52:52" x14ac:dyDescent="0.25">
      <c r="AZ12366" s="49"/>
    </row>
    <row r="12367" spans="52:52" x14ac:dyDescent="0.25">
      <c r="AZ12367" s="49"/>
    </row>
    <row r="12368" spans="52:52" x14ac:dyDescent="0.25">
      <c r="AZ12368" s="49"/>
    </row>
    <row r="12369" spans="52:52" x14ac:dyDescent="0.25">
      <c r="AZ12369" s="49"/>
    </row>
    <row r="12370" spans="52:52" x14ac:dyDescent="0.25">
      <c r="AZ12370" s="49"/>
    </row>
    <row r="12371" spans="52:52" x14ac:dyDescent="0.25">
      <c r="AZ12371" s="49"/>
    </row>
    <row r="12372" spans="52:52" x14ac:dyDescent="0.25">
      <c r="AZ12372" s="49"/>
    </row>
    <row r="12373" spans="52:52" x14ac:dyDescent="0.25">
      <c r="AZ12373" s="49"/>
    </row>
    <row r="12374" spans="52:52" x14ac:dyDescent="0.25">
      <c r="AZ12374" s="49"/>
    </row>
    <row r="12375" spans="52:52" x14ac:dyDescent="0.25">
      <c r="AZ12375" s="49"/>
    </row>
    <row r="12376" spans="52:52" x14ac:dyDescent="0.25">
      <c r="AZ12376" s="49"/>
    </row>
    <row r="12377" spans="52:52" x14ac:dyDescent="0.25">
      <c r="AZ12377" s="49"/>
    </row>
    <row r="12378" spans="52:52" x14ac:dyDescent="0.25">
      <c r="AZ12378" s="49"/>
    </row>
    <row r="12379" spans="52:52" x14ac:dyDescent="0.25">
      <c r="AZ12379" s="49"/>
    </row>
    <row r="12380" spans="52:52" x14ac:dyDescent="0.25">
      <c r="AZ12380" s="49"/>
    </row>
    <row r="12381" spans="52:52" x14ac:dyDescent="0.25">
      <c r="AZ12381" s="49"/>
    </row>
    <row r="12382" spans="52:52" x14ac:dyDescent="0.25">
      <c r="AZ12382" s="49"/>
    </row>
    <row r="12383" spans="52:52" x14ac:dyDescent="0.25">
      <c r="AZ12383" s="49"/>
    </row>
    <row r="12384" spans="52:52" x14ac:dyDescent="0.25">
      <c r="AZ12384" s="49"/>
    </row>
    <row r="12385" spans="52:52" x14ac:dyDescent="0.25">
      <c r="AZ12385" s="49"/>
    </row>
    <row r="12386" spans="52:52" x14ac:dyDescent="0.25">
      <c r="AZ12386" s="49"/>
    </row>
    <row r="12387" spans="52:52" x14ac:dyDescent="0.25">
      <c r="AZ12387" s="49"/>
    </row>
    <row r="12388" spans="52:52" x14ac:dyDescent="0.25">
      <c r="AZ12388" s="49"/>
    </row>
    <row r="12389" spans="52:52" x14ac:dyDescent="0.25">
      <c r="AZ12389" s="49"/>
    </row>
    <row r="12390" spans="52:52" x14ac:dyDescent="0.25">
      <c r="AZ12390" s="49"/>
    </row>
    <row r="12391" spans="52:52" x14ac:dyDescent="0.25">
      <c r="AZ12391" s="49"/>
    </row>
    <row r="12392" spans="52:52" x14ac:dyDescent="0.25">
      <c r="AZ12392" s="49"/>
    </row>
    <row r="12393" spans="52:52" x14ac:dyDescent="0.25">
      <c r="AZ12393" s="49"/>
    </row>
    <row r="12394" spans="52:52" x14ac:dyDescent="0.25">
      <c r="AZ12394" s="49"/>
    </row>
    <row r="12395" spans="52:52" x14ac:dyDescent="0.25">
      <c r="AZ12395" s="49"/>
    </row>
    <row r="12396" spans="52:52" x14ac:dyDescent="0.25">
      <c r="AZ12396" s="49"/>
    </row>
    <row r="12397" spans="52:52" x14ac:dyDescent="0.25">
      <c r="AZ12397" s="49"/>
    </row>
    <row r="12398" spans="52:52" x14ac:dyDescent="0.25">
      <c r="AZ12398" s="49"/>
    </row>
    <row r="12399" spans="52:52" x14ac:dyDescent="0.25">
      <c r="AZ12399" s="49"/>
    </row>
    <row r="12400" spans="52:52" x14ac:dyDescent="0.25">
      <c r="AZ12400" s="49"/>
    </row>
    <row r="12401" spans="52:52" x14ac:dyDescent="0.25">
      <c r="AZ12401" s="49"/>
    </row>
    <row r="12402" spans="52:52" x14ac:dyDescent="0.25">
      <c r="AZ12402" s="49"/>
    </row>
    <row r="12403" spans="52:52" x14ac:dyDescent="0.25">
      <c r="AZ12403" s="49"/>
    </row>
    <row r="12404" spans="52:52" x14ac:dyDescent="0.25">
      <c r="AZ12404" s="49"/>
    </row>
    <row r="12405" spans="52:52" x14ac:dyDescent="0.25">
      <c r="AZ12405" s="49"/>
    </row>
    <row r="12406" spans="52:52" x14ac:dyDescent="0.25">
      <c r="AZ12406" s="49"/>
    </row>
    <row r="12407" spans="52:52" x14ac:dyDescent="0.25">
      <c r="AZ12407" s="49"/>
    </row>
    <row r="12408" spans="52:52" x14ac:dyDescent="0.25">
      <c r="AZ12408" s="49"/>
    </row>
    <row r="12409" spans="52:52" x14ac:dyDescent="0.25">
      <c r="AZ12409" s="49"/>
    </row>
    <row r="12410" spans="52:52" x14ac:dyDescent="0.25">
      <c r="AZ12410" s="49"/>
    </row>
    <row r="12411" spans="52:52" x14ac:dyDescent="0.25">
      <c r="AZ12411" s="49"/>
    </row>
    <row r="12412" spans="52:52" x14ac:dyDescent="0.25">
      <c r="AZ12412" s="49"/>
    </row>
    <row r="12413" spans="52:52" x14ac:dyDescent="0.25">
      <c r="AZ12413" s="49"/>
    </row>
    <row r="12414" spans="52:52" x14ac:dyDescent="0.25">
      <c r="AZ12414" s="49"/>
    </row>
    <row r="12415" spans="52:52" x14ac:dyDescent="0.25">
      <c r="AZ12415" s="49"/>
    </row>
    <row r="12416" spans="52:52" x14ac:dyDescent="0.25">
      <c r="AZ12416" s="49"/>
    </row>
    <row r="12417" spans="52:52" x14ac:dyDescent="0.25">
      <c r="AZ12417" s="49"/>
    </row>
    <row r="12418" spans="52:52" x14ac:dyDescent="0.25">
      <c r="AZ12418" s="49"/>
    </row>
    <row r="12419" spans="52:52" x14ac:dyDescent="0.25">
      <c r="AZ12419" s="49"/>
    </row>
    <row r="12420" spans="52:52" x14ac:dyDescent="0.25">
      <c r="AZ12420" s="49"/>
    </row>
    <row r="12421" spans="52:52" x14ac:dyDescent="0.25">
      <c r="AZ12421" s="49"/>
    </row>
    <row r="12422" spans="52:52" x14ac:dyDescent="0.25">
      <c r="AZ12422" s="49"/>
    </row>
    <row r="12423" spans="52:52" x14ac:dyDescent="0.25">
      <c r="AZ12423" s="49"/>
    </row>
    <row r="12424" spans="52:52" x14ac:dyDescent="0.25">
      <c r="AZ12424" s="49"/>
    </row>
    <row r="12425" spans="52:52" x14ac:dyDescent="0.25">
      <c r="AZ12425" s="49"/>
    </row>
    <row r="12426" spans="52:52" x14ac:dyDescent="0.25">
      <c r="AZ12426" s="49"/>
    </row>
    <row r="12427" spans="52:52" x14ac:dyDescent="0.25">
      <c r="AZ12427" s="49"/>
    </row>
    <row r="12428" spans="52:52" x14ac:dyDescent="0.25">
      <c r="AZ12428" s="49"/>
    </row>
    <row r="12429" spans="52:52" x14ac:dyDescent="0.25">
      <c r="AZ12429" s="49"/>
    </row>
    <row r="12430" spans="52:52" x14ac:dyDescent="0.25">
      <c r="AZ12430" s="49"/>
    </row>
    <row r="12431" spans="52:52" x14ac:dyDescent="0.25">
      <c r="AZ12431" s="49"/>
    </row>
    <row r="12432" spans="52:52" x14ac:dyDescent="0.25">
      <c r="AZ12432" s="49"/>
    </row>
    <row r="12433" spans="52:52" x14ac:dyDescent="0.25">
      <c r="AZ12433" s="49"/>
    </row>
    <row r="12434" spans="52:52" x14ac:dyDescent="0.25">
      <c r="AZ12434" s="49"/>
    </row>
    <row r="12435" spans="52:52" x14ac:dyDescent="0.25">
      <c r="AZ12435" s="49"/>
    </row>
    <row r="12436" spans="52:52" x14ac:dyDescent="0.25">
      <c r="AZ12436" s="49"/>
    </row>
    <row r="12437" spans="52:52" x14ac:dyDescent="0.25">
      <c r="AZ12437" s="49"/>
    </row>
    <row r="12438" spans="52:52" x14ac:dyDescent="0.25">
      <c r="AZ12438" s="49"/>
    </row>
    <row r="12439" spans="52:52" x14ac:dyDescent="0.25">
      <c r="AZ12439" s="49"/>
    </row>
    <row r="12440" spans="52:52" x14ac:dyDescent="0.25">
      <c r="AZ12440" s="49"/>
    </row>
    <row r="12441" spans="52:52" x14ac:dyDescent="0.25">
      <c r="AZ12441" s="49"/>
    </row>
    <row r="12442" spans="52:52" x14ac:dyDescent="0.25">
      <c r="AZ12442" s="49"/>
    </row>
    <row r="12443" spans="52:52" x14ac:dyDescent="0.25">
      <c r="AZ12443" s="49"/>
    </row>
    <row r="12444" spans="52:52" x14ac:dyDescent="0.25">
      <c r="AZ12444" s="49"/>
    </row>
    <row r="12445" spans="52:52" x14ac:dyDescent="0.25">
      <c r="AZ12445" s="49"/>
    </row>
    <row r="12446" spans="52:52" x14ac:dyDescent="0.25">
      <c r="AZ12446" s="49"/>
    </row>
    <row r="12447" spans="52:52" x14ac:dyDescent="0.25">
      <c r="AZ12447" s="49"/>
    </row>
    <row r="12448" spans="52:52" x14ac:dyDescent="0.25">
      <c r="AZ12448" s="49"/>
    </row>
    <row r="12449" spans="52:52" x14ac:dyDescent="0.25">
      <c r="AZ12449" s="49"/>
    </row>
    <row r="12450" spans="52:52" x14ac:dyDescent="0.25">
      <c r="AZ12450" s="49"/>
    </row>
    <row r="12451" spans="52:52" x14ac:dyDescent="0.25">
      <c r="AZ12451" s="49"/>
    </row>
    <row r="12452" spans="52:52" x14ac:dyDescent="0.25">
      <c r="AZ12452" s="49"/>
    </row>
    <row r="12453" spans="52:52" x14ac:dyDescent="0.25">
      <c r="AZ12453" s="49"/>
    </row>
    <row r="12454" spans="52:52" x14ac:dyDescent="0.25">
      <c r="AZ12454" s="49"/>
    </row>
    <row r="12455" spans="52:52" x14ac:dyDescent="0.25">
      <c r="AZ12455" s="49"/>
    </row>
    <row r="12456" spans="52:52" x14ac:dyDescent="0.25">
      <c r="AZ12456" s="49"/>
    </row>
    <row r="12457" spans="52:52" x14ac:dyDescent="0.25">
      <c r="AZ12457" s="49"/>
    </row>
    <row r="12458" spans="52:52" x14ac:dyDescent="0.25">
      <c r="AZ12458" s="49"/>
    </row>
    <row r="12459" spans="52:52" x14ac:dyDescent="0.25">
      <c r="AZ12459" s="49"/>
    </row>
    <row r="12460" spans="52:52" x14ac:dyDescent="0.25">
      <c r="AZ12460" s="49"/>
    </row>
    <row r="12461" spans="52:52" x14ac:dyDescent="0.25">
      <c r="AZ12461" s="49"/>
    </row>
    <row r="12462" spans="52:52" x14ac:dyDescent="0.25">
      <c r="AZ12462" s="49"/>
    </row>
    <row r="12463" spans="52:52" x14ac:dyDescent="0.25">
      <c r="AZ12463" s="49"/>
    </row>
    <row r="12464" spans="52:52" x14ac:dyDescent="0.25">
      <c r="AZ12464" s="49"/>
    </row>
    <row r="12465" spans="52:52" x14ac:dyDescent="0.25">
      <c r="AZ12465" s="49"/>
    </row>
    <row r="12466" spans="52:52" x14ac:dyDescent="0.25">
      <c r="AZ12466" s="49"/>
    </row>
    <row r="12467" spans="52:52" x14ac:dyDescent="0.25">
      <c r="AZ12467" s="49"/>
    </row>
    <row r="12468" spans="52:52" x14ac:dyDescent="0.25">
      <c r="AZ12468" s="49"/>
    </row>
    <row r="12469" spans="52:52" x14ac:dyDescent="0.25">
      <c r="AZ12469" s="49"/>
    </row>
    <row r="12470" spans="52:52" x14ac:dyDescent="0.25">
      <c r="AZ12470" s="49"/>
    </row>
    <row r="12471" spans="52:52" x14ac:dyDescent="0.25">
      <c r="AZ12471" s="49"/>
    </row>
    <row r="12472" spans="52:52" x14ac:dyDescent="0.25">
      <c r="AZ12472" s="49"/>
    </row>
    <row r="12473" spans="52:52" x14ac:dyDescent="0.25">
      <c r="AZ12473" s="49"/>
    </row>
    <row r="12474" spans="52:52" x14ac:dyDescent="0.25">
      <c r="AZ12474" s="49"/>
    </row>
    <row r="12475" spans="52:52" x14ac:dyDescent="0.25">
      <c r="AZ12475" s="49"/>
    </row>
    <row r="12476" spans="52:52" x14ac:dyDescent="0.25">
      <c r="AZ12476" s="49"/>
    </row>
    <row r="12477" spans="52:52" x14ac:dyDescent="0.25">
      <c r="AZ12477" s="49"/>
    </row>
    <row r="12478" spans="52:52" x14ac:dyDescent="0.25">
      <c r="AZ12478" s="49"/>
    </row>
    <row r="12479" spans="52:52" x14ac:dyDescent="0.25">
      <c r="AZ12479" s="49"/>
    </row>
    <row r="12480" spans="52:52" x14ac:dyDescent="0.25">
      <c r="AZ12480" s="49"/>
    </row>
    <row r="12481" spans="52:52" x14ac:dyDescent="0.25">
      <c r="AZ12481" s="49"/>
    </row>
    <row r="12482" spans="52:52" x14ac:dyDescent="0.25">
      <c r="AZ12482" s="49"/>
    </row>
    <row r="12483" spans="52:52" x14ac:dyDescent="0.25">
      <c r="AZ12483" s="49"/>
    </row>
    <row r="12484" spans="52:52" x14ac:dyDescent="0.25">
      <c r="AZ12484" s="49"/>
    </row>
    <row r="12485" spans="52:52" x14ac:dyDescent="0.25">
      <c r="AZ12485" s="49"/>
    </row>
    <row r="12486" spans="52:52" x14ac:dyDescent="0.25">
      <c r="AZ12486" s="49"/>
    </row>
    <row r="12487" spans="52:52" x14ac:dyDescent="0.25">
      <c r="AZ12487" s="49"/>
    </row>
    <row r="12488" spans="52:52" x14ac:dyDescent="0.25">
      <c r="AZ12488" s="49"/>
    </row>
    <row r="12489" spans="52:52" x14ac:dyDescent="0.25">
      <c r="AZ12489" s="49"/>
    </row>
    <row r="12490" spans="52:52" x14ac:dyDescent="0.25">
      <c r="AZ12490" s="49"/>
    </row>
    <row r="12491" spans="52:52" x14ac:dyDescent="0.25">
      <c r="AZ12491" s="49"/>
    </row>
    <row r="12492" spans="52:52" x14ac:dyDescent="0.25">
      <c r="AZ12492" s="49"/>
    </row>
    <row r="12493" spans="52:52" x14ac:dyDescent="0.25">
      <c r="AZ12493" s="49"/>
    </row>
    <row r="12494" spans="52:52" x14ac:dyDescent="0.25">
      <c r="AZ12494" s="49"/>
    </row>
    <row r="12495" spans="52:52" x14ac:dyDescent="0.25">
      <c r="AZ12495" s="49"/>
    </row>
    <row r="12496" spans="52:52" x14ac:dyDescent="0.25">
      <c r="AZ12496" s="49"/>
    </row>
    <row r="12497" spans="52:52" x14ac:dyDescent="0.25">
      <c r="AZ12497" s="49"/>
    </row>
    <row r="12498" spans="52:52" x14ac:dyDescent="0.25">
      <c r="AZ12498" s="49"/>
    </row>
    <row r="12499" spans="52:52" x14ac:dyDescent="0.25">
      <c r="AZ12499" s="49"/>
    </row>
    <row r="12500" spans="52:52" x14ac:dyDescent="0.25">
      <c r="AZ12500" s="49"/>
    </row>
    <row r="12501" spans="52:52" x14ac:dyDescent="0.25">
      <c r="AZ12501" s="49"/>
    </row>
    <row r="12502" spans="52:52" x14ac:dyDescent="0.25">
      <c r="AZ12502" s="49"/>
    </row>
    <row r="12503" spans="52:52" x14ac:dyDescent="0.25">
      <c r="AZ12503" s="49"/>
    </row>
    <row r="12504" spans="52:52" x14ac:dyDescent="0.25">
      <c r="AZ12504" s="49"/>
    </row>
    <row r="12505" spans="52:52" x14ac:dyDescent="0.25">
      <c r="AZ12505" s="49"/>
    </row>
    <row r="12506" spans="52:52" x14ac:dyDescent="0.25">
      <c r="AZ12506" s="49"/>
    </row>
    <row r="12507" spans="52:52" x14ac:dyDescent="0.25">
      <c r="AZ12507" s="49"/>
    </row>
    <row r="12508" spans="52:52" x14ac:dyDescent="0.25">
      <c r="AZ12508" s="49"/>
    </row>
    <row r="12509" spans="52:52" x14ac:dyDescent="0.25">
      <c r="AZ12509" s="49"/>
    </row>
    <row r="12510" spans="52:52" x14ac:dyDescent="0.25">
      <c r="AZ12510" s="49"/>
    </row>
    <row r="12511" spans="52:52" x14ac:dyDescent="0.25">
      <c r="AZ12511" s="49"/>
    </row>
    <row r="12512" spans="52:52" x14ac:dyDescent="0.25">
      <c r="AZ12512" s="49"/>
    </row>
    <row r="12513" spans="52:52" x14ac:dyDescent="0.25">
      <c r="AZ12513" s="49"/>
    </row>
    <row r="12514" spans="52:52" x14ac:dyDescent="0.25">
      <c r="AZ12514" s="49"/>
    </row>
    <row r="12515" spans="52:52" x14ac:dyDescent="0.25">
      <c r="AZ12515" s="49"/>
    </row>
    <row r="12516" spans="52:52" x14ac:dyDescent="0.25">
      <c r="AZ12516" s="49"/>
    </row>
    <row r="12517" spans="52:52" x14ac:dyDescent="0.25">
      <c r="AZ12517" s="49"/>
    </row>
    <row r="12518" spans="52:52" x14ac:dyDescent="0.25">
      <c r="AZ12518" s="49"/>
    </row>
    <row r="12519" spans="52:52" x14ac:dyDescent="0.25">
      <c r="AZ12519" s="49"/>
    </row>
    <row r="12520" spans="52:52" x14ac:dyDescent="0.25">
      <c r="AZ12520" s="49"/>
    </row>
    <row r="12521" spans="52:52" x14ac:dyDescent="0.25">
      <c r="AZ12521" s="49"/>
    </row>
    <row r="12522" spans="52:52" x14ac:dyDescent="0.25">
      <c r="AZ12522" s="49"/>
    </row>
    <row r="12523" spans="52:52" x14ac:dyDescent="0.25">
      <c r="AZ12523" s="49"/>
    </row>
    <row r="12524" spans="52:52" x14ac:dyDescent="0.25">
      <c r="AZ12524" s="49"/>
    </row>
    <row r="12525" spans="52:52" x14ac:dyDescent="0.25">
      <c r="AZ12525" s="49"/>
    </row>
    <row r="12526" spans="52:52" x14ac:dyDescent="0.25">
      <c r="AZ12526" s="49"/>
    </row>
    <row r="12527" spans="52:52" x14ac:dyDescent="0.25">
      <c r="AZ12527" s="49"/>
    </row>
    <row r="12528" spans="52:52" x14ac:dyDescent="0.25">
      <c r="AZ12528" s="49"/>
    </row>
    <row r="12529" spans="52:52" x14ac:dyDescent="0.25">
      <c r="AZ12529" s="49"/>
    </row>
    <row r="12530" spans="52:52" x14ac:dyDescent="0.25">
      <c r="AZ12530" s="49"/>
    </row>
    <row r="12531" spans="52:52" x14ac:dyDescent="0.25">
      <c r="AZ12531" s="49"/>
    </row>
    <row r="12532" spans="52:52" x14ac:dyDescent="0.25">
      <c r="AZ12532" s="49"/>
    </row>
    <row r="12533" spans="52:52" x14ac:dyDescent="0.25">
      <c r="AZ12533" s="49"/>
    </row>
    <row r="12534" spans="52:52" x14ac:dyDescent="0.25">
      <c r="AZ12534" s="49"/>
    </row>
    <row r="12535" spans="52:52" x14ac:dyDescent="0.25">
      <c r="AZ12535" s="49"/>
    </row>
    <row r="12536" spans="52:52" x14ac:dyDescent="0.25">
      <c r="AZ12536" s="49"/>
    </row>
    <row r="12537" spans="52:52" x14ac:dyDescent="0.25">
      <c r="AZ12537" s="49"/>
    </row>
    <row r="12538" spans="52:52" x14ac:dyDescent="0.25">
      <c r="AZ12538" s="49"/>
    </row>
    <row r="12539" spans="52:52" x14ac:dyDescent="0.25">
      <c r="AZ12539" s="49"/>
    </row>
    <row r="12540" spans="52:52" x14ac:dyDescent="0.25">
      <c r="AZ12540" s="49"/>
    </row>
    <row r="12541" spans="52:52" x14ac:dyDescent="0.25">
      <c r="AZ12541" s="49"/>
    </row>
    <row r="12542" spans="52:52" x14ac:dyDescent="0.25">
      <c r="AZ12542" s="49"/>
    </row>
    <row r="12543" spans="52:52" x14ac:dyDescent="0.25">
      <c r="AZ12543" s="49"/>
    </row>
    <row r="12544" spans="52:52" x14ac:dyDescent="0.25">
      <c r="AZ12544" s="49"/>
    </row>
    <row r="12545" spans="52:52" x14ac:dyDescent="0.25">
      <c r="AZ12545" s="49"/>
    </row>
    <row r="12546" spans="52:52" x14ac:dyDescent="0.25">
      <c r="AZ12546" s="49"/>
    </row>
    <row r="12547" spans="52:52" x14ac:dyDescent="0.25">
      <c r="AZ12547" s="49"/>
    </row>
    <row r="12548" spans="52:52" x14ac:dyDescent="0.25">
      <c r="AZ12548" s="49"/>
    </row>
    <row r="12549" spans="52:52" x14ac:dyDescent="0.25">
      <c r="AZ12549" s="49"/>
    </row>
    <row r="12550" spans="52:52" x14ac:dyDescent="0.25">
      <c r="AZ12550" s="49"/>
    </row>
    <row r="12551" spans="52:52" x14ac:dyDescent="0.25">
      <c r="AZ12551" s="49"/>
    </row>
    <row r="12552" spans="52:52" x14ac:dyDescent="0.25">
      <c r="AZ12552" s="49"/>
    </row>
    <row r="12553" spans="52:52" x14ac:dyDescent="0.25">
      <c r="AZ12553" s="49"/>
    </row>
    <row r="12554" spans="52:52" x14ac:dyDescent="0.25">
      <c r="AZ12554" s="49"/>
    </row>
    <row r="12555" spans="52:52" x14ac:dyDescent="0.25">
      <c r="AZ12555" s="49"/>
    </row>
    <row r="12556" spans="52:52" x14ac:dyDescent="0.25">
      <c r="AZ12556" s="49"/>
    </row>
    <row r="12557" spans="52:52" x14ac:dyDescent="0.25">
      <c r="AZ12557" s="49"/>
    </row>
    <row r="12558" spans="52:52" x14ac:dyDescent="0.25">
      <c r="AZ12558" s="49"/>
    </row>
    <row r="12559" spans="52:52" x14ac:dyDescent="0.25">
      <c r="AZ12559" s="49"/>
    </row>
    <row r="12560" spans="52:52" x14ac:dyDescent="0.25">
      <c r="AZ12560" s="49"/>
    </row>
    <row r="12561" spans="52:52" x14ac:dyDescent="0.25">
      <c r="AZ12561" s="49"/>
    </row>
    <row r="12562" spans="52:52" x14ac:dyDescent="0.25">
      <c r="AZ12562" s="49"/>
    </row>
    <row r="12563" spans="52:52" x14ac:dyDescent="0.25">
      <c r="AZ12563" s="49"/>
    </row>
    <row r="12564" spans="52:52" x14ac:dyDescent="0.25">
      <c r="AZ12564" s="49"/>
    </row>
    <row r="12565" spans="52:52" x14ac:dyDescent="0.25">
      <c r="AZ12565" s="49"/>
    </row>
    <row r="12566" spans="52:52" x14ac:dyDescent="0.25">
      <c r="AZ12566" s="49"/>
    </row>
    <row r="12567" spans="52:52" x14ac:dyDescent="0.25">
      <c r="AZ12567" s="49"/>
    </row>
    <row r="12568" spans="52:52" x14ac:dyDescent="0.25">
      <c r="AZ12568" s="49"/>
    </row>
    <row r="12569" spans="52:52" x14ac:dyDescent="0.25">
      <c r="AZ12569" s="49"/>
    </row>
    <row r="12570" spans="52:52" x14ac:dyDescent="0.25">
      <c r="AZ12570" s="49"/>
    </row>
    <row r="12571" spans="52:52" x14ac:dyDescent="0.25">
      <c r="AZ12571" s="49"/>
    </row>
    <row r="12572" spans="52:52" x14ac:dyDescent="0.25">
      <c r="AZ12572" s="49"/>
    </row>
    <row r="12573" spans="52:52" x14ac:dyDescent="0.25">
      <c r="AZ12573" s="49"/>
    </row>
    <row r="12574" spans="52:52" x14ac:dyDescent="0.25">
      <c r="AZ12574" s="49"/>
    </row>
    <row r="12575" spans="52:52" x14ac:dyDescent="0.25">
      <c r="AZ12575" s="49"/>
    </row>
    <row r="12576" spans="52:52" x14ac:dyDescent="0.25">
      <c r="AZ12576" s="49"/>
    </row>
    <row r="12577" spans="52:52" x14ac:dyDescent="0.25">
      <c r="AZ12577" s="49"/>
    </row>
    <row r="12578" spans="52:52" x14ac:dyDescent="0.25">
      <c r="AZ12578" s="49"/>
    </row>
    <row r="12579" spans="52:52" x14ac:dyDescent="0.25">
      <c r="AZ12579" s="49"/>
    </row>
    <row r="12580" spans="52:52" x14ac:dyDescent="0.25">
      <c r="AZ12580" s="49"/>
    </row>
    <row r="12581" spans="52:52" x14ac:dyDescent="0.25">
      <c r="AZ12581" s="49"/>
    </row>
    <row r="12582" spans="52:52" x14ac:dyDescent="0.25">
      <c r="AZ12582" s="49"/>
    </row>
    <row r="12583" spans="52:52" x14ac:dyDescent="0.25">
      <c r="AZ12583" s="49"/>
    </row>
    <row r="12584" spans="52:52" x14ac:dyDescent="0.25">
      <c r="AZ12584" s="49"/>
    </row>
    <row r="12585" spans="52:52" x14ac:dyDescent="0.25">
      <c r="AZ12585" s="49"/>
    </row>
    <row r="12586" spans="52:52" x14ac:dyDescent="0.25">
      <c r="AZ12586" s="49"/>
    </row>
    <row r="12587" spans="52:52" x14ac:dyDescent="0.25">
      <c r="AZ12587" s="49"/>
    </row>
    <row r="12588" spans="52:52" x14ac:dyDescent="0.25">
      <c r="AZ12588" s="49"/>
    </row>
    <row r="12589" spans="52:52" x14ac:dyDescent="0.25">
      <c r="AZ12589" s="49"/>
    </row>
    <row r="12590" spans="52:52" x14ac:dyDescent="0.25">
      <c r="AZ12590" s="49"/>
    </row>
    <row r="12591" spans="52:52" x14ac:dyDescent="0.25">
      <c r="AZ12591" s="49"/>
    </row>
    <row r="12592" spans="52:52" x14ac:dyDescent="0.25">
      <c r="AZ12592" s="49"/>
    </row>
    <row r="12593" spans="52:52" x14ac:dyDescent="0.25">
      <c r="AZ12593" s="49"/>
    </row>
    <row r="12594" spans="52:52" x14ac:dyDescent="0.25">
      <c r="AZ12594" s="49"/>
    </row>
    <row r="12595" spans="52:52" x14ac:dyDescent="0.25">
      <c r="AZ12595" s="49"/>
    </row>
    <row r="12596" spans="52:52" x14ac:dyDescent="0.25">
      <c r="AZ12596" s="49"/>
    </row>
    <row r="12597" spans="52:52" x14ac:dyDescent="0.25">
      <c r="AZ12597" s="49"/>
    </row>
    <row r="12598" spans="52:52" x14ac:dyDescent="0.25">
      <c r="AZ12598" s="49"/>
    </row>
    <row r="12599" spans="52:52" x14ac:dyDescent="0.25">
      <c r="AZ12599" s="49"/>
    </row>
    <row r="12600" spans="52:52" x14ac:dyDescent="0.25">
      <c r="AZ12600" s="49"/>
    </row>
    <row r="12601" spans="52:52" x14ac:dyDescent="0.25">
      <c r="AZ12601" s="49"/>
    </row>
    <row r="12602" spans="52:52" x14ac:dyDescent="0.25">
      <c r="AZ12602" s="49"/>
    </row>
    <row r="12603" spans="52:52" x14ac:dyDescent="0.25">
      <c r="AZ12603" s="49"/>
    </row>
    <row r="12604" spans="52:52" x14ac:dyDescent="0.25">
      <c r="AZ12604" s="49"/>
    </row>
    <row r="12605" spans="52:52" x14ac:dyDescent="0.25">
      <c r="AZ12605" s="49"/>
    </row>
    <row r="12606" spans="52:52" x14ac:dyDescent="0.25">
      <c r="AZ12606" s="49"/>
    </row>
    <row r="12607" spans="52:52" x14ac:dyDescent="0.25">
      <c r="AZ12607" s="49"/>
    </row>
    <row r="12608" spans="52:52" x14ac:dyDescent="0.25">
      <c r="AZ12608" s="49"/>
    </row>
    <row r="12609" spans="52:52" x14ac:dyDescent="0.25">
      <c r="AZ12609" s="49"/>
    </row>
    <row r="12610" spans="52:52" x14ac:dyDescent="0.25">
      <c r="AZ12610" s="49"/>
    </row>
    <row r="12611" spans="52:52" x14ac:dyDescent="0.25">
      <c r="AZ12611" s="49"/>
    </row>
    <row r="12612" spans="52:52" x14ac:dyDescent="0.25">
      <c r="AZ12612" s="49"/>
    </row>
    <row r="12613" spans="52:52" x14ac:dyDescent="0.25">
      <c r="AZ12613" s="49"/>
    </row>
    <row r="12614" spans="52:52" x14ac:dyDescent="0.25">
      <c r="AZ12614" s="49"/>
    </row>
    <row r="12615" spans="52:52" x14ac:dyDescent="0.25">
      <c r="AZ12615" s="49"/>
    </row>
    <row r="12616" spans="52:52" x14ac:dyDescent="0.25">
      <c r="AZ12616" s="49"/>
    </row>
    <row r="12617" spans="52:52" x14ac:dyDescent="0.25">
      <c r="AZ12617" s="49"/>
    </row>
    <row r="12618" spans="52:52" x14ac:dyDescent="0.25">
      <c r="AZ12618" s="49"/>
    </row>
    <row r="12619" spans="52:52" x14ac:dyDescent="0.25">
      <c r="AZ12619" s="49"/>
    </row>
    <row r="12620" spans="52:52" x14ac:dyDescent="0.25">
      <c r="AZ12620" s="49"/>
    </row>
    <row r="12621" spans="52:52" x14ac:dyDescent="0.25">
      <c r="AZ12621" s="49"/>
    </row>
    <row r="12622" spans="52:52" x14ac:dyDescent="0.25">
      <c r="AZ12622" s="49"/>
    </row>
    <row r="12623" spans="52:52" x14ac:dyDescent="0.25">
      <c r="AZ12623" s="49"/>
    </row>
    <row r="12624" spans="52:52" x14ac:dyDescent="0.25">
      <c r="AZ12624" s="49"/>
    </row>
    <row r="12625" spans="52:52" x14ac:dyDescent="0.25">
      <c r="AZ12625" s="49"/>
    </row>
    <row r="12626" spans="52:52" x14ac:dyDescent="0.25">
      <c r="AZ12626" s="49"/>
    </row>
    <row r="12627" spans="52:52" x14ac:dyDescent="0.25">
      <c r="AZ12627" s="49"/>
    </row>
    <row r="12628" spans="52:52" x14ac:dyDescent="0.25">
      <c r="AZ12628" s="49"/>
    </row>
    <row r="12629" spans="52:52" x14ac:dyDescent="0.25">
      <c r="AZ12629" s="49"/>
    </row>
    <row r="12630" spans="52:52" x14ac:dyDescent="0.25">
      <c r="AZ12630" s="49"/>
    </row>
    <row r="12631" spans="52:52" x14ac:dyDescent="0.25">
      <c r="AZ12631" s="49"/>
    </row>
    <row r="12632" spans="52:52" x14ac:dyDescent="0.25">
      <c r="AZ12632" s="49"/>
    </row>
    <row r="12633" spans="52:52" x14ac:dyDescent="0.25">
      <c r="AZ12633" s="49"/>
    </row>
    <row r="12634" spans="52:52" x14ac:dyDescent="0.25">
      <c r="AZ12634" s="49"/>
    </row>
    <row r="12635" spans="52:52" x14ac:dyDescent="0.25">
      <c r="AZ12635" s="49"/>
    </row>
    <row r="12636" spans="52:52" x14ac:dyDescent="0.25">
      <c r="AZ12636" s="49"/>
    </row>
    <row r="12637" spans="52:52" x14ac:dyDescent="0.25">
      <c r="AZ12637" s="49"/>
    </row>
    <row r="12638" spans="52:52" x14ac:dyDescent="0.25">
      <c r="AZ12638" s="49"/>
    </row>
    <row r="12639" spans="52:52" x14ac:dyDescent="0.25">
      <c r="AZ12639" s="49"/>
    </row>
    <row r="12640" spans="52:52" x14ac:dyDescent="0.25">
      <c r="AZ12640" s="49"/>
    </row>
    <row r="12641" spans="52:52" x14ac:dyDescent="0.25">
      <c r="AZ12641" s="49"/>
    </row>
    <row r="12642" spans="52:52" x14ac:dyDescent="0.25">
      <c r="AZ12642" s="49"/>
    </row>
    <row r="12643" spans="52:52" x14ac:dyDescent="0.25">
      <c r="AZ12643" s="49"/>
    </row>
    <row r="12644" spans="52:52" x14ac:dyDescent="0.25">
      <c r="AZ12644" s="49"/>
    </row>
    <row r="12645" spans="52:52" x14ac:dyDescent="0.25">
      <c r="AZ12645" s="49"/>
    </row>
    <row r="12646" spans="52:52" x14ac:dyDescent="0.25">
      <c r="AZ12646" s="49"/>
    </row>
    <row r="12647" spans="52:52" x14ac:dyDescent="0.25">
      <c r="AZ12647" s="49"/>
    </row>
    <row r="12648" spans="52:52" x14ac:dyDescent="0.25">
      <c r="AZ12648" s="49"/>
    </row>
    <row r="12649" spans="52:52" x14ac:dyDescent="0.25">
      <c r="AZ12649" s="49"/>
    </row>
    <row r="12650" spans="52:52" x14ac:dyDescent="0.25">
      <c r="AZ12650" s="49"/>
    </row>
    <row r="12651" spans="52:52" x14ac:dyDescent="0.25">
      <c r="AZ12651" s="49"/>
    </row>
    <row r="12652" spans="52:52" x14ac:dyDescent="0.25">
      <c r="AZ12652" s="49"/>
    </row>
    <row r="12653" spans="52:52" x14ac:dyDescent="0.25">
      <c r="AZ12653" s="49"/>
    </row>
    <row r="12654" spans="52:52" x14ac:dyDescent="0.25">
      <c r="AZ12654" s="49"/>
    </row>
    <row r="12655" spans="52:52" x14ac:dyDescent="0.25">
      <c r="AZ12655" s="49"/>
    </row>
    <row r="12656" spans="52:52" x14ac:dyDescent="0.25">
      <c r="AZ12656" s="49"/>
    </row>
    <row r="12657" spans="52:52" x14ac:dyDescent="0.25">
      <c r="AZ12657" s="49"/>
    </row>
    <row r="12658" spans="52:52" x14ac:dyDescent="0.25">
      <c r="AZ12658" s="49"/>
    </row>
    <row r="12659" spans="52:52" x14ac:dyDescent="0.25">
      <c r="AZ12659" s="49"/>
    </row>
    <row r="12660" spans="52:52" x14ac:dyDescent="0.25">
      <c r="AZ12660" s="49"/>
    </row>
    <row r="12661" spans="52:52" x14ac:dyDescent="0.25">
      <c r="AZ12661" s="49"/>
    </row>
    <row r="12662" spans="52:52" x14ac:dyDescent="0.25">
      <c r="AZ12662" s="49"/>
    </row>
    <row r="12663" spans="52:52" x14ac:dyDescent="0.25">
      <c r="AZ12663" s="49"/>
    </row>
    <row r="12664" spans="52:52" x14ac:dyDescent="0.25">
      <c r="AZ12664" s="49"/>
    </row>
    <row r="12665" spans="52:52" x14ac:dyDescent="0.25">
      <c r="AZ12665" s="49"/>
    </row>
    <row r="12666" spans="52:52" x14ac:dyDescent="0.25">
      <c r="AZ12666" s="49"/>
    </row>
    <row r="12667" spans="52:52" x14ac:dyDescent="0.25">
      <c r="AZ12667" s="49"/>
    </row>
    <row r="12668" spans="52:52" x14ac:dyDescent="0.25">
      <c r="AZ12668" s="49"/>
    </row>
    <row r="12669" spans="52:52" x14ac:dyDescent="0.25">
      <c r="AZ12669" s="49"/>
    </row>
    <row r="12670" spans="52:52" x14ac:dyDescent="0.25">
      <c r="AZ12670" s="49"/>
    </row>
    <row r="12671" spans="52:52" x14ac:dyDescent="0.25">
      <c r="AZ12671" s="49"/>
    </row>
    <row r="12672" spans="52:52" x14ac:dyDescent="0.25">
      <c r="AZ12672" s="49"/>
    </row>
    <row r="12673" spans="52:52" x14ac:dyDescent="0.25">
      <c r="AZ12673" s="49"/>
    </row>
    <row r="12674" spans="52:52" x14ac:dyDescent="0.25">
      <c r="AZ12674" s="49"/>
    </row>
    <row r="12675" spans="52:52" x14ac:dyDescent="0.25">
      <c r="AZ12675" s="49"/>
    </row>
    <row r="12676" spans="52:52" x14ac:dyDescent="0.25">
      <c r="AZ12676" s="49"/>
    </row>
    <row r="12677" spans="52:52" x14ac:dyDescent="0.25">
      <c r="AZ12677" s="49"/>
    </row>
    <row r="12678" spans="52:52" x14ac:dyDescent="0.25">
      <c r="AZ12678" s="49"/>
    </row>
    <row r="12679" spans="52:52" x14ac:dyDescent="0.25">
      <c r="AZ12679" s="49"/>
    </row>
    <row r="12680" spans="52:52" x14ac:dyDescent="0.25">
      <c r="AZ12680" s="49"/>
    </row>
    <row r="12681" spans="52:52" x14ac:dyDescent="0.25">
      <c r="AZ12681" s="49"/>
    </row>
    <row r="12682" spans="52:52" x14ac:dyDescent="0.25">
      <c r="AZ12682" s="49"/>
    </row>
    <row r="12683" spans="52:52" x14ac:dyDescent="0.25">
      <c r="AZ12683" s="49"/>
    </row>
    <row r="12684" spans="52:52" x14ac:dyDescent="0.25">
      <c r="AZ12684" s="49"/>
    </row>
    <row r="12685" spans="52:52" x14ac:dyDescent="0.25">
      <c r="AZ12685" s="49"/>
    </row>
    <row r="12686" spans="52:52" x14ac:dyDescent="0.25">
      <c r="AZ12686" s="49"/>
    </row>
    <row r="12687" spans="52:52" x14ac:dyDescent="0.25">
      <c r="AZ12687" s="49"/>
    </row>
    <row r="12688" spans="52:52" x14ac:dyDescent="0.25">
      <c r="AZ12688" s="49"/>
    </row>
    <row r="12689" spans="52:52" x14ac:dyDescent="0.25">
      <c r="AZ12689" s="49"/>
    </row>
    <row r="12690" spans="52:52" x14ac:dyDescent="0.25">
      <c r="AZ12690" s="49"/>
    </row>
    <row r="12691" spans="52:52" x14ac:dyDescent="0.25">
      <c r="AZ12691" s="49"/>
    </row>
    <row r="12692" spans="52:52" x14ac:dyDescent="0.25">
      <c r="AZ12692" s="49"/>
    </row>
    <row r="12693" spans="52:52" x14ac:dyDescent="0.25">
      <c r="AZ12693" s="49"/>
    </row>
    <row r="12694" spans="52:52" x14ac:dyDescent="0.25">
      <c r="AZ12694" s="49"/>
    </row>
    <row r="12695" spans="52:52" x14ac:dyDescent="0.25">
      <c r="AZ12695" s="49"/>
    </row>
    <row r="12696" spans="52:52" x14ac:dyDescent="0.25">
      <c r="AZ12696" s="49"/>
    </row>
    <row r="12697" spans="52:52" x14ac:dyDescent="0.25">
      <c r="AZ12697" s="49"/>
    </row>
    <row r="12698" spans="52:52" x14ac:dyDescent="0.25">
      <c r="AZ12698" s="49"/>
    </row>
    <row r="12699" spans="52:52" x14ac:dyDescent="0.25">
      <c r="AZ12699" s="49"/>
    </row>
    <row r="12700" spans="52:52" x14ac:dyDescent="0.25">
      <c r="AZ12700" s="49"/>
    </row>
    <row r="12701" spans="52:52" x14ac:dyDescent="0.25">
      <c r="AZ12701" s="49"/>
    </row>
    <row r="12702" spans="52:52" x14ac:dyDescent="0.25">
      <c r="AZ12702" s="49"/>
    </row>
    <row r="12703" spans="52:52" x14ac:dyDescent="0.25">
      <c r="AZ12703" s="49"/>
    </row>
    <row r="12704" spans="52:52" x14ac:dyDescent="0.25">
      <c r="AZ12704" s="49"/>
    </row>
    <row r="12705" spans="52:52" x14ac:dyDescent="0.25">
      <c r="AZ12705" s="49"/>
    </row>
    <row r="12706" spans="52:52" x14ac:dyDescent="0.25">
      <c r="AZ12706" s="49"/>
    </row>
    <row r="12707" spans="52:52" x14ac:dyDescent="0.25">
      <c r="AZ12707" s="49"/>
    </row>
    <row r="12708" spans="52:52" x14ac:dyDescent="0.25">
      <c r="AZ12708" s="49"/>
    </row>
    <row r="12709" spans="52:52" x14ac:dyDescent="0.25">
      <c r="AZ12709" s="49"/>
    </row>
    <row r="12710" spans="52:52" x14ac:dyDescent="0.25">
      <c r="AZ12710" s="49"/>
    </row>
    <row r="12711" spans="52:52" x14ac:dyDescent="0.25">
      <c r="AZ12711" s="49"/>
    </row>
    <row r="12712" spans="52:52" x14ac:dyDescent="0.25">
      <c r="AZ12712" s="49"/>
    </row>
    <row r="12713" spans="52:52" x14ac:dyDescent="0.25">
      <c r="AZ12713" s="49"/>
    </row>
    <row r="12714" spans="52:52" x14ac:dyDescent="0.25">
      <c r="AZ12714" s="49"/>
    </row>
    <row r="12715" spans="52:52" x14ac:dyDescent="0.25">
      <c r="AZ12715" s="49"/>
    </row>
    <row r="12716" spans="52:52" x14ac:dyDescent="0.25">
      <c r="AZ12716" s="49"/>
    </row>
    <row r="12717" spans="52:52" x14ac:dyDescent="0.25">
      <c r="AZ12717" s="49"/>
    </row>
    <row r="12718" spans="52:52" x14ac:dyDescent="0.25">
      <c r="AZ12718" s="49"/>
    </row>
    <row r="12719" spans="52:52" x14ac:dyDescent="0.25">
      <c r="AZ12719" s="49"/>
    </row>
    <row r="12720" spans="52:52" x14ac:dyDescent="0.25">
      <c r="AZ12720" s="49"/>
    </row>
    <row r="12721" spans="52:52" x14ac:dyDescent="0.25">
      <c r="AZ12721" s="49"/>
    </row>
    <row r="12722" spans="52:52" x14ac:dyDescent="0.25">
      <c r="AZ12722" s="49"/>
    </row>
    <row r="12723" spans="52:52" x14ac:dyDescent="0.25">
      <c r="AZ12723" s="49"/>
    </row>
    <row r="12724" spans="52:52" x14ac:dyDescent="0.25">
      <c r="AZ12724" s="49"/>
    </row>
    <row r="12725" spans="52:52" x14ac:dyDescent="0.25">
      <c r="AZ12725" s="49"/>
    </row>
    <row r="12726" spans="52:52" x14ac:dyDescent="0.25">
      <c r="AZ12726" s="49"/>
    </row>
    <row r="12727" spans="52:52" x14ac:dyDescent="0.25">
      <c r="AZ12727" s="49"/>
    </row>
    <row r="12728" spans="52:52" x14ac:dyDescent="0.25">
      <c r="AZ12728" s="49"/>
    </row>
    <row r="12729" spans="52:52" x14ac:dyDescent="0.25">
      <c r="AZ12729" s="49"/>
    </row>
    <row r="12730" spans="52:52" x14ac:dyDescent="0.25">
      <c r="AZ12730" s="49"/>
    </row>
    <row r="12731" spans="52:52" x14ac:dyDescent="0.25">
      <c r="AZ12731" s="49"/>
    </row>
    <row r="12732" spans="52:52" x14ac:dyDescent="0.25">
      <c r="AZ12732" s="49"/>
    </row>
    <row r="12733" spans="52:52" x14ac:dyDescent="0.25">
      <c r="AZ12733" s="49"/>
    </row>
    <row r="12734" spans="52:52" x14ac:dyDescent="0.25">
      <c r="AZ12734" s="49"/>
    </row>
    <row r="12735" spans="52:52" x14ac:dyDescent="0.25">
      <c r="AZ12735" s="49"/>
    </row>
    <row r="12736" spans="52:52" x14ac:dyDescent="0.25">
      <c r="AZ12736" s="49"/>
    </row>
    <row r="12737" spans="52:52" x14ac:dyDescent="0.25">
      <c r="AZ12737" s="49"/>
    </row>
    <row r="12738" spans="52:52" x14ac:dyDescent="0.25">
      <c r="AZ12738" s="49"/>
    </row>
    <row r="12739" spans="52:52" x14ac:dyDescent="0.25">
      <c r="AZ12739" s="49"/>
    </row>
    <row r="12740" spans="52:52" x14ac:dyDescent="0.25">
      <c r="AZ12740" s="49"/>
    </row>
    <row r="12741" spans="52:52" x14ac:dyDescent="0.25">
      <c r="AZ12741" s="49"/>
    </row>
    <row r="12742" spans="52:52" x14ac:dyDescent="0.25">
      <c r="AZ12742" s="49"/>
    </row>
    <row r="12743" spans="52:52" x14ac:dyDescent="0.25">
      <c r="AZ12743" s="49"/>
    </row>
    <row r="12744" spans="52:52" x14ac:dyDescent="0.25">
      <c r="AZ12744" s="49"/>
    </row>
    <row r="12745" spans="52:52" x14ac:dyDescent="0.25">
      <c r="AZ12745" s="49"/>
    </row>
    <row r="12746" spans="52:52" x14ac:dyDescent="0.25">
      <c r="AZ12746" s="49"/>
    </row>
    <row r="12747" spans="52:52" x14ac:dyDescent="0.25">
      <c r="AZ12747" s="49"/>
    </row>
    <row r="12748" spans="52:52" x14ac:dyDescent="0.25">
      <c r="AZ12748" s="49"/>
    </row>
    <row r="12749" spans="52:52" x14ac:dyDescent="0.25">
      <c r="AZ12749" s="49"/>
    </row>
    <row r="12750" spans="52:52" x14ac:dyDescent="0.25">
      <c r="AZ12750" s="49"/>
    </row>
    <row r="12751" spans="52:52" x14ac:dyDescent="0.25">
      <c r="AZ12751" s="49"/>
    </row>
    <row r="12752" spans="52:52" x14ac:dyDescent="0.25">
      <c r="AZ12752" s="49"/>
    </row>
    <row r="12753" spans="52:52" x14ac:dyDescent="0.25">
      <c r="AZ12753" s="49"/>
    </row>
    <row r="12754" spans="52:52" x14ac:dyDescent="0.25">
      <c r="AZ12754" s="49"/>
    </row>
    <row r="12755" spans="52:52" x14ac:dyDescent="0.25">
      <c r="AZ12755" s="49"/>
    </row>
    <row r="12756" spans="52:52" x14ac:dyDescent="0.25">
      <c r="AZ12756" s="49"/>
    </row>
    <row r="12757" spans="52:52" x14ac:dyDescent="0.25">
      <c r="AZ12757" s="49"/>
    </row>
    <row r="12758" spans="52:52" x14ac:dyDescent="0.25">
      <c r="AZ12758" s="49"/>
    </row>
    <row r="12759" spans="52:52" x14ac:dyDescent="0.25">
      <c r="AZ12759" s="49"/>
    </row>
    <row r="12760" spans="52:52" x14ac:dyDescent="0.25">
      <c r="AZ12760" s="49"/>
    </row>
    <row r="12761" spans="52:52" x14ac:dyDescent="0.25">
      <c r="AZ12761" s="49"/>
    </row>
    <row r="12762" spans="52:52" x14ac:dyDescent="0.25">
      <c r="AZ12762" s="49"/>
    </row>
    <row r="12763" spans="52:52" x14ac:dyDescent="0.25">
      <c r="AZ12763" s="49"/>
    </row>
    <row r="12764" spans="52:52" x14ac:dyDescent="0.25">
      <c r="AZ12764" s="49"/>
    </row>
    <row r="12765" spans="52:52" x14ac:dyDescent="0.25">
      <c r="AZ12765" s="49"/>
    </row>
    <row r="12766" spans="52:52" x14ac:dyDescent="0.25">
      <c r="AZ12766" s="49"/>
    </row>
    <row r="12767" spans="52:52" x14ac:dyDescent="0.25">
      <c r="AZ12767" s="49"/>
    </row>
    <row r="12768" spans="52:52" x14ac:dyDescent="0.25">
      <c r="AZ12768" s="49"/>
    </row>
    <row r="12769" spans="52:52" x14ac:dyDescent="0.25">
      <c r="AZ12769" s="49"/>
    </row>
    <row r="12770" spans="52:52" x14ac:dyDescent="0.25">
      <c r="AZ12770" s="49"/>
    </row>
    <row r="12771" spans="52:52" x14ac:dyDescent="0.25">
      <c r="AZ12771" s="49"/>
    </row>
    <row r="12772" spans="52:52" x14ac:dyDescent="0.25">
      <c r="AZ12772" s="49"/>
    </row>
    <row r="12773" spans="52:52" x14ac:dyDescent="0.25">
      <c r="AZ12773" s="49"/>
    </row>
    <row r="12774" spans="52:52" x14ac:dyDescent="0.25">
      <c r="AZ12774" s="49"/>
    </row>
    <row r="12775" spans="52:52" x14ac:dyDescent="0.25">
      <c r="AZ12775" s="49"/>
    </row>
    <row r="12776" spans="52:52" x14ac:dyDescent="0.25">
      <c r="AZ12776" s="49"/>
    </row>
    <row r="12777" spans="52:52" x14ac:dyDescent="0.25">
      <c r="AZ12777" s="49"/>
    </row>
    <row r="12778" spans="52:52" x14ac:dyDescent="0.25">
      <c r="AZ12778" s="49"/>
    </row>
    <row r="12779" spans="52:52" x14ac:dyDescent="0.25">
      <c r="AZ12779" s="49"/>
    </row>
    <row r="12780" spans="52:52" x14ac:dyDescent="0.25">
      <c r="AZ12780" s="49"/>
    </row>
    <row r="12781" spans="52:52" x14ac:dyDescent="0.25">
      <c r="AZ12781" s="49"/>
    </row>
    <row r="12782" spans="52:52" x14ac:dyDescent="0.25">
      <c r="AZ12782" s="49"/>
    </row>
    <row r="12783" spans="52:52" x14ac:dyDescent="0.25">
      <c r="AZ12783" s="49"/>
    </row>
    <row r="12784" spans="52:52" x14ac:dyDescent="0.25">
      <c r="AZ12784" s="49"/>
    </row>
    <row r="12785" spans="52:52" x14ac:dyDescent="0.25">
      <c r="AZ12785" s="49"/>
    </row>
    <row r="12786" spans="52:52" x14ac:dyDescent="0.25">
      <c r="AZ12786" s="49"/>
    </row>
    <row r="12787" spans="52:52" x14ac:dyDescent="0.25">
      <c r="AZ12787" s="49"/>
    </row>
    <row r="12788" spans="52:52" x14ac:dyDescent="0.25">
      <c r="AZ12788" s="49"/>
    </row>
    <row r="12789" spans="52:52" x14ac:dyDescent="0.25">
      <c r="AZ12789" s="49"/>
    </row>
    <row r="12790" spans="52:52" x14ac:dyDescent="0.25">
      <c r="AZ12790" s="49"/>
    </row>
    <row r="12791" spans="52:52" x14ac:dyDescent="0.25">
      <c r="AZ12791" s="49"/>
    </row>
    <row r="12792" spans="52:52" x14ac:dyDescent="0.25">
      <c r="AZ12792" s="49"/>
    </row>
    <row r="12793" spans="52:52" x14ac:dyDescent="0.25">
      <c r="AZ12793" s="49"/>
    </row>
    <row r="12794" spans="52:52" x14ac:dyDescent="0.25">
      <c r="AZ12794" s="49"/>
    </row>
    <row r="12795" spans="52:52" x14ac:dyDescent="0.25">
      <c r="AZ12795" s="49"/>
    </row>
    <row r="12796" spans="52:52" x14ac:dyDescent="0.25">
      <c r="AZ12796" s="49"/>
    </row>
    <row r="12797" spans="52:52" x14ac:dyDescent="0.25">
      <c r="AZ12797" s="49"/>
    </row>
    <row r="12798" spans="52:52" x14ac:dyDescent="0.25">
      <c r="AZ12798" s="49"/>
    </row>
    <row r="12799" spans="52:52" x14ac:dyDescent="0.25">
      <c r="AZ12799" s="49"/>
    </row>
    <row r="12800" spans="52:52" x14ac:dyDescent="0.25">
      <c r="AZ12800" s="49"/>
    </row>
    <row r="12801" spans="52:52" x14ac:dyDescent="0.25">
      <c r="AZ12801" s="49"/>
    </row>
    <row r="12802" spans="52:52" x14ac:dyDescent="0.25">
      <c r="AZ12802" s="49"/>
    </row>
    <row r="12803" spans="52:52" x14ac:dyDescent="0.25">
      <c r="AZ12803" s="49"/>
    </row>
    <row r="12804" spans="52:52" x14ac:dyDescent="0.25">
      <c r="AZ12804" s="49"/>
    </row>
    <row r="12805" spans="52:52" x14ac:dyDescent="0.25">
      <c r="AZ12805" s="49"/>
    </row>
    <row r="12806" spans="52:52" x14ac:dyDescent="0.25">
      <c r="AZ12806" s="49"/>
    </row>
    <row r="12807" spans="52:52" x14ac:dyDescent="0.25">
      <c r="AZ12807" s="49"/>
    </row>
    <row r="12808" spans="52:52" x14ac:dyDescent="0.25">
      <c r="AZ12808" s="49"/>
    </row>
    <row r="12809" spans="52:52" x14ac:dyDescent="0.25">
      <c r="AZ12809" s="49"/>
    </row>
    <row r="12810" spans="52:52" x14ac:dyDescent="0.25">
      <c r="AZ12810" s="49"/>
    </row>
    <row r="12811" spans="52:52" x14ac:dyDescent="0.25">
      <c r="AZ12811" s="49"/>
    </row>
    <row r="12812" spans="52:52" x14ac:dyDescent="0.25">
      <c r="AZ12812" s="49"/>
    </row>
    <row r="12813" spans="52:52" x14ac:dyDescent="0.25">
      <c r="AZ12813" s="49"/>
    </row>
    <row r="12814" spans="52:52" x14ac:dyDescent="0.25">
      <c r="AZ12814" s="49"/>
    </row>
    <row r="12815" spans="52:52" x14ac:dyDescent="0.25">
      <c r="AZ12815" s="49"/>
    </row>
    <row r="12816" spans="52:52" x14ac:dyDescent="0.25">
      <c r="AZ12816" s="49"/>
    </row>
    <row r="12817" spans="52:52" x14ac:dyDescent="0.25">
      <c r="AZ12817" s="49"/>
    </row>
    <row r="12818" spans="52:52" x14ac:dyDescent="0.25">
      <c r="AZ12818" s="49"/>
    </row>
    <row r="12819" spans="52:52" x14ac:dyDescent="0.25">
      <c r="AZ12819" s="49"/>
    </row>
    <row r="12820" spans="52:52" x14ac:dyDescent="0.25">
      <c r="AZ12820" s="49"/>
    </row>
    <row r="12821" spans="52:52" x14ac:dyDescent="0.25">
      <c r="AZ12821" s="49"/>
    </row>
    <row r="12822" spans="52:52" x14ac:dyDescent="0.25">
      <c r="AZ12822" s="49"/>
    </row>
    <row r="12823" spans="52:52" x14ac:dyDescent="0.25">
      <c r="AZ12823" s="49"/>
    </row>
    <row r="12824" spans="52:52" x14ac:dyDescent="0.25">
      <c r="AZ12824" s="49"/>
    </row>
    <row r="12825" spans="52:52" x14ac:dyDescent="0.25">
      <c r="AZ12825" s="49"/>
    </row>
    <row r="12826" spans="52:52" x14ac:dyDescent="0.25">
      <c r="AZ12826" s="49"/>
    </row>
    <row r="12827" spans="52:52" x14ac:dyDescent="0.25">
      <c r="AZ12827" s="49"/>
    </row>
    <row r="12828" spans="52:52" x14ac:dyDescent="0.25">
      <c r="AZ12828" s="49"/>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0D751-402C-4193-84F5-0798920F6C3A}">
  <sheetPr>
    <tabColor theme="0" tint="-0.499984740745262"/>
  </sheetPr>
  <dimension ref="A1:C29"/>
  <sheetViews>
    <sheetView showGridLines="0" zoomScale="130" zoomScaleNormal="130" workbookViewId="0">
      <pane ySplit="4" topLeftCell="A28" activePane="bottomLeft" state="frozen"/>
      <selection activeCell="O32" sqref="O32:O51"/>
      <selection pane="bottomLeft" activeCell="B8" sqref="B8"/>
    </sheetView>
  </sheetViews>
  <sheetFormatPr baseColWidth="10" defaultColWidth="11.42578125" defaultRowHeight="15" x14ac:dyDescent="0.25"/>
  <cols>
    <col min="1" max="1" width="12.28515625" style="2" bestFit="1" customWidth="1"/>
    <col min="2" max="3" width="62.5703125" style="13" customWidth="1"/>
    <col min="4" max="4" width="11.42578125" style="2"/>
    <col min="5" max="5" width="53.140625" style="2" customWidth="1"/>
    <col min="6" max="16384" width="11.42578125" style="2"/>
  </cols>
  <sheetData>
    <row r="1" spans="1:3" ht="18.75" customHeight="1" x14ac:dyDescent="0.25">
      <c r="A1" s="468" t="s">
        <v>13520</v>
      </c>
      <c r="B1" s="469"/>
      <c r="C1" s="469"/>
    </row>
    <row r="2" spans="1:3" ht="30" customHeight="1" x14ac:dyDescent="0.25">
      <c r="A2" s="305" t="s">
        <v>176</v>
      </c>
      <c r="B2" s="449" t="s">
        <v>13521</v>
      </c>
      <c r="C2" s="451"/>
    </row>
    <row r="3" spans="1:3" x14ac:dyDescent="0.25">
      <c r="A3" s="296"/>
      <c r="B3" s="357"/>
      <c r="C3" s="359"/>
    </row>
    <row r="4" spans="1:3" x14ac:dyDescent="0.25">
      <c r="A4" s="8" t="s">
        <v>182</v>
      </c>
      <c r="B4" s="8" t="s">
        <v>13522</v>
      </c>
      <c r="C4" s="8" t="s">
        <v>13523</v>
      </c>
    </row>
    <row r="5" spans="1:3" ht="90" x14ac:dyDescent="0.25">
      <c r="A5" s="4">
        <v>1</v>
      </c>
      <c r="B5" s="6" t="s">
        <v>13524</v>
      </c>
      <c r="C5" s="6" t="s">
        <v>13525</v>
      </c>
    </row>
    <row r="6" spans="1:3" ht="30" x14ac:dyDescent="0.25">
      <c r="A6" s="4">
        <f t="shared" ref="A6:A13" si="0">+A5+1</f>
        <v>2</v>
      </c>
      <c r="B6" s="6" t="s">
        <v>13526</v>
      </c>
      <c r="C6" s="6" t="s">
        <v>13527</v>
      </c>
    </row>
    <row r="7" spans="1:3" ht="30" x14ac:dyDescent="0.25">
      <c r="A7" s="4">
        <f t="shared" si="0"/>
        <v>3</v>
      </c>
      <c r="B7" s="6" t="s">
        <v>13528</v>
      </c>
      <c r="C7" s="6" t="s">
        <v>13529</v>
      </c>
    </row>
    <row r="8" spans="1:3" ht="105" x14ac:dyDescent="0.25">
      <c r="A8" s="4">
        <f t="shared" si="0"/>
        <v>4</v>
      </c>
      <c r="B8" s="6" t="s">
        <v>13530</v>
      </c>
      <c r="C8" s="6" t="s">
        <v>13531</v>
      </c>
    </row>
    <row r="9" spans="1:3" ht="30" x14ac:dyDescent="0.25">
      <c r="A9" s="4">
        <f t="shared" si="0"/>
        <v>5</v>
      </c>
      <c r="B9" s="6" t="s">
        <v>13532</v>
      </c>
      <c r="C9" s="6" t="s">
        <v>13533</v>
      </c>
    </row>
    <row r="10" spans="1:3" ht="60" x14ac:dyDescent="0.25">
      <c r="A10" s="4">
        <f t="shared" si="0"/>
        <v>6</v>
      </c>
      <c r="B10" s="6" t="s">
        <v>13534</v>
      </c>
      <c r="C10" s="6" t="s">
        <v>13535</v>
      </c>
    </row>
    <row r="11" spans="1:3" ht="30" x14ac:dyDescent="0.25">
      <c r="A11" s="4">
        <f t="shared" si="0"/>
        <v>7</v>
      </c>
      <c r="B11" s="6" t="s">
        <v>13536</v>
      </c>
      <c r="C11" s="6" t="s">
        <v>13537</v>
      </c>
    </row>
    <row r="12" spans="1:3" ht="30" x14ac:dyDescent="0.25">
      <c r="A12" s="4">
        <f t="shared" si="0"/>
        <v>8</v>
      </c>
      <c r="B12" s="6" t="s">
        <v>13538</v>
      </c>
      <c r="C12" s="6" t="s">
        <v>13539</v>
      </c>
    </row>
    <row r="13" spans="1:3" ht="30" x14ac:dyDescent="0.25">
      <c r="A13" s="4">
        <f t="shared" si="0"/>
        <v>9</v>
      </c>
      <c r="B13" s="51" t="s">
        <v>13540</v>
      </c>
      <c r="C13" s="6" t="s">
        <v>13541</v>
      </c>
    </row>
    <row r="14" spans="1:3" ht="30" x14ac:dyDescent="0.25">
      <c r="A14" s="4">
        <f t="shared" ref="A14:A29" si="1">+A13+1</f>
        <v>10</v>
      </c>
      <c r="B14" s="51" t="s">
        <v>175</v>
      </c>
      <c r="C14" s="6" t="s">
        <v>13542</v>
      </c>
    </row>
    <row r="15" spans="1:3" ht="30" x14ac:dyDescent="0.25">
      <c r="A15" s="4">
        <f t="shared" si="1"/>
        <v>11</v>
      </c>
      <c r="B15" s="51" t="s">
        <v>249</v>
      </c>
      <c r="C15" s="52" t="s">
        <v>13543</v>
      </c>
    </row>
    <row r="16" spans="1:3" ht="30" x14ac:dyDescent="0.25">
      <c r="A16" s="4">
        <f t="shared" si="1"/>
        <v>12</v>
      </c>
      <c r="B16" s="51" t="s">
        <v>13544</v>
      </c>
      <c r="C16" s="6" t="s">
        <v>13545</v>
      </c>
    </row>
    <row r="17" spans="1:3" ht="30" x14ac:dyDescent="0.25">
      <c r="A17" s="4">
        <f t="shared" si="1"/>
        <v>13</v>
      </c>
      <c r="B17" s="51" t="s">
        <v>376</v>
      </c>
      <c r="C17" s="6" t="s">
        <v>13546</v>
      </c>
    </row>
    <row r="18" spans="1:3" ht="45" x14ac:dyDescent="0.25">
      <c r="A18" s="4">
        <f t="shared" si="1"/>
        <v>14</v>
      </c>
      <c r="B18" s="51" t="s">
        <v>13547</v>
      </c>
      <c r="C18" s="6" t="s">
        <v>13548</v>
      </c>
    </row>
    <row r="19" spans="1:3" ht="45" x14ac:dyDescent="0.25">
      <c r="A19" s="4">
        <f t="shared" si="1"/>
        <v>15</v>
      </c>
      <c r="B19" s="6" t="s">
        <v>13549</v>
      </c>
      <c r="C19" s="6" t="s">
        <v>13550</v>
      </c>
    </row>
    <row r="20" spans="1:3" ht="75" x14ac:dyDescent="0.25">
      <c r="A20" s="4">
        <f t="shared" si="1"/>
        <v>16</v>
      </c>
      <c r="B20" s="6" t="s">
        <v>13551</v>
      </c>
      <c r="C20" s="6" t="s">
        <v>13552</v>
      </c>
    </row>
    <row r="21" spans="1:3" ht="60" x14ac:dyDescent="0.25">
      <c r="A21" s="4">
        <f t="shared" si="1"/>
        <v>17</v>
      </c>
      <c r="B21" s="6" t="s">
        <v>13553</v>
      </c>
      <c r="C21" s="6" t="s">
        <v>13554</v>
      </c>
    </row>
    <row r="22" spans="1:3" ht="60" x14ac:dyDescent="0.25">
      <c r="A22" s="4">
        <f t="shared" si="1"/>
        <v>18</v>
      </c>
      <c r="B22" s="6" t="s">
        <v>13555</v>
      </c>
      <c r="C22" s="6" t="s">
        <v>13556</v>
      </c>
    </row>
    <row r="23" spans="1:3" ht="30" x14ac:dyDescent="0.25">
      <c r="A23" s="4">
        <f t="shared" si="1"/>
        <v>19</v>
      </c>
      <c r="B23" s="6" t="s">
        <v>855</v>
      </c>
      <c r="C23" s="6" t="s">
        <v>13557</v>
      </c>
    </row>
    <row r="24" spans="1:3" ht="60" x14ac:dyDescent="0.25">
      <c r="A24" s="4">
        <f t="shared" si="1"/>
        <v>20</v>
      </c>
      <c r="B24" s="6" t="s">
        <v>13558</v>
      </c>
      <c r="C24" s="6" t="s">
        <v>13559</v>
      </c>
    </row>
    <row r="25" spans="1:3" ht="60" x14ac:dyDescent="0.25">
      <c r="A25" s="4">
        <f t="shared" si="1"/>
        <v>21</v>
      </c>
      <c r="B25" s="6" t="s">
        <v>13560</v>
      </c>
      <c r="C25" s="6" t="s">
        <v>13561</v>
      </c>
    </row>
    <row r="26" spans="1:3" ht="30" x14ac:dyDescent="0.25">
      <c r="A26" s="4">
        <f t="shared" si="1"/>
        <v>22</v>
      </c>
      <c r="B26" s="6" t="s">
        <v>13562</v>
      </c>
      <c r="C26" s="6" t="s">
        <v>13563</v>
      </c>
    </row>
    <row r="27" spans="1:3" x14ac:dyDescent="0.25">
      <c r="A27" s="4">
        <f t="shared" si="1"/>
        <v>23</v>
      </c>
      <c r="B27" s="6" t="s">
        <v>13564</v>
      </c>
      <c r="C27" s="6"/>
    </row>
    <row r="28" spans="1:3" ht="30" x14ac:dyDescent="0.25">
      <c r="A28" s="4">
        <f t="shared" si="1"/>
        <v>24</v>
      </c>
      <c r="B28" s="51" t="s">
        <v>13565</v>
      </c>
      <c r="C28" s="6" t="s">
        <v>13566</v>
      </c>
    </row>
    <row r="29" spans="1:3" ht="45" x14ac:dyDescent="0.25">
      <c r="A29" s="4">
        <f t="shared" si="1"/>
        <v>25</v>
      </c>
      <c r="B29" s="51" t="s">
        <v>13567</v>
      </c>
      <c r="C29" s="6" t="s">
        <v>13568</v>
      </c>
    </row>
  </sheetData>
  <mergeCells count="3">
    <mergeCell ref="A1:C1"/>
    <mergeCell ref="B2:C3"/>
    <mergeCell ref="A2:A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C59DD-7950-4DA6-8FE1-D96407818306}">
  <sheetPr>
    <tabColor rgb="FF00B050"/>
  </sheetPr>
  <dimension ref="A1:B27"/>
  <sheetViews>
    <sheetView showGridLines="0" topLeftCell="A4" zoomScale="115" zoomScaleNormal="115" workbookViewId="0">
      <selection activeCell="A5" sqref="A5:B24"/>
    </sheetView>
  </sheetViews>
  <sheetFormatPr baseColWidth="10" defaultColWidth="11.42578125" defaultRowHeight="15" x14ac:dyDescent="0.25"/>
  <cols>
    <col min="1" max="1" width="15.28515625" style="2" customWidth="1"/>
    <col min="2" max="2" width="192.28515625" style="13" customWidth="1"/>
    <col min="3" max="16384" width="11.42578125" style="2"/>
  </cols>
  <sheetData>
    <row r="1" spans="1:2" ht="18.75" customHeight="1" x14ac:dyDescent="0.25">
      <c r="A1" s="245" t="s">
        <v>372</v>
      </c>
      <c r="B1" s="245"/>
    </row>
    <row r="2" spans="1:2" s="17" customFormat="1" ht="18.75" customHeight="1" x14ac:dyDescent="0.25">
      <c r="A2" s="284" t="s">
        <v>176</v>
      </c>
      <c r="B2" s="252" t="s">
        <v>373</v>
      </c>
    </row>
    <row r="3" spans="1:2" s="17" customFormat="1" x14ac:dyDescent="0.25">
      <c r="A3" s="284"/>
      <c r="B3" s="252"/>
    </row>
    <row r="4" spans="1:2" s="12" customFormat="1" x14ac:dyDescent="0.25">
      <c r="A4" s="246" t="s">
        <v>374</v>
      </c>
      <c r="B4" s="246"/>
    </row>
    <row r="5" spans="1:2" s="14" customFormat="1" ht="15" customHeight="1" x14ac:dyDescent="0.25">
      <c r="A5" s="289" t="s">
        <v>375</v>
      </c>
      <c r="B5" s="290"/>
    </row>
    <row r="6" spans="1:2" s="14" customFormat="1" x14ac:dyDescent="0.25">
      <c r="A6" s="291"/>
      <c r="B6" s="292"/>
    </row>
    <row r="7" spans="1:2" s="14" customFormat="1" x14ac:dyDescent="0.25">
      <c r="A7" s="291"/>
      <c r="B7" s="292"/>
    </row>
    <row r="8" spans="1:2" s="14" customFormat="1" x14ac:dyDescent="0.25">
      <c r="A8" s="291"/>
      <c r="B8" s="292"/>
    </row>
    <row r="9" spans="1:2" s="14" customFormat="1" x14ac:dyDescent="0.25">
      <c r="A9" s="291"/>
      <c r="B9" s="292"/>
    </row>
    <row r="10" spans="1:2" s="14" customFormat="1" x14ac:dyDescent="0.25">
      <c r="A10" s="291"/>
      <c r="B10" s="292"/>
    </row>
    <row r="11" spans="1:2" s="14" customFormat="1" x14ac:dyDescent="0.25">
      <c r="A11" s="291"/>
      <c r="B11" s="292"/>
    </row>
    <row r="12" spans="1:2" s="14" customFormat="1" x14ac:dyDescent="0.25">
      <c r="A12" s="291"/>
      <c r="B12" s="292"/>
    </row>
    <row r="13" spans="1:2" s="14" customFormat="1" x14ac:dyDescent="0.25">
      <c r="A13" s="291"/>
      <c r="B13" s="292"/>
    </row>
    <row r="14" spans="1:2" s="14" customFormat="1" x14ac:dyDescent="0.25">
      <c r="A14" s="291"/>
      <c r="B14" s="292"/>
    </row>
    <row r="15" spans="1:2" s="14" customFormat="1" x14ac:dyDescent="0.25">
      <c r="A15" s="291"/>
      <c r="B15" s="292"/>
    </row>
    <row r="16" spans="1:2" s="14" customFormat="1" x14ac:dyDescent="0.25">
      <c r="A16" s="291"/>
      <c r="B16" s="292"/>
    </row>
    <row r="17" spans="1:2" s="14" customFormat="1" x14ac:dyDescent="0.25">
      <c r="A17" s="291"/>
      <c r="B17" s="292"/>
    </row>
    <row r="18" spans="1:2" s="14" customFormat="1" x14ac:dyDescent="0.25">
      <c r="A18" s="291"/>
      <c r="B18" s="292"/>
    </row>
    <row r="19" spans="1:2" s="14" customFormat="1" x14ac:dyDescent="0.25">
      <c r="A19" s="291"/>
      <c r="B19" s="292"/>
    </row>
    <row r="20" spans="1:2" s="14" customFormat="1" x14ac:dyDescent="0.25">
      <c r="A20" s="291"/>
      <c r="B20" s="292"/>
    </row>
    <row r="21" spans="1:2" s="14" customFormat="1" x14ac:dyDescent="0.25">
      <c r="A21" s="291"/>
      <c r="B21" s="292"/>
    </row>
    <row r="22" spans="1:2" s="14" customFormat="1" x14ac:dyDescent="0.25">
      <c r="A22" s="291"/>
      <c r="B22" s="292"/>
    </row>
    <row r="23" spans="1:2" s="14" customFormat="1" x14ac:dyDescent="0.25">
      <c r="A23" s="291"/>
      <c r="B23" s="292"/>
    </row>
    <row r="24" spans="1:2" s="14" customFormat="1" ht="409.5" customHeight="1" x14ac:dyDescent="0.25">
      <c r="A24" s="293"/>
      <c r="B24" s="294"/>
    </row>
    <row r="25" spans="1:2" x14ac:dyDescent="0.25">
      <c r="A25" s="63"/>
    </row>
    <row r="26" spans="1:2" x14ac:dyDescent="0.25">
      <c r="A26" s="63"/>
    </row>
    <row r="27" spans="1:2" x14ac:dyDescent="0.25">
      <c r="A27" s="63"/>
    </row>
  </sheetData>
  <mergeCells count="5">
    <mergeCell ref="A5:B24"/>
    <mergeCell ref="A1:B1"/>
    <mergeCell ref="A4:B4"/>
    <mergeCell ref="A2:A3"/>
    <mergeCell ref="B2:B3"/>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3BE8B-7A3B-4241-A4CE-DE985904A35B}">
  <sheetPr>
    <tabColor rgb="FF00B050"/>
  </sheetPr>
  <dimension ref="A1:S27"/>
  <sheetViews>
    <sheetView showGridLines="0" zoomScale="85" zoomScaleNormal="85" workbookViewId="0">
      <pane xSplit="3" ySplit="4" topLeftCell="I13" activePane="bottomRight" state="frozen"/>
      <selection pane="topRight" sqref="A1:B1"/>
      <selection pane="bottomLeft" sqref="A1:B1"/>
      <selection pane="bottomRight" activeCell="B13" sqref="B13"/>
    </sheetView>
  </sheetViews>
  <sheetFormatPr baseColWidth="10" defaultColWidth="11.42578125" defaultRowHeight="15" x14ac:dyDescent="0.25"/>
  <cols>
    <col min="1" max="1" width="12.28515625" style="2" bestFit="1" customWidth="1"/>
    <col min="2" max="2" width="27.42578125" style="2" bestFit="1" customWidth="1"/>
    <col min="3" max="3" width="45.5703125" style="2" customWidth="1"/>
    <col min="4" max="4" width="53.42578125" style="2" bestFit="1" customWidth="1"/>
    <col min="5" max="5" width="24.42578125" style="30" bestFit="1" customWidth="1"/>
    <col min="6" max="7" width="36.85546875" style="2" customWidth="1"/>
    <col min="8" max="8" width="13.7109375" style="2" customWidth="1"/>
    <col min="9" max="9" width="23.42578125" style="2" customWidth="1"/>
    <col min="10" max="10" width="112.5703125" style="2" customWidth="1"/>
    <col min="11" max="11" width="54.140625" style="2" customWidth="1"/>
    <col min="12" max="12" width="46" style="2" customWidth="1"/>
    <col min="13" max="13" width="33.140625" style="2" bestFit="1" customWidth="1"/>
    <col min="14" max="14" width="25.7109375" style="2" bestFit="1" customWidth="1"/>
    <col min="15" max="15" width="25.7109375" style="2" customWidth="1"/>
    <col min="16" max="16" width="42.42578125" style="2" customWidth="1"/>
    <col min="17" max="17" width="54.140625" style="2" customWidth="1"/>
    <col min="18" max="18" width="25.7109375" style="2" bestFit="1" customWidth="1"/>
    <col min="19" max="19" width="47.28515625" style="2" customWidth="1"/>
    <col min="20" max="16384" width="11.42578125" style="2"/>
  </cols>
  <sheetData>
    <row r="1" spans="1:19" ht="18.75" customHeight="1" x14ac:dyDescent="0.25">
      <c r="A1" s="245" t="s">
        <v>376</v>
      </c>
      <c r="B1" s="245"/>
      <c r="C1" s="245"/>
      <c r="D1" s="245"/>
      <c r="E1" s="245"/>
      <c r="F1" s="245"/>
      <c r="G1" s="245"/>
      <c r="H1" s="245"/>
      <c r="I1" s="245"/>
      <c r="J1" s="245"/>
      <c r="K1" s="245"/>
      <c r="L1" s="245"/>
      <c r="M1" s="245"/>
      <c r="N1" s="245"/>
      <c r="O1" s="245"/>
      <c r="P1" s="245"/>
      <c r="Q1" s="245"/>
      <c r="R1" s="245"/>
      <c r="S1" s="245"/>
    </row>
    <row r="2" spans="1:19" s="17" customFormat="1" ht="18.75" customHeight="1" x14ac:dyDescent="0.25">
      <c r="A2" s="295" t="s">
        <v>176</v>
      </c>
      <c r="B2" s="297" t="s">
        <v>377</v>
      </c>
      <c r="C2" s="297" t="s">
        <v>378</v>
      </c>
      <c r="D2" s="297" t="s">
        <v>379</v>
      </c>
      <c r="E2" s="254" t="s">
        <v>380</v>
      </c>
      <c r="F2" s="299" t="s">
        <v>381</v>
      </c>
      <c r="G2" s="300"/>
      <c r="H2" s="300"/>
      <c r="I2" s="301"/>
      <c r="J2" s="297" t="s">
        <v>382</v>
      </c>
      <c r="M2" s="245" t="s">
        <v>383</v>
      </c>
      <c r="N2" s="245"/>
      <c r="O2" s="245"/>
      <c r="P2" s="245"/>
      <c r="R2" s="296" t="s">
        <v>384</v>
      </c>
      <c r="S2" s="296" t="s">
        <v>385</v>
      </c>
    </row>
    <row r="3" spans="1:19" s="17" customFormat="1" ht="98.25" customHeight="1" x14ac:dyDescent="0.25">
      <c r="A3" s="296"/>
      <c r="B3" s="298"/>
      <c r="C3" s="298"/>
      <c r="D3" s="298"/>
      <c r="E3" s="255"/>
      <c r="F3" s="302"/>
      <c r="G3" s="303"/>
      <c r="H3" s="303"/>
      <c r="I3" s="304"/>
      <c r="J3" s="298"/>
      <c r="M3" s="11" t="s">
        <v>386</v>
      </c>
      <c r="N3" s="11" t="s">
        <v>387</v>
      </c>
      <c r="O3" s="11" t="s">
        <v>388</v>
      </c>
      <c r="P3" s="11" t="s">
        <v>389</v>
      </c>
      <c r="R3" s="284"/>
      <c r="S3" s="284"/>
    </row>
    <row r="4" spans="1:19" s="12" customFormat="1" ht="30" x14ac:dyDescent="0.25">
      <c r="A4" s="8" t="s">
        <v>182</v>
      </c>
      <c r="B4" s="8" t="s">
        <v>390</v>
      </c>
      <c r="C4" s="8" t="s">
        <v>391</v>
      </c>
      <c r="D4" s="8" t="s">
        <v>392</v>
      </c>
      <c r="E4" s="8" t="s">
        <v>393</v>
      </c>
      <c r="F4" s="8" t="s">
        <v>84</v>
      </c>
      <c r="G4" s="8" t="s">
        <v>85</v>
      </c>
      <c r="H4" s="8" t="s">
        <v>86</v>
      </c>
      <c r="I4" s="8" t="s">
        <v>186</v>
      </c>
      <c r="J4" s="8" t="s">
        <v>187</v>
      </c>
      <c r="K4" s="20" t="s">
        <v>4</v>
      </c>
      <c r="L4" s="8" t="s">
        <v>6</v>
      </c>
      <c r="M4" s="25" t="s">
        <v>394</v>
      </c>
      <c r="N4" s="25" t="s">
        <v>28</v>
      </c>
      <c r="O4" s="8" t="s">
        <v>395</v>
      </c>
      <c r="P4" s="8" t="s">
        <v>396</v>
      </c>
      <c r="Q4" s="20" t="s">
        <v>4</v>
      </c>
      <c r="R4" s="8" t="s">
        <v>397</v>
      </c>
      <c r="S4" s="8" t="s">
        <v>398</v>
      </c>
    </row>
    <row r="5" spans="1:19" s="14" customFormat="1" ht="149.25" customHeight="1" x14ac:dyDescent="0.25">
      <c r="A5" s="4">
        <v>1</v>
      </c>
      <c r="B5" s="76" t="s">
        <v>309</v>
      </c>
      <c r="C5" s="6" t="s">
        <v>399</v>
      </c>
      <c r="D5" s="90" t="s">
        <v>400</v>
      </c>
      <c r="E5" s="4" t="s">
        <v>401</v>
      </c>
      <c r="F5" s="6" t="s">
        <v>402</v>
      </c>
      <c r="G5" s="6" t="s">
        <v>403</v>
      </c>
      <c r="H5" s="4">
        <v>2020</v>
      </c>
      <c r="I5" s="4" t="s">
        <v>225</v>
      </c>
      <c r="J5" s="6" t="s">
        <v>404</v>
      </c>
      <c r="K5" s="19"/>
      <c r="L5" s="102" t="s">
        <v>405</v>
      </c>
      <c r="M5" s="72" t="s">
        <v>406</v>
      </c>
      <c r="N5" s="72" t="s">
        <v>407</v>
      </c>
      <c r="O5" s="19" t="s">
        <v>408</v>
      </c>
      <c r="P5" s="19" t="s">
        <v>409</v>
      </c>
      <c r="Q5" s="19"/>
      <c r="R5" s="18">
        <v>1</v>
      </c>
      <c r="S5" s="18" t="s">
        <v>280</v>
      </c>
    </row>
    <row r="6" spans="1:19" s="14" customFormat="1" ht="236.25" customHeight="1" x14ac:dyDescent="0.25">
      <c r="A6" s="4">
        <v>2</v>
      </c>
      <c r="B6" s="76" t="s">
        <v>309</v>
      </c>
      <c r="C6" s="104" t="s">
        <v>410</v>
      </c>
      <c r="D6" s="100" t="s">
        <v>411</v>
      </c>
      <c r="E6" s="18" t="s">
        <v>401</v>
      </c>
      <c r="F6" s="6" t="s">
        <v>412</v>
      </c>
      <c r="G6" s="6" t="s">
        <v>413</v>
      </c>
      <c r="H6" s="4">
        <v>2023</v>
      </c>
      <c r="I6" s="4" t="s">
        <v>414</v>
      </c>
      <c r="J6" s="6" t="s">
        <v>415</v>
      </c>
      <c r="K6" s="55"/>
      <c r="L6" s="103" t="s">
        <v>416</v>
      </c>
      <c r="M6" s="72" t="s">
        <v>417</v>
      </c>
      <c r="N6" s="72" t="s">
        <v>418</v>
      </c>
      <c r="O6" s="19" t="s">
        <v>408</v>
      </c>
      <c r="P6" s="19" t="s">
        <v>419</v>
      </c>
      <c r="Q6" s="19"/>
      <c r="R6" s="18">
        <v>1</v>
      </c>
      <c r="S6" s="18" t="s">
        <v>280</v>
      </c>
    </row>
    <row r="7" spans="1:19" s="14" customFormat="1" ht="171" customHeight="1" x14ac:dyDescent="0.25">
      <c r="A7" s="4">
        <f>+A6+1</f>
        <v>3</v>
      </c>
      <c r="B7" s="6" t="s">
        <v>309</v>
      </c>
      <c r="C7" s="6" t="s">
        <v>420</v>
      </c>
      <c r="D7" s="101" t="s">
        <v>421</v>
      </c>
      <c r="E7" s="4" t="s">
        <v>401</v>
      </c>
      <c r="F7" s="6" t="s">
        <v>422</v>
      </c>
      <c r="G7" s="6" t="s">
        <v>125</v>
      </c>
      <c r="H7" s="4">
        <v>2023</v>
      </c>
      <c r="I7" s="4" t="s">
        <v>225</v>
      </c>
      <c r="J7" s="6" t="s">
        <v>423</v>
      </c>
      <c r="K7" s="19"/>
      <c r="L7" s="81" t="s">
        <v>424</v>
      </c>
      <c r="M7" s="56" t="s">
        <v>406</v>
      </c>
      <c r="N7" s="106" t="s">
        <v>425</v>
      </c>
      <c r="O7" s="107" t="s">
        <v>408</v>
      </c>
      <c r="P7" s="19" t="s">
        <v>426</v>
      </c>
      <c r="Q7" s="19"/>
      <c r="R7" s="18">
        <v>1</v>
      </c>
      <c r="S7" s="18" t="s">
        <v>276</v>
      </c>
    </row>
    <row r="8" spans="1:19" s="14" customFormat="1" ht="240" x14ac:dyDescent="0.25">
      <c r="A8" s="4">
        <f>+A7+1</f>
        <v>4</v>
      </c>
      <c r="B8" s="6" t="s">
        <v>316</v>
      </c>
      <c r="C8" s="6" t="s">
        <v>427</v>
      </c>
      <c r="D8" s="101" t="s">
        <v>428</v>
      </c>
      <c r="E8" s="4" t="s">
        <v>401</v>
      </c>
      <c r="F8" s="6" t="s">
        <v>429</v>
      </c>
      <c r="G8" s="6" t="s">
        <v>430</v>
      </c>
      <c r="H8" s="4">
        <v>2020</v>
      </c>
      <c r="I8" s="4" t="s">
        <v>342</v>
      </c>
      <c r="J8" s="6" t="s">
        <v>431</v>
      </c>
      <c r="K8" s="19"/>
      <c r="L8" s="81" t="s">
        <v>432</v>
      </c>
      <c r="M8" s="105" t="s">
        <v>433</v>
      </c>
      <c r="N8" s="196" t="s">
        <v>418</v>
      </c>
      <c r="O8" s="72" t="s">
        <v>408</v>
      </c>
      <c r="P8" s="19" t="s">
        <v>434</v>
      </c>
      <c r="Q8" s="19"/>
      <c r="R8" s="18">
        <v>1</v>
      </c>
      <c r="S8" s="18" t="s">
        <v>280</v>
      </c>
    </row>
    <row r="9" spans="1:19" s="14" customFormat="1" ht="136.5" customHeight="1" x14ac:dyDescent="0.25">
      <c r="A9" s="4">
        <f>+A8+1</f>
        <v>5</v>
      </c>
      <c r="B9" s="6" t="s">
        <v>435</v>
      </c>
      <c r="C9" s="6" t="s">
        <v>436</v>
      </c>
      <c r="D9" s="98" t="s">
        <v>437</v>
      </c>
      <c r="E9" s="4" t="s">
        <v>401</v>
      </c>
      <c r="F9" s="239" t="s">
        <v>438</v>
      </c>
      <c r="G9" s="239" t="s">
        <v>439</v>
      </c>
      <c r="H9" s="259">
        <v>2022</v>
      </c>
      <c r="I9" s="239" t="s">
        <v>225</v>
      </c>
      <c r="J9" s="6" t="s">
        <v>440</v>
      </c>
      <c r="K9" s="19" t="s">
        <v>441</v>
      </c>
      <c r="L9" s="242" t="s">
        <v>442</v>
      </c>
      <c r="M9" s="55" t="s">
        <v>443</v>
      </c>
      <c r="N9" s="196" t="s">
        <v>418</v>
      </c>
      <c r="O9" s="72" t="s">
        <v>408</v>
      </c>
      <c r="P9" s="19" t="s">
        <v>444</v>
      </c>
      <c r="Q9" s="19"/>
      <c r="R9" s="18">
        <v>1</v>
      </c>
      <c r="S9" s="18" t="s">
        <v>280</v>
      </c>
    </row>
    <row r="10" spans="1:19" s="14" customFormat="1" ht="149.25" customHeight="1" x14ac:dyDescent="0.25">
      <c r="A10" s="4">
        <f t="shared" ref="A10:A27" si="0">+A9+1</f>
        <v>6</v>
      </c>
      <c r="B10" s="76" t="s">
        <v>445</v>
      </c>
      <c r="C10" s="197" t="s">
        <v>446</v>
      </c>
      <c r="D10" s="98" t="s">
        <v>447</v>
      </c>
      <c r="E10" s="4" t="s">
        <v>401</v>
      </c>
      <c r="F10" s="241"/>
      <c r="G10" s="241"/>
      <c r="H10" s="260"/>
      <c r="I10" s="241"/>
      <c r="J10" s="6" t="s">
        <v>448</v>
      </c>
      <c r="K10" s="19"/>
      <c r="L10" s="244"/>
      <c r="M10" s="55" t="s">
        <v>443</v>
      </c>
      <c r="N10" s="198" t="s">
        <v>418</v>
      </c>
      <c r="O10" s="111" t="s">
        <v>408</v>
      </c>
      <c r="P10" s="6" t="s">
        <v>449</v>
      </c>
      <c r="Q10" s="19"/>
      <c r="R10" s="18">
        <v>1</v>
      </c>
      <c r="S10" s="18" t="s">
        <v>280</v>
      </c>
    </row>
    <row r="11" spans="1:19" s="14" customFormat="1" ht="150" x14ac:dyDescent="0.25">
      <c r="A11" s="4">
        <f t="shared" si="0"/>
        <v>7</v>
      </c>
      <c r="B11" s="76" t="s">
        <v>445</v>
      </c>
      <c r="C11" s="197" t="s">
        <v>450</v>
      </c>
      <c r="D11" s="98" t="s">
        <v>451</v>
      </c>
      <c r="E11" s="4" t="s">
        <v>401</v>
      </c>
      <c r="F11" s="6" t="s">
        <v>452</v>
      </c>
      <c r="G11" s="6" t="s">
        <v>125</v>
      </c>
      <c r="H11" s="4">
        <v>2019</v>
      </c>
      <c r="I11" s="4" t="s">
        <v>225</v>
      </c>
      <c r="J11" s="6" t="s">
        <v>453</v>
      </c>
      <c r="K11" s="19" t="s">
        <v>454</v>
      </c>
      <c r="L11" s="53" t="s">
        <v>455</v>
      </c>
      <c r="M11" s="55" t="s">
        <v>443</v>
      </c>
      <c r="N11" s="196" t="s">
        <v>418</v>
      </c>
      <c r="O11" s="95" t="s">
        <v>408</v>
      </c>
      <c r="P11" s="6" t="s">
        <v>456</v>
      </c>
      <c r="Q11" s="19"/>
      <c r="R11" s="18">
        <v>1</v>
      </c>
      <c r="S11" s="18" t="s">
        <v>280</v>
      </c>
    </row>
    <row r="12" spans="1:19" s="14" customFormat="1" ht="240" x14ac:dyDescent="0.25">
      <c r="A12" s="4">
        <f>+A11+1</f>
        <v>8</v>
      </c>
      <c r="B12" s="6" t="s">
        <v>457</v>
      </c>
      <c r="C12" s="6" t="s">
        <v>458</v>
      </c>
      <c r="D12" s="6" t="s">
        <v>459</v>
      </c>
      <c r="E12" s="4" t="s">
        <v>401</v>
      </c>
      <c r="F12" s="6" t="s">
        <v>460</v>
      </c>
      <c r="G12" s="6" t="s">
        <v>461</v>
      </c>
      <c r="H12" s="4">
        <v>2018</v>
      </c>
      <c r="I12" s="4" t="s">
        <v>462</v>
      </c>
      <c r="J12" s="6" t="s">
        <v>463</v>
      </c>
      <c r="K12" s="6" t="s">
        <v>464</v>
      </c>
      <c r="L12" s="53" t="s">
        <v>465</v>
      </c>
      <c r="M12" s="19" t="s">
        <v>466</v>
      </c>
      <c r="N12" s="56" t="s">
        <v>467</v>
      </c>
      <c r="O12" s="105" t="s">
        <v>408</v>
      </c>
      <c r="P12" s="6" t="s">
        <v>468</v>
      </c>
      <c r="Q12" s="19"/>
      <c r="R12" s="18">
        <v>1</v>
      </c>
      <c r="S12" s="18" t="s">
        <v>280</v>
      </c>
    </row>
    <row r="13" spans="1:19" s="14" customFormat="1" ht="120" x14ac:dyDescent="0.25">
      <c r="A13" s="4">
        <f t="shared" si="0"/>
        <v>9</v>
      </c>
      <c r="B13" s="6" t="s">
        <v>354</v>
      </c>
      <c r="C13" s="6" t="s">
        <v>469</v>
      </c>
      <c r="D13" s="6" t="s">
        <v>470</v>
      </c>
      <c r="E13" s="4" t="s">
        <v>401</v>
      </c>
      <c r="F13" s="6" t="s">
        <v>471</v>
      </c>
      <c r="G13" s="6" t="s">
        <v>472</v>
      </c>
      <c r="H13" s="4">
        <v>2023</v>
      </c>
      <c r="I13" s="4" t="s">
        <v>414</v>
      </c>
      <c r="J13" s="6" t="s">
        <v>473</v>
      </c>
      <c r="K13" s="6" t="s">
        <v>474</v>
      </c>
      <c r="L13" s="53" t="s">
        <v>475</v>
      </c>
      <c r="M13" s="19" t="s">
        <v>476</v>
      </c>
      <c r="N13" s="19" t="s">
        <v>356</v>
      </c>
      <c r="O13" s="19" t="s">
        <v>408</v>
      </c>
      <c r="P13" s="19" t="s">
        <v>477</v>
      </c>
      <c r="Q13" s="19"/>
      <c r="R13" s="18">
        <v>2</v>
      </c>
      <c r="S13" s="18" t="s">
        <v>276</v>
      </c>
    </row>
    <row r="14" spans="1:19" s="14" customFormat="1" x14ac:dyDescent="0.25">
      <c r="A14" s="4">
        <f t="shared" si="0"/>
        <v>10</v>
      </c>
      <c r="B14" s="6"/>
      <c r="C14" s="6"/>
      <c r="D14" s="6"/>
      <c r="E14" s="4"/>
      <c r="F14" s="6"/>
      <c r="G14" s="6"/>
      <c r="H14" s="4"/>
      <c r="I14" s="4"/>
      <c r="J14" s="6"/>
      <c r="K14" s="19"/>
      <c r="L14" s="6"/>
      <c r="M14" s="19"/>
      <c r="N14" s="19"/>
      <c r="O14" s="19"/>
      <c r="P14" s="19"/>
      <c r="Q14" s="19"/>
      <c r="R14" s="18"/>
      <c r="S14" s="18"/>
    </row>
    <row r="15" spans="1:19" s="14" customFormat="1" x14ac:dyDescent="0.25">
      <c r="A15" s="4">
        <f t="shared" si="0"/>
        <v>11</v>
      </c>
      <c r="B15" s="6"/>
      <c r="C15" s="6"/>
      <c r="D15" s="6"/>
      <c r="E15" s="4"/>
      <c r="F15" s="6"/>
      <c r="G15" s="6"/>
      <c r="H15" s="4"/>
      <c r="I15" s="4"/>
      <c r="J15" s="6"/>
      <c r="K15" s="19"/>
      <c r="L15" s="53"/>
      <c r="M15" s="19"/>
      <c r="N15" s="19"/>
      <c r="O15" s="19"/>
      <c r="P15" s="19"/>
      <c r="Q15" s="19"/>
      <c r="R15" s="18"/>
      <c r="S15" s="18"/>
    </row>
    <row r="16" spans="1:19" s="14" customFormat="1" x14ac:dyDescent="0.25">
      <c r="A16" s="4">
        <f t="shared" si="0"/>
        <v>12</v>
      </c>
      <c r="B16" s="6"/>
      <c r="C16" s="6"/>
      <c r="D16" s="6"/>
      <c r="E16" s="4"/>
      <c r="F16" s="6"/>
      <c r="G16" s="6"/>
      <c r="H16" s="4"/>
      <c r="I16" s="4"/>
      <c r="J16" s="6"/>
      <c r="K16" s="19"/>
      <c r="L16" s="6"/>
      <c r="M16" s="19"/>
      <c r="N16" s="19"/>
      <c r="O16" s="19"/>
      <c r="P16" s="19"/>
      <c r="Q16" s="19"/>
      <c r="R16" s="18"/>
      <c r="S16" s="18"/>
    </row>
    <row r="17" spans="1:19" s="14" customFormat="1" x14ac:dyDescent="0.25">
      <c r="A17" s="4">
        <f t="shared" si="0"/>
        <v>13</v>
      </c>
      <c r="B17" s="6"/>
      <c r="C17" s="6"/>
      <c r="E17" s="4"/>
      <c r="F17" s="6"/>
      <c r="G17" s="6"/>
      <c r="H17" s="4"/>
      <c r="I17" s="4"/>
      <c r="J17" s="6"/>
      <c r="K17" s="19"/>
      <c r="L17" s="6"/>
      <c r="M17" s="19"/>
      <c r="N17" s="19"/>
      <c r="O17" s="19"/>
      <c r="P17" s="19"/>
      <c r="Q17" s="19"/>
      <c r="R17" s="18"/>
      <c r="S17" s="18"/>
    </row>
    <row r="18" spans="1:19" s="14" customFormat="1" x14ac:dyDescent="0.25">
      <c r="A18" s="4">
        <f t="shared" si="0"/>
        <v>14</v>
      </c>
      <c r="B18" s="6"/>
      <c r="C18" s="6"/>
      <c r="D18" s="6"/>
      <c r="E18" s="4"/>
      <c r="F18" s="6"/>
      <c r="G18" s="6"/>
      <c r="H18" s="4"/>
      <c r="I18" s="4"/>
      <c r="J18" s="6"/>
      <c r="K18" s="19"/>
      <c r="L18" s="6"/>
      <c r="M18" s="19"/>
      <c r="N18" s="19"/>
      <c r="O18" s="19"/>
      <c r="P18" s="19"/>
      <c r="Q18" s="19"/>
      <c r="R18" s="18"/>
      <c r="S18" s="18"/>
    </row>
    <row r="19" spans="1:19" s="14" customFormat="1" x14ac:dyDescent="0.25">
      <c r="A19" s="4">
        <f t="shared" si="0"/>
        <v>15</v>
      </c>
      <c r="B19" s="6"/>
      <c r="C19" s="6"/>
      <c r="D19" s="6"/>
      <c r="E19" s="4"/>
      <c r="F19" s="6"/>
      <c r="G19" s="6"/>
      <c r="H19" s="4"/>
      <c r="I19" s="4"/>
      <c r="J19" s="6"/>
      <c r="K19" s="19"/>
      <c r="L19" s="6"/>
      <c r="M19" s="19"/>
      <c r="N19" s="19"/>
      <c r="O19" s="19"/>
      <c r="P19" s="19"/>
      <c r="Q19" s="19"/>
      <c r="R19" s="18"/>
      <c r="S19" s="18"/>
    </row>
    <row r="20" spans="1:19" s="14" customFormat="1" x14ac:dyDescent="0.25">
      <c r="A20" s="4">
        <f t="shared" si="0"/>
        <v>16</v>
      </c>
      <c r="B20" s="6"/>
      <c r="C20" s="6"/>
      <c r="D20" s="6"/>
      <c r="E20" s="4"/>
      <c r="F20" s="6"/>
      <c r="G20" s="6"/>
      <c r="H20" s="4"/>
      <c r="I20" s="4"/>
      <c r="J20" s="6"/>
      <c r="K20" s="19"/>
      <c r="L20" s="6"/>
      <c r="M20" s="19"/>
      <c r="N20" s="19"/>
      <c r="O20" s="19"/>
      <c r="P20" s="19"/>
      <c r="Q20" s="19"/>
      <c r="R20" s="18"/>
      <c r="S20" s="18"/>
    </row>
    <row r="21" spans="1:19" s="14" customFormat="1" x14ac:dyDescent="0.25">
      <c r="A21" s="4">
        <f t="shared" si="0"/>
        <v>17</v>
      </c>
      <c r="B21" s="6"/>
      <c r="C21" s="6"/>
      <c r="D21" s="6"/>
      <c r="E21" s="4"/>
      <c r="F21" s="6"/>
      <c r="G21" s="6"/>
      <c r="H21" s="4"/>
      <c r="I21" s="4"/>
      <c r="J21" s="6"/>
      <c r="K21" s="19"/>
      <c r="L21" s="6"/>
      <c r="M21" s="19"/>
      <c r="N21" s="19"/>
      <c r="O21" s="19"/>
      <c r="P21" s="19"/>
      <c r="Q21" s="19"/>
      <c r="R21" s="18"/>
      <c r="S21" s="18"/>
    </row>
    <row r="22" spans="1:19" s="14" customFormat="1" x14ac:dyDescent="0.25">
      <c r="A22" s="4">
        <f t="shared" si="0"/>
        <v>18</v>
      </c>
      <c r="B22" s="6"/>
      <c r="C22" s="6"/>
      <c r="D22" s="6"/>
      <c r="E22" s="4"/>
      <c r="F22" s="6"/>
      <c r="G22" s="6"/>
      <c r="H22" s="4"/>
      <c r="I22" s="4"/>
      <c r="J22" s="6"/>
      <c r="K22" s="19"/>
      <c r="L22" s="6"/>
      <c r="M22" s="19"/>
      <c r="N22" s="19"/>
      <c r="O22" s="19"/>
      <c r="P22" s="19"/>
      <c r="Q22" s="19"/>
      <c r="R22" s="18"/>
      <c r="S22" s="18"/>
    </row>
    <row r="23" spans="1:19" s="14" customFormat="1" x14ac:dyDescent="0.25">
      <c r="A23" s="4">
        <f t="shared" si="0"/>
        <v>19</v>
      </c>
      <c r="B23" s="6"/>
      <c r="C23" s="6"/>
      <c r="D23" s="6"/>
      <c r="E23" s="4"/>
      <c r="F23" s="6"/>
      <c r="G23" s="6"/>
      <c r="H23" s="4"/>
      <c r="I23" s="4"/>
      <c r="J23" s="6"/>
      <c r="K23" s="19"/>
      <c r="L23" s="6"/>
      <c r="M23" s="19"/>
      <c r="N23" s="19"/>
      <c r="O23" s="19"/>
      <c r="P23" s="19"/>
      <c r="Q23" s="19"/>
      <c r="R23" s="18"/>
      <c r="S23" s="18"/>
    </row>
    <row r="24" spans="1:19" s="14" customFormat="1" x14ac:dyDescent="0.25">
      <c r="A24" s="4">
        <f t="shared" si="0"/>
        <v>20</v>
      </c>
      <c r="B24" s="6"/>
      <c r="C24" s="6"/>
      <c r="D24" s="6"/>
      <c r="E24" s="4"/>
      <c r="F24" s="6"/>
      <c r="G24" s="6"/>
      <c r="H24" s="4"/>
      <c r="I24" s="4"/>
      <c r="J24" s="6"/>
      <c r="K24" s="19"/>
      <c r="L24" s="6"/>
      <c r="M24" s="19"/>
      <c r="N24" s="19"/>
      <c r="O24" s="19"/>
      <c r="P24" s="19"/>
      <c r="Q24" s="19"/>
      <c r="R24" s="18"/>
      <c r="S24" s="18"/>
    </row>
    <row r="25" spans="1:19" s="14" customFormat="1" x14ac:dyDescent="0.25">
      <c r="A25" s="4">
        <f t="shared" si="0"/>
        <v>21</v>
      </c>
      <c r="B25" s="6"/>
      <c r="C25" s="6"/>
      <c r="D25" s="6"/>
      <c r="E25" s="4"/>
      <c r="F25" s="6"/>
      <c r="G25" s="6"/>
      <c r="H25" s="4"/>
      <c r="I25" s="4"/>
      <c r="J25" s="6"/>
      <c r="K25" s="19"/>
      <c r="L25" s="6"/>
      <c r="M25" s="19"/>
      <c r="N25" s="19"/>
      <c r="O25" s="19"/>
      <c r="P25" s="19"/>
      <c r="Q25" s="19"/>
      <c r="R25" s="18"/>
      <c r="S25" s="18"/>
    </row>
    <row r="26" spans="1:19" s="14" customFormat="1" x14ac:dyDescent="0.25">
      <c r="A26" s="4">
        <f t="shared" si="0"/>
        <v>22</v>
      </c>
      <c r="B26" s="6"/>
      <c r="C26" s="6"/>
      <c r="D26" s="6"/>
      <c r="E26" s="4"/>
      <c r="F26" s="6"/>
      <c r="G26" s="6"/>
      <c r="H26" s="4"/>
      <c r="I26" s="4"/>
      <c r="J26" s="6"/>
      <c r="K26" s="19"/>
      <c r="L26" s="6"/>
      <c r="M26" s="19"/>
      <c r="N26" s="19"/>
      <c r="O26" s="19"/>
      <c r="P26" s="19"/>
      <c r="Q26" s="19"/>
      <c r="R26" s="18"/>
      <c r="S26" s="18"/>
    </row>
    <row r="27" spans="1:19" s="14" customFormat="1" x14ac:dyDescent="0.25">
      <c r="A27" s="4">
        <f t="shared" si="0"/>
        <v>23</v>
      </c>
      <c r="B27" s="6"/>
      <c r="C27" s="6"/>
      <c r="D27" s="6"/>
      <c r="E27" s="4"/>
      <c r="F27" s="6"/>
      <c r="G27" s="6"/>
      <c r="H27" s="4"/>
      <c r="I27" s="4"/>
      <c r="J27" s="6"/>
      <c r="K27" s="19"/>
      <c r="L27" s="6"/>
      <c r="M27" s="19"/>
      <c r="N27" s="19"/>
      <c r="O27" s="19"/>
      <c r="P27" s="19"/>
      <c r="Q27" s="19"/>
      <c r="R27" s="18"/>
      <c r="S27" s="18"/>
    </row>
  </sheetData>
  <mergeCells count="16">
    <mergeCell ref="A1:S1"/>
    <mergeCell ref="A2:A3"/>
    <mergeCell ref="B2:B3"/>
    <mergeCell ref="C2:C3"/>
    <mergeCell ref="D2:D3"/>
    <mergeCell ref="E2:E3"/>
    <mergeCell ref="F2:I3"/>
    <mergeCell ref="J2:J3"/>
    <mergeCell ref="M2:P2"/>
    <mergeCell ref="R2:R3"/>
    <mergeCell ref="S2:S3"/>
    <mergeCell ref="F9:F10"/>
    <mergeCell ref="G9:G10"/>
    <mergeCell ref="H9:H10"/>
    <mergeCell ref="I9:I10"/>
    <mergeCell ref="L9:L10"/>
  </mergeCells>
  <dataValidations count="4">
    <dataValidation type="list" allowBlank="1" showInputMessage="1" showErrorMessage="1" sqref="S5:S27" xr:uid="{77518137-CD38-4E2E-BE1B-86ADB01311F3}">
      <formula1>"Sí, No"</formula1>
    </dataValidation>
    <dataValidation type="list" allowBlank="1" showInputMessage="1" showErrorMessage="1" sqref="E5:E27" xr:uid="{14F304BA-E9A3-44D9-BA40-325F459C7B76}">
      <formula1>"Vigente, Potencial"</formula1>
    </dataValidation>
    <dataValidation type="list" allowBlank="1" showInputMessage="1" showErrorMessage="1" sqref="I5:I27" xr:uid="{62E639E8-BB60-4EE7-996E-65CC2FA8F3CF}">
      <formula1>"Meta-análisis, Revisión sistemática, Trabajo de investigación, Informe de organismo internacional, Informe institucional, Artículo científico, Artículo de opinión, Tesis de grado, Tesis de postgrado, Tesis doctoral, Otro"</formula1>
    </dataValidation>
    <dataValidation type="list" allowBlank="1" showInputMessage="1" showErrorMessage="1" sqref="R5:R27" xr:uid="{6A3C4E87-0AD3-491E-AE76-867E33CA3F48}">
      <formula1>$A$5:$A$1048576</formula1>
    </dataValidation>
  </dataValidations>
  <hyperlinks>
    <hyperlink ref="L5" r:id="rId1" xr:uid="{370CEB24-8961-4916-9277-83B4DBB59223}"/>
    <hyperlink ref="L7" r:id="rId2" xr:uid="{F73C00CD-1266-4490-9844-53C534C59583}"/>
    <hyperlink ref="L9" r:id="rId3" xr:uid="{7E1DB605-3C0C-4B4B-A127-43CD96BBA666}"/>
    <hyperlink ref="L12" r:id="rId4" xr:uid="{4629E094-7FC2-4D63-97FB-C9A8F1A38348}"/>
    <hyperlink ref="L6" r:id="rId5" xr:uid="{09BC157F-1FD4-4D58-B811-829FB7D5C727}"/>
    <hyperlink ref="L11" r:id="rId6" xr:uid="{4C5F04C7-8B9C-4DF2-BB87-38DEA040A655}"/>
    <hyperlink ref="L8" r:id="rId7" xr:uid="{3109FBCE-D20B-4731-8D67-1A86F3F59EE4}"/>
    <hyperlink ref="L13" r:id="rId8" xr:uid="{1B11DD31-20AF-4F3B-9BA3-C81CEE1CE2A9}"/>
  </hyperlinks>
  <pageMargins left="0.7" right="0.7" top="0.75" bottom="0.75" header="0.3" footer="0.3"/>
  <pageSetup orientation="portrait" r:id="rId9"/>
  <legacyDrawing r:id="rId10"/>
  <extLst>
    <ext xmlns:x14="http://schemas.microsoft.com/office/spreadsheetml/2009/9/main" uri="{CCE6A557-97BC-4b89-ADB6-D9C93CAAB3DF}">
      <x14:dataValidations xmlns:xm="http://schemas.microsoft.com/office/excel/2006/main" count="1">
        <x14:dataValidation type="list" allowBlank="1" showInputMessage="1" showErrorMessage="1" xr:uid="{1D82C3E1-AC7A-42D5-87A0-BC1452D1D925}">
          <x14:formula1>
            <xm:f>'Conf.'!$B$2:$B$1048576</xm:f>
          </x14:formula1>
          <xm:sqref>B5:B27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D1386-FF5E-414A-B57F-B32BEAD71CD7}">
  <sheetPr>
    <tabColor rgb="FF00B050"/>
  </sheetPr>
  <dimension ref="A1:B24"/>
  <sheetViews>
    <sheetView showGridLines="0" zoomScale="115" zoomScaleNormal="115" workbookViewId="0">
      <selection activeCell="A5" sqref="A5:B24"/>
    </sheetView>
  </sheetViews>
  <sheetFormatPr baseColWidth="10" defaultColWidth="11.42578125" defaultRowHeight="15" x14ac:dyDescent="0.25"/>
  <cols>
    <col min="1" max="1" width="12.28515625" style="2" bestFit="1" customWidth="1"/>
    <col min="2" max="2" width="167.5703125" style="13" customWidth="1"/>
    <col min="3" max="16384" width="11.42578125" style="2"/>
  </cols>
  <sheetData>
    <row r="1" spans="1:2" ht="18.75" customHeight="1" x14ac:dyDescent="0.25">
      <c r="A1" s="245" t="s">
        <v>478</v>
      </c>
      <c r="B1" s="245"/>
    </row>
    <row r="2" spans="1:2" s="17" customFormat="1" ht="18.75" customHeight="1" x14ac:dyDescent="0.25">
      <c r="A2" s="305" t="s">
        <v>176</v>
      </c>
      <c r="B2" s="253" t="s">
        <v>479</v>
      </c>
    </row>
    <row r="3" spans="1:2" s="17" customFormat="1" x14ac:dyDescent="0.25">
      <c r="A3" s="296"/>
      <c r="B3" s="255"/>
    </row>
    <row r="4" spans="1:2" s="12" customFormat="1" x14ac:dyDescent="0.25">
      <c r="A4" s="306" t="s">
        <v>374</v>
      </c>
      <c r="B4" s="307"/>
    </row>
    <row r="5" spans="1:2" s="14" customFormat="1" x14ac:dyDescent="0.25">
      <c r="A5" s="308" t="s">
        <v>480</v>
      </c>
      <c r="B5" s="290"/>
    </row>
    <row r="6" spans="1:2" s="14" customFormat="1" x14ac:dyDescent="0.25">
      <c r="A6" s="291"/>
      <c r="B6" s="292"/>
    </row>
    <row r="7" spans="1:2" s="14" customFormat="1" x14ac:dyDescent="0.25">
      <c r="A7" s="291"/>
      <c r="B7" s="292"/>
    </row>
    <row r="8" spans="1:2" s="14" customFormat="1" x14ac:dyDescent="0.25">
      <c r="A8" s="291"/>
      <c r="B8" s="292"/>
    </row>
    <row r="9" spans="1:2" s="14" customFormat="1" x14ac:dyDescent="0.25">
      <c r="A9" s="291"/>
      <c r="B9" s="292"/>
    </row>
    <row r="10" spans="1:2" s="14" customFormat="1" x14ac:dyDescent="0.25">
      <c r="A10" s="291"/>
      <c r="B10" s="292"/>
    </row>
    <row r="11" spans="1:2" s="14" customFormat="1" x14ac:dyDescent="0.25">
      <c r="A11" s="291"/>
      <c r="B11" s="292"/>
    </row>
    <row r="12" spans="1:2" s="14" customFormat="1" x14ac:dyDescent="0.25">
      <c r="A12" s="291"/>
      <c r="B12" s="292"/>
    </row>
    <row r="13" spans="1:2" s="14" customFormat="1" x14ac:dyDescent="0.25">
      <c r="A13" s="291"/>
      <c r="B13" s="292"/>
    </row>
    <row r="14" spans="1:2" s="14" customFormat="1" x14ac:dyDescent="0.25">
      <c r="A14" s="291"/>
      <c r="B14" s="292"/>
    </row>
    <row r="15" spans="1:2" s="14" customFormat="1" x14ac:dyDescent="0.25">
      <c r="A15" s="291"/>
      <c r="B15" s="292"/>
    </row>
    <row r="16" spans="1:2" s="14" customFormat="1" x14ac:dyDescent="0.25">
      <c r="A16" s="291"/>
      <c r="B16" s="292"/>
    </row>
    <row r="17" spans="1:2" s="14" customFormat="1" x14ac:dyDescent="0.25">
      <c r="A17" s="291"/>
      <c r="B17" s="292"/>
    </row>
    <row r="18" spans="1:2" s="14" customFormat="1" x14ac:dyDescent="0.25">
      <c r="A18" s="291"/>
      <c r="B18" s="292"/>
    </row>
    <row r="19" spans="1:2" s="14" customFormat="1" x14ac:dyDescent="0.25">
      <c r="A19" s="291"/>
      <c r="B19" s="292"/>
    </row>
    <row r="20" spans="1:2" s="14" customFormat="1" x14ac:dyDescent="0.25">
      <c r="A20" s="291"/>
      <c r="B20" s="292"/>
    </row>
    <row r="21" spans="1:2" s="14" customFormat="1" x14ac:dyDescent="0.25">
      <c r="A21" s="291"/>
      <c r="B21" s="292"/>
    </row>
    <row r="22" spans="1:2" s="14" customFormat="1" x14ac:dyDescent="0.25">
      <c r="A22" s="291"/>
      <c r="B22" s="292"/>
    </row>
    <row r="23" spans="1:2" s="14" customFormat="1" x14ac:dyDescent="0.25">
      <c r="A23" s="291"/>
      <c r="B23" s="292"/>
    </row>
    <row r="24" spans="1:2" s="14" customFormat="1" ht="62.25" customHeight="1" x14ac:dyDescent="0.25">
      <c r="A24" s="293"/>
      <c r="B24" s="294"/>
    </row>
  </sheetData>
  <mergeCells count="5">
    <mergeCell ref="A1:B1"/>
    <mergeCell ref="A2:A3"/>
    <mergeCell ref="B2:B3"/>
    <mergeCell ref="A4:B4"/>
    <mergeCell ref="A5:B24"/>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CC913-B096-4F9F-9552-903F6BA4B340}">
  <sheetPr>
    <tabColor rgb="FF00B050"/>
  </sheetPr>
  <dimension ref="A1:M23"/>
  <sheetViews>
    <sheetView showGridLines="0" zoomScaleNormal="100" workbookViewId="0">
      <selection activeCell="B10" sqref="B10"/>
    </sheetView>
  </sheetViews>
  <sheetFormatPr baseColWidth="10" defaultColWidth="11.42578125" defaultRowHeight="15" x14ac:dyDescent="0.25"/>
  <cols>
    <col min="1" max="1" width="12.28515625" style="2" bestFit="1" customWidth="1"/>
    <col min="2" max="3" width="33.5703125" style="2" customWidth="1"/>
    <col min="4" max="4" width="28" style="2" customWidth="1"/>
    <col min="5" max="5" width="26.85546875" style="2" customWidth="1"/>
    <col min="6" max="6" width="21.7109375" style="2" customWidth="1"/>
    <col min="7" max="7" width="30.85546875" style="2" customWidth="1"/>
    <col min="8" max="9" width="15.7109375" style="24" customWidth="1"/>
    <col min="10" max="10" width="66.140625" style="24" customWidth="1"/>
    <col min="11" max="12" width="11.42578125" style="2"/>
    <col min="13" max="13" width="59.42578125" style="2" customWidth="1"/>
    <col min="14" max="16384" width="11.42578125" style="2"/>
  </cols>
  <sheetData>
    <row r="1" spans="1:13" ht="18.75" x14ac:dyDescent="0.25">
      <c r="A1" s="245" t="s">
        <v>481</v>
      </c>
      <c r="B1" s="245"/>
      <c r="C1" s="245"/>
      <c r="D1" s="245"/>
      <c r="E1" s="245"/>
      <c r="F1" s="245"/>
      <c r="G1" s="245"/>
      <c r="H1" s="245"/>
      <c r="I1" s="245"/>
      <c r="J1" s="245"/>
    </row>
    <row r="2" spans="1:13" s="17" customFormat="1" ht="57" customHeight="1" x14ac:dyDescent="0.25">
      <c r="A2" s="9" t="s">
        <v>176</v>
      </c>
      <c r="B2" s="252" t="s">
        <v>482</v>
      </c>
      <c r="C2" s="252"/>
      <c r="D2" s="252"/>
      <c r="E2" s="252"/>
      <c r="F2" s="252"/>
      <c r="G2" s="252"/>
      <c r="H2" s="252" t="s">
        <v>483</v>
      </c>
      <c r="I2" s="252"/>
      <c r="J2" s="252"/>
      <c r="M2" s="2"/>
    </row>
    <row r="3" spans="1:13" s="12" customFormat="1" ht="60" x14ac:dyDescent="0.25">
      <c r="A3" s="8" t="s">
        <v>182</v>
      </c>
      <c r="B3" s="8" t="s">
        <v>484</v>
      </c>
      <c r="C3" s="8" t="s">
        <v>485</v>
      </c>
      <c r="D3" s="8" t="s">
        <v>28</v>
      </c>
      <c r="E3" s="8" t="s">
        <v>486</v>
      </c>
      <c r="F3" s="8" t="s">
        <v>487</v>
      </c>
      <c r="G3" s="8" t="s">
        <v>488</v>
      </c>
      <c r="H3" s="8" t="s">
        <v>489</v>
      </c>
      <c r="I3" s="8" t="s">
        <v>490</v>
      </c>
      <c r="J3" s="8" t="s">
        <v>491</v>
      </c>
    </row>
    <row r="4" spans="1:13" s="14" customFormat="1" ht="75" x14ac:dyDescent="0.25">
      <c r="A4" s="4">
        <v>1</v>
      </c>
      <c r="B4" s="6" t="s">
        <v>492</v>
      </c>
      <c r="C4" s="6" t="s">
        <v>493</v>
      </c>
      <c r="D4" s="6" t="s">
        <v>494</v>
      </c>
      <c r="E4" s="6" t="s">
        <v>466</v>
      </c>
      <c r="F4" s="6" t="s">
        <v>55</v>
      </c>
      <c r="G4" s="6" t="s">
        <v>493</v>
      </c>
      <c r="H4" s="19" t="s">
        <v>280</v>
      </c>
      <c r="I4" s="19" t="s">
        <v>276</v>
      </c>
      <c r="J4" s="6" t="s">
        <v>495</v>
      </c>
    </row>
    <row r="5" spans="1:13" s="14" customFormat="1" ht="165" x14ac:dyDescent="0.25">
      <c r="A5" s="4">
        <f t="shared" ref="A5:A23" si="0">+A4+1</f>
        <v>2</v>
      </c>
      <c r="B5" s="6" t="s">
        <v>496</v>
      </c>
      <c r="C5" s="6" t="s">
        <v>328</v>
      </c>
      <c r="D5" s="6" t="s">
        <v>497</v>
      </c>
      <c r="E5" s="6" t="s">
        <v>498</v>
      </c>
      <c r="F5" s="6" t="s">
        <v>55</v>
      </c>
      <c r="G5" s="6" t="s">
        <v>328</v>
      </c>
      <c r="H5" s="19" t="s">
        <v>280</v>
      </c>
      <c r="I5" s="19" t="s">
        <v>280</v>
      </c>
      <c r="J5" s="6" t="s">
        <v>499</v>
      </c>
    </row>
    <row r="6" spans="1:13" s="14" customFormat="1" ht="90" x14ac:dyDescent="0.25">
      <c r="A6" s="4">
        <f t="shared" si="0"/>
        <v>3</v>
      </c>
      <c r="B6" s="6" t="s">
        <v>500</v>
      </c>
      <c r="C6" s="6" t="s">
        <v>328</v>
      </c>
      <c r="D6" s="6" t="s">
        <v>501</v>
      </c>
      <c r="E6" s="6" t="s">
        <v>502</v>
      </c>
      <c r="F6" s="6" t="s">
        <v>55</v>
      </c>
      <c r="G6" s="6" t="s">
        <v>328</v>
      </c>
      <c r="H6" s="19" t="s">
        <v>276</v>
      </c>
      <c r="I6" s="19" t="s">
        <v>280</v>
      </c>
      <c r="J6" s="6" t="s">
        <v>503</v>
      </c>
    </row>
    <row r="7" spans="1:13" s="14" customFormat="1" ht="90" x14ac:dyDescent="0.25">
      <c r="A7" s="4">
        <f t="shared" si="0"/>
        <v>4</v>
      </c>
      <c r="B7" s="6" t="s">
        <v>504</v>
      </c>
      <c r="C7" s="6" t="s">
        <v>328</v>
      </c>
      <c r="D7" s="6" t="s">
        <v>501</v>
      </c>
      <c r="E7" s="6" t="s">
        <v>502</v>
      </c>
      <c r="F7" s="6" t="s">
        <v>55</v>
      </c>
      <c r="G7" s="6" t="s">
        <v>328</v>
      </c>
      <c r="H7" s="19" t="s">
        <v>276</v>
      </c>
      <c r="I7" s="19" t="s">
        <v>280</v>
      </c>
      <c r="J7" s="6" t="s">
        <v>505</v>
      </c>
    </row>
    <row r="8" spans="1:13" s="14" customFormat="1" x14ac:dyDescent="0.25">
      <c r="A8" s="4">
        <f t="shared" si="0"/>
        <v>5</v>
      </c>
      <c r="B8" s="6"/>
      <c r="C8" s="6"/>
      <c r="D8" s="6"/>
      <c r="E8" s="6"/>
      <c r="F8" s="6"/>
      <c r="G8" s="6"/>
      <c r="H8" s="19"/>
      <c r="I8" s="19"/>
      <c r="J8" s="6"/>
    </row>
    <row r="9" spans="1:13" s="14" customFormat="1" x14ac:dyDescent="0.25">
      <c r="A9" s="4">
        <f t="shared" si="0"/>
        <v>6</v>
      </c>
      <c r="B9" s="6"/>
      <c r="C9" s="6"/>
      <c r="D9" s="6"/>
      <c r="E9" s="6"/>
      <c r="F9" s="6"/>
      <c r="G9" s="6"/>
      <c r="H9" s="19"/>
      <c r="I9" s="19"/>
      <c r="J9" s="6"/>
    </row>
    <row r="10" spans="1:13" s="14" customFormat="1" x14ac:dyDescent="0.25">
      <c r="A10" s="4">
        <f t="shared" si="0"/>
        <v>7</v>
      </c>
      <c r="B10" s="6"/>
      <c r="C10" s="6"/>
      <c r="D10" s="6"/>
      <c r="E10" s="6"/>
      <c r="F10" s="6"/>
      <c r="G10" s="6"/>
      <c r="H10" s="19"/>
      <c r="I10" s="19"/>
      <c r="J10" s="6"/>
    </row>
    <row r="11" spans="1:13" s="14" customFormat="1" x14ac:dyDescent="0.25">
      <c r="A11" s="4">
        <f t="shared" si="0"/>
        <v>8</v>
      </c>
      <c r="B11" s="6"/>
      <c r="C11" s="6"/>
      <c r="D11" s="6"/>
      <c r="E11" s="6"/>
      <c r="F11" s="6"/>
      <c r="G11" s="6"/>
      <c r="H11" s="19"/>
      <c r="I11" s="19"/>
      <c r="J11" s="6"/>
    </row>
    <row r="12" spans="1:13" s="14" customFormat="1" x14ac:dyDescent="0.25">
      <c r="A12" s="4">
        <f t="shared" si="0"/>
        <v>9</v>
      </c>
      <c r="B12" s="6"/>
      <c r="C12" s="6"/>
      <c r="D12" s="6"/>
      <c r="E12" s="6"/>
      <c r="F12" s="6"/>
      <c r="G12" s="6"/>
      <c r="H12" s="19"/>
      <c r="I12" s="19"/>
      <c r="J12" s="6"/>
    </row>
    <row r="13" spans="1:13" s="14" customFormat="1" x14ac:dyDescent="0.25">
      <c r="A13" s="4">
        <f t="shared" si="0"/>
        <v>10</v>
      </c>
      <c r="B13" s="6"/>
      <c r="C13" s="6"/>
      <c r="D13" s="6"/>
      <c r="E13" s="6"/>
      <c r="F13" s="6"/>
      <c r="G13" s="6"/>
      <c r="H13" s="19"/>
      <c r="I13" s="19"/>
      <c r="J13" s="6"/>
    </row>
    <row r="14" spans="1:13" s="14" customFormat="1" x14ac:dyDescent="0.25">
      <c r="A14" s="4">
        <f t="shared" si="0"/>
        <v>11</v>
      </c>
      <c r="B14" s="6"/>
      <c r="C14" s="6"/>
      <c r="D14" s="6"/>
      <c r="E14" s="6"/>
      <c r="F14" s="6"/>
      <c r="G14" s="6"/>
      <c r="H14" s="19"/>
      <c r="I14" s="19"/>
      <c r="J14" s="6"/>
    </row>
    <row r="15" spans="1:13" s="14" customFormat="1" x14ac:dyDescent="0.25">
      <c r="A15" s="4">
        <f t="shared" si="0"/>
        <v>12</v>
      </c>
      <c r="B15" s="6"/>
      <c r="C15" s="6"/>
      <c r="D15" s="6"/>
      <c r="E15" s="6"/>
      <c r="F15" s="6"/>
      <c r="G15" s="6"/>
      <c r="H15" s="19"/>
      <c r="I15" s="19"/>
      <c r="J15" s="6"/>
    </row>
    <row r="16" spans="1:13" s="14" customFormat="1" x14ac:dyDescent="0.25">
      <c r="A16" s="4">
        <f t="shared" si="0"/>
        <v>13</v>
      </c>
      <c r="B16" s="6"/>
      <c r="C16" s="6"/>
      <c r="D16" s="6"/>
      <c r="E16" s="6"/>
      <c r="F16" s="6"/>
      <c r="G16" s="6"/>
      <c r="H16" s="19"/>
      <c r="I16" s="19"/>
      <c r="J16" s="6"/>
    </row>
    <row r="17" spans="1:10" s="14" customFormat="1" x14ac:dyDescent="0.25">
      <c r="A17" s="4">
        <f t="shared" si="0"/>
        <v>14</v>
      </c>
      <c r="B17" s="6"/>
      <c r="C17" s="6"/>
      <c r="D17" s="6"/>
      <c r="E17" s="6"/>
      <c r="F17" s="6"/>
      <c r="G17" s="6"/>
      <c r="H17" s="19"/>
      <c r="I17" s="19"/>
      <c r="J17" s="6"/>
    </row>
    <row r="18" spans="1:10" s="14" customFormat="1" x14ac:dyDescent="0.25">
      <c r="A18" s="4">
        <f t="shared" si="0"/>
        <v>15</v>
      </c>
      <c r="B18" s="6"/>
      <c r="C18" s="6"/>
      <c r="D18" s="6"/>
      <c r="E18" s="6"/>
      <c r="F18" s="6"/>
      <c r="G18" s="6"/>
      <c r="H18" s="19"/>
      <c r="I18" s="19"/>
      <c r="J18" s="6"/>
    </row>
    <row r="19" spans="1:10" s="14" customFormat="1" x14ac:dyDescent="0.25">
      <c r="A19" s="4">
        <f t="shared" si="0"/>
        <v>16</v>
      </c>
      <c r="B19" s="6"/>
      <c r="C19" s="6"/>
      <c r="D19" s="6"/>
      <c r="E19" s="6"/>
      <c r="F19" s="6"/>
      <c r="G19" s="6"/>
      <c r="H19" s="19"/>
      <c r="I19" s="19"/>
      <c r="J19" s="6"/>
    </row>
    <row r="20" spans="1:10" s="14" customFormat="1" x14ac:dyDescent="0.25">
      <c r="A20" s="4">
        <f t="shared" si="0"/>
        <v>17</v>
      </c>
      <c r="B20" s="6"/>
      <c r="C20" s="6"/>
      <c r="D20" s="6"/>
      <c r="E20" s="6"/>
      <c r="F20" s="6"/>
      <c r="G20" s="6"/>
      <c r="H20" s="19"/>
      <c r="I20" s="19"/>
      <c r="J20" s="6"/>
    </row>
    <row r="21" spans="1:10" s="14" customFormat="1" x14ac:dyDescent="0.25">
      <c r="A21" s="4">
        <f t="shared" si="0"/>
        <v>18</v>
      </c>
      <c r="B21" s="6"/>
      <c r="C21" s="6"/>
      <c r="D21" s="6"/>
      <c r="E21" s="6"/>
      <c r="F21" s="6"/>
      <c r="G21" s="6"/>
      <c r="H21" s="19"/>
      <c r="I21" s="19"/>
      <c r="J21" s="6"/>
    </row>
    <row r="22" spans="1:10" s="14" customFormat="1" x14ac:dyDescent="0.25">
      <c r="A22" s="4">
        <f t="shared" si="0"/>
        <v>19</v>
      </c>
      <c r="B22" s="6"/>
      <c r="C22" s="6"/>
      <c r="D22" s="6"/>
      <c r="E22" s="6"/>
      <c r="F22" s="6"/>
      <c r="G22" s="6"/>
      <c r="H22" s="19"/>
      <c r="I22" s="19"/>
      <c r="J22" s="6"/>
    </row>
    <row r="23" spans="1:10" s="14" customFormat="1" x14ac:dyDescent="0.25">
      <c r="A23" s="4">
        <f t="shared" si="0"/>
        <v>20</v>
      </c>
      <c r="B23" s="6"/>
      <c r="C23" s="6"/>
      <c r="D23" s="6"/>
      <c r="E23" s="6"/>
      <c r="F23" s="6"/>
      <c r="G23" s="6"/>
      <c r="H23" s="19"/>
      <c r="I23" s="19"/>
      <c r="J23" s="6"/>
    </row>
  </sheetData>
  <mergeCells count="3">
    <mergeCell ref="A1:J1"/>
    <mergeCell ref="B2:G2"/>
    <mergeCell ref="H2:J2"/>
  </mergeCells>
  <dataValidations count="1">
    <dataValidation type="list" allowBlank="1" showInputMessage="1" showErrorMessage="1" sqref="H4:I23" xr:uid="{22233866-C31C-4EA9-B85E-65F24E3A4854}">
      <formula1>"Sí, No"</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8E162-041B-4779-940B-5456B1A0C486}">
  <sheetPr>
    <tabColor rgb="FF002060"/>
  </sheetPr>
  <dimension ref="A1:N26"/>
  <sheetViews>
    <sheetView showGridLines="0" zoomScale="90" zoomScaleNormal="70" workbookViewId="0">
      <pane xSplit="3" ySplit="4" topLeftCell="D5" activePane="bottomRight" state="frozen"/>
      <selection pane="topRight" activeCell="E5" sqref="E5"/>
      <selection pane="bottomLeft" activeCell="E5" sqref="E5"/>
      <selection pane="bottomRight" activeCell="D7" sqref="D7"/>
    </sheetView>
  </sheetViews>
  <sheetFormatPr baseColWidth="10" defaultColWidth="11.42578125" defaultRowHeight="15" x14ac:dyDescent="0.25"/>
  <cols>
    <col min="1" max="1" width="12.28515625" style="2" bestFit="1" customWidth="1"/>
    <col min="2" max="2" width="29.7109375" style="13" customWidth="1"/>
    <col min="3" max="3" width="39.85546875" style="13" bestFit="1" customWidth="1"/>
    <col min="4" max="4" width="21.5703125" style="2" customWidth="1"/>
    <col min="5" max="5" width="30.7109375" style="2" customWidth="1"/>
    <col min="6" max="6" width="21.140625" style="2" customWidth="1"/>
    <col min="7" max="7" width="34" style="2" customWidth="1"/>
    <col min="8" max="8" width="17.42578125" style="2" customWidth="1"/>
    <col min="9" max="9" width="19.7109375" style="2" bestFit="1" customWidth="1"/>
    <col min="10" max="10" width="25.28515625" style="2" customWidth="1"/>
    <col min="11" max="11" width="19.85546875" style="2" customWidth="1"/>
    <col min="12" max="12" width="25.28515625" style="2" customWidth="1"/>
    <col min="13" max="13" width="183.5703125" style="2" customWidth="1"/>
    <col min="14" max="14" width="54.140625" style="2" customWidth="1"/>
    <col min="15" max="16384" width="11.42578125" style="2"/>
  </cols>
  <sheetData>
    <row r="1" spans="1:14" ht="18.75" customHeight="1" x14ac:dyDescent="0.25">
      <c r="A1" s="245" t="s">
        <v>506</v>
      </c>
      <c r="B1" s="245"/>
      <c r="C1" s="245"/>
      <c r="D1" s="245"/>
      <c r="E1" s="245"/>
      <c r="F1" s="245"/>
      <c r="G1" s="245"/>
      <c r="H1" s="245"/>
      <c r="I1" s="245"/>
      <c r="J1" s="245"/>
      <c r="K1" s="245"/>
      <c r="L1" s="245"/>
      <c r="M1" s="245"/>
      <c r="N1" s="245"/>
    </row>
    <row r="2" spans="1:14" s="17" customFormat="1" ht="18.75" customHeight="1" x14ac:dyDescent="0.25">
      <c r="A2" s="296" t="s">
        <v>176</v>
      </c>
      <c r="B2" s="253" t="s">
        <v>507</v>
      </c>
      <c r="C2" s="255" t="s">
        <v>508</v>
      </c>
      <c r="D2" s="255" t="s">
        <v>509</v>
      </c>
      <c r="E2" s="255" t="s">
        <v>510</v>
      </c>
      <c r="F2" s="245" t="s">
        <v>511</v>
      </c>
      <c r="G2" s="245"/>
      <c r="H2" s="245"/>
      <c r="I2" s="245"/>
      <c r="J2" s="245"/>
      <c r="K2" s="245"/>
      <c r="L2" s="245"/>
      <c r="M2" s="255" t="s">
        <v>512</v>
      </c>
    </row>
    <row r="3" spans="1:14" s="17" customFormat="1" ht="105" x14ac:dyDescent="0.25">
      <c r="A3" s="284"/>
      <c r="B3" s="255"/>
      <c r="C3" s="252"/>
      <c r="D3" s="252"/>
      <c r="E3" s="252"/>
      <c r="F3" s="7" t="s">
        <v>513</v>
      </c>
      <c r="G3" s="7" t="s">
        <v>514</v>
      </c>
      <c r="H3" s="7" t="s">
        <v>515</v>
      </c>
      <c r="I3" s="7" t="s">
        <v>516</v>
      </c>
      <c r="J3" s="7" t="s">
        <v>517</v>
      </c>
      <c r="K3" s="7" t="s">
        <v>518</v>
      </c>
      <c r="L3" s="7" t="s">
        <v>519</v>
      </c>
      <c r="M3" s="252"/>
    </row>
    <row r="4" spans="1:14" s="12" customFormat="1" ht="30" x14ac:dyDescent="0.25">
      <c r="A4" s="8" t="s">
        <v>182</v>
      </c>
      <c r="B4" s="8" t="s">
        <v>520</v>
      </c>
      <c r="C4" s="8" t="s">
        <v>521</v>
      </c>
      <c r="D4" s="8" t="s">
        <v>522</v>
      </c>
      <c r="E4" s="8" t="s">
        <v>34</v>
      </c>
      <c r="F4" s="8" t="s">
        <v>523</v>
      </c>
      <c r="G4" s="8" t="s">
        <v>524</v>
      </c>
      <c r="H4" s="8" t="s">
        <v>28</v>
      </c>
      <c r="I4" s="8" t="s">
        <v>525</v>
      </c>
      <c r="J4" s="8" t="s">
        <v>526</v>
      </c>
      <c r="K4" s="8" t="s">
        <v>527</v>
      </c>
      <c r="L4" s="8" t="s">
        <v>528</v>
      </c>
      <c r="M4" s="8" t="s">
        <v>529</v>
      </c>
      <c r="N4" s="20" t="s">
        <v>4</v>
      </c>
    </row>
    <row r="5" spans="1:14" s="14" customFormat="1" ht="75" x14ac:dyDescent="0.25">
      <c r="A5" s="4">
        <v>1</v>
      </c>
      <c r="B5" s="6" t="s">
        <v>530</v>
      </c>
      <c r="C5" s="6" t="s">
        <v>531</v>
      </c>
      <c r="D5" s="6" t="s">
        <v>532</v>
      </c>
      <c r="E5" s="6" t="s">
        <v>533</v>
      </c>
      <c r="F5" s="6" t="s">
        <v>32</v>
      </c>
      <c r="G5" s="6" t="s">
        <v>534</v>
      </c>
      <c r="H5" s="4" t="s">
        <v>535</v>
      </c>
      <c r="I5" s="69">
        <v>0.17699999999999999</v>
      </c>
      <c r="J5" s="4">
        <v>2023</v>
      </c>
      <c r="K5" s="57">
        <v>0.28000000000000003</v>
      </c>
      <c r="L5" s="18">
        <v>2026</v>
      </c>
      <c r="M5" s="19" t="s">
        <v>536</v>
      </c>
      <c r="N5" s="19" t="s">
        <v>537</v>
      </c>
    </row>
    <row r="6" spans="1:14" s="14" customFormat="1" ht="225" x14ac:dyDescent="0.25">
      <c r="A6" s="4">
        <f t="shared" ref="A6:A24" si="0">+A5+1</f>
        <v>2</v>
      </c>
      <c r="B6" s="6" t="s">
        <v>538</v>
      </c>
      <c r="C6" s="6" t="s">
        <v>539</v>
      </c>
      <c r="D6" s="6" t="s">
        <v>532</v>
      </c>
      <c r="E6" s="61" t="s">
        <v>540</v>
      </c>
      <c r="F6" s="6" t="s">
        <v>32</v>
      </c>
      <c r="G6" s="6" t="s">
        <v>541</v>
      </c>
      <c r="H6" s="4" t="s">
        <v>535</v>
      </c>
      <c r="I6" s="69">
        <v>0.23699999999999999</v>
      </c>
      <c r="J6" s="4">
        <v>2023</v>
      </c>
      <c r="K6" s="57">
        <v>0.34</v>
      </c>
      <c r="L6" s="18">
        <v>2026</v>
      </c>
      <c r="M6" s="199" t="s">
        <v>542</v>
      </c>
      <c r="N6" s="19" t="s">
        <v>537</v>
      </c>
    </row>
    <row r="7" spans="1:14" s="14" customFormat="1" ht="120" x14ac:dyDescent="0.25">
      <c r="A7" s="4">
        <f t="shared" si="0"/>
        <v>3</v>
      </c>
      <c r="B7" s="6" t="s">
        <v>457</v>
      </c>
      <c r="C7" s="6" t="s">
        <v>543</v>
      </c>
      <c r="D7" s="6" t="s">
        <v>532</v>
      </c>
      <c r="E7" s="61" t="s">
        <v>544</v>
      </c>
      <c r="F7" s="6" t="s">
        <v>32</v>
      </c>
      <c r="G7" s="98" t="s">
        <v>545</v>
      </c>
      <c r="H7" s="87" t="s">
        <v>546</v>
      </c>
      <c r="I7" s="115" t="s">
        <v>275</v>
      </c>
      <c r="J7" s="116" t="s">
        <v>275</v>
      </c>
      <c r="K7" s="117" t="s">
        <v>275</v>
      </c>
      <c r="L7" s="118" t="s">
        <v>275</v>
      </c>
      <c r="M7" s="19" t="s">
        <v>547</v>
      </c>
      <c r="N7" s="19" t="s">
        <v>548</v>
      </c>
    </row>
    <row r="8" spans="1:14" s="14" customFormat="1" ht="105" x14ac:dyDescent="0.25">
      <c r="A8" s="4">
        <f t="shared" si="0"/>
        <v>4</v>
      </c>
      <c r="B8" s="6" t="s">
        <v>316</v>
      </c>
      <c r="C8" s="6" t="s">
        <v>549</v>
      </c>
      <c r="D8" s="6" t="s">
        <v>550</v>
      </c>
      <c r="E8" s="61" t="s">
        <v>551</v>
      </c>
      <c r="F8" s="6" t="s">
        <v>32</v>
      </c>
      <c r="G8" s="98" t="s">
        <v>534</v>
      </c>
      <c r="H8" s="87" t="s">
        <v>552</v>
      </c>
      <c r="I8" s="149">
        <v>0.17899999999999999</v>
      </c>
      <c r="J8" s="116">
        <v>2023</v>
      </c>
      <c r="K8" s="117">
        <v>0.85</v>
      </c>
      <c r="L8" s="118">
        <v>2028</v>
      </c>
      <c r="M8" s="19" t="s">
        <v>553</v>
      </c>
      <c r="N8" s="19"/>
    </row>
    <row r="9" spans="1:14" s="14" customFormat="1" ht="105" x14ac:dyDescent="0.25">
      <c r="A9" s="4">
        <f t="shared" si="0"/>
        <v>5</v>
      </c>
      <c r="B9" s="6" t="s">
        <v>330</v>
      </c>
      <c r="C9" s="6" t="s">
        <v>554</v>
      </c>
      <c r="D9" s="6" t="s">
        <v>550</v>
      </c>
      <c r="E9" s="61" t="s">
        <v>555</v>
      </c>
      <c r="F9" s="6" t="s">
        <v>556</v>
      </c>
      <c r="G9" s="98" t="s">
        <v>557</v>
      </c>
      <c r="H9" s="87" t="s">
        <v>552</v>
      </c>
      <c r="I9" s="149">
        <v>0.49099999999999999</v>
      </c>
      <c r="J9" s="116">
        <v>2023</v>
      </c>
      <c r="K9" s="117">
        <v>0.95</v>
      </c>
      <c r="L9" s="118">
        <v>2028</v>
      </c>
      <c r="M9" s="19" t="s">
        <v>553</v>
      </c>
      <c r="N9" s="19"/>
    </row>
    <row r="10" spans="1:14" s="14" customFormat="1" x14ac:dyDescent="0.25">
      <c r="A10" s="4">
        <f t="shared" si="0"/>
        <v>6</v>
      </c>
      <c r="B10" s="6"/>
      <c r="C10" s="6"/>
      <c r="D10" s="6"/>
      <c r="E10" s="6"/>
      <c r="F10" s="6"/>
      <c r="G10" s="6"/>
      <c r="H10" s="4"/>
      <c r="I10" s="4"/>
      <c r="J10" s="4"/>
      <c r="K10" s="18"/>
      <c r="L10" s="18"/>
      <c r="M10" s="19"/>
      <c r="N10" s="19"/>
    </row>
    <row r="11" spans="1:14" s="14" customFormat="1" x14ac:dyDescent="0.25">
      <c r="A11" s="4">
        <f t="shared" si="0"/>
        <v>7</v>
      </c>
      <c r="B11" s="6"/>
      <c r="C11" s="6"/>
      <c r="D11" s="6"/>
      <c r="E11" s="6"/>
      <c r="F11" s="6"/>
      <c r="G11" s="6"/>
      <c r="H11" s="4"/>
      <c r="I11" s="4"/>
      <c r="J11" s="4"/>
      <c r="K11" s="18"/>
      <c r="L11" s="18"/>
      <c r="M11" s="19"/>
      <c r="N11" s="19"/>
    </row>
    <row r="12" spans="1:14" s="14" customFormat="1" x14ac:dyDescent="0.25">
      <c r="A12" s="4">
        <f t="shared" si="0"/>
        <v>8</v>
      </c>
      <c r="B12" s="6"/>
      <c r="C12" s="6"/>
      <c r="D12" s="6"/>
      <c r="E12" s="6"/>
      <c r="F12" s="6"/>
      <c r="G12" s="6"/>
      <c r="H12" s="4"/>
      <c r="I12" s="4"/>
      <c r="J12" s="4"/>
      <c r="K12" s="18"/>
      <c r="L12" s="18"/>
      <c r="M12" s="19"/>
      <c r="N12" s="19"/>
    </row>
    <row r="13" spans="1:14" s="14" customFormat="1" x14ac:dyDescent="0.25">
      <c r="A13" s="4">
        <f t="shared" si="0"/>
        <v>9</v>
      </c>
      <c r="B13" s="6"/>
      <c r="C13" s="6"/>
      <c r="D13" s="6"/>
      <c r="E13" s="6"/>
      <c r="F13" s="6"/>
      <c r="G13" s="6"/>
      <c r="H13" s="4"/>
      <c r="I13" s="4"/>
      <c r="J13" s="4"/>
      <c r="K13" s="18"/>
      <c r="L13" s="18"/>
      <c r="M13" s="19"/>
      <c r="N13" s="19"/>
    </row>
    <row r="14" spans="1:14" s="14" customFormat="1" x14ac:dyDescent="0.25">
      <c r="A14" s="4">
        <f t="shared" si="0"/>
        <v>10</v>
      </c>
      <c r="B14" s="6"/>
      <c r="C14" s="6"/>
      <c r="D14" s="6"/>
      <c r="E14" s="6"/>
      <c r="F14" s="6"/>
      <c r="G14" s="6"/>
      <c r="H14" s="4"/>
      <c r="I14" s="4"/>
      <c r="J14" s="4"/>
      <c r="K14" s="18"/>
      <c r="L14" s="18"/>
      <c r="M14" s="19"/>
      <c r="N14" s="19"/>
    </row>
    <row r="15" spans="1:14" s="14" customFormat="1" x14ac:dyDescent="0.25">
      <c r="A15" s="4">
        <f t="shared" si="0"/>
        <v>11</v>
      </c>
      <c r="B15" s="6"/>
      <c r="C15" s="6"/>
      <c r="D15" s="6"/>
      <c r="E15" s="6"/>
      <c r="F15" s="6"/>
      <c r="G15" s="6"/>
      <c r="H15" s="4"/>
      <c r="I15" s="4"/>
      <c r="J15" s="4"/>
      <c r="K15" s="18"/>
      <c r="L15" s="18"/>
      <c r="M15" s="19"/>
      <c r="N15" s="19"/>
    </row>
    <row r="16" spans="1:14" s="14" customFormat="1" x14ac:dyDescent="0.25">
      <c r="A16" s="4">
        <f t="shared" si="0"/>
        <v>12</v>
      </c>
      <c r="B16" s="6"/>
      <c r="C16" s="6"/>
      <c r="D16" s="6"/>
      <c r="E16" s="6"/>
      <c r="F16" s="6"/>
      <c r="G16" s="6"/>
      <c r="H16" s="4"/>
      <c r="I16" s="4"/>
      <c r="J16" s="4"/>
      <c r="K16" s="18"/>
      <c r="L16" s="18"/>
      <c r="M16" s="19"/>
      <c r="N16" s="19"/>
    </row>
    <row r="17" spans="1:14" s="14" customFormat="1" x14ac:dyDescent="0.25">
      <c r="A17" s="4">
        <f t="shared" si="0"/>
        <v>13</v>
      </c>
      <c r="B17" s="6"/>
      <c r="C17" s="6"/>
      <c r="D17" s="6"/>
      <c r="E17" s="6"/>
      <c r="F17" s="6"/>
      <c r="G17" s="6"/>
      <c r="H17" s="4"/>
      <c r="I17" s="4"/>
      <c r="J17" s="4"/>
      <c r="K17" s="18"/>
      <c r="L17" s="18"/>
      <c r="M17" s="19"/>
      <c r="N17" s="19"/>
    </row>
    <row r="18" spans="1:14" s="14" customFormat="1" x14ac:dyDescent="0.25">
      <c r="A18" s="4">
        <f t="shared" si="0"/>
        <v>14</v>
      </c>
      <c r="B18" s="6"/>
      <c r="C18" s="6"/>
      <c r="D18" s="6"/>
      <c r="E18" s="6"/>
      <c r="F18" s="6"/>
      <c r="G18" s="6"/>
      <c r="H18" s="4"/>
      <c r="I18" s="4"/>
      <c r="J18" s="4"/>
      <c r="K18" s="18"/>
      <c r="L18" s="18"/>
      <c r="M18" s="19"/>
      <c r="N18" s="19"/>
    </row>
    <row r="19" spans="1:14" s="14" customFormat="1" x14ac:dyDescent="0.25">
      <c r="A19" s="4">
        <f t="shared" si="0"/>
        <v>15</v>
      </c>
      <c r="B19" s="6"/>
      <c r="C19" s="6"/>
      <c r="D19" s="6"/>
      <c r="E19" s="6"/>
      <c r="F19" s="6"/>
      <c r="G19" s="6"/>
      <c r="H19" s="4"/>
      <c r="I19" s="4"/>
      <c r="J19" s="4"/>
      <c r="K19" s="18"/>
      <c r="L19" s="18"/>
      <c r="M19" s="19"/>
      <c r="N19" s="19"/>
    </row>
    <row r="20" spans="1:14" s="14" customFormat="1" x14ac:dyDescent="0.25">
      <c r="A20" s="4">
        <f t="shared" si="0"/>
        <v>16</v>
      </c>
      <c r="B20" s="6"/>
      <c r="C20" s="6"/>
      <c r="D20" s="6"/>
      <c r="E20" s="6"/>
      <c r="F20" s="6"/>
      <c r="G20" s="6"/>
      <c r="H20" s="4"/>
      <c r="I20" s="4"/>
      <c r="J20" s="4"/>
      <c r="K20" s="18"/>
      <c r="L20" s="18"/>
      <c r="M20" s="19"/>
      <c r="N20" s="19"/>
    </row>
    <row r="21" spans="1:14" s="14" customFormat="1" x14ac:dyDescent="0.25">
      <c r="A21" s="4">
        <f t="shared" si="0"/>
        <v>17</v>
      </c>
      <c r="B21" s="6"/>
      <c r="C21" s="6"/>
      <c r="D21" s="6"/>
      <c r="E21" s="6"/>
      <c r="F21" s="6"/>
      <c r="G21" s="6"/>
      <c r="H21" s="4"/>
      <c r="I21" s="4"/>
      <c r="J21" s="4"/>
      <c r="K21" s="18"/>
      <c r="L21" s="18"/>
      <c r="M21" s="19"/>
      <c r="N21" s="19"/>
    </row>
    <row r="22" spans="1:14" s="14" customFormat="1" x14ac:dyDescent="0.25">
      <c r="A22" s="4">
        <f t="shared" si="0"/>
        <v>18</v>
      </c>
      <c r="B22" s="6"/>
      <c r="C22" s="6"/>
      <c r="D22" s="6"/>
      <c r="E22" s="6"/>
      <c r="F22" s="6"/>
      <c r="G22" s="6"/>
      <c r="H22" s="4"/>
      <c r="I22" s="4"/>
      <c r="J22" s="4"/>
      <c r="K22" s="18"/>
      <c r="L22" s="18"/>
      <c r="M22" s="19"/>
      <c r="N22" s="19"/>
    </row>
    <row r="23" spans="1:14" s="14" customFormat="1" x14ac:dyDescent="0.25">
      <c r="A23" s="4">
        <f t="shared" si="0"/>
        <v>19</v>
      </c>
      <c r="B23" s="6"/>
      <c r="C23" s="6"/>
      <c r="D23" s="6"/>
      <c r="E23" s="6"/>
      <c r="F23" s="6"/>
      <c r="G23" s="6"/>
      <c r="H23" s="4"/>
      <c r="I23" s="4"/>
      <c r="J23" s="4"/>
      <c r="K23" s="18"/>
      <c r="L23" s="18"/>
      <c r="M23" s="19"/>
      <c r="N23" s="19"/>
    </row>
    <row r="24" spans="1:14" s="14" customFormat="1" x14ac:dyDescent="0.25">
      <c r="A24" s="4">
        <f t="shared" si="0"/>
        <v>20</v>
      </c>
      <c r="B24" s="6"/>
      <c r="C24" s="6"/>
      <c r="D24" s="6"/>
      <c r="E24" s="6"/>
      <c r="F24" s="6"/>
      <c r="G24" s="6"/>
      <c r="H24" s="4"/>
      <c r="I24" s="4"/>
      <c r="J24" s="4"/>
      <c r="K24" s="18"/>
      <c r="L24" s="18"/>
      <c r="M24" s="19"/>
      <c r="N24" s="19"/>
    </row>
    <row r="26" spans="1:14" x14ac:dyDescent="0.25">
      <c r="F26" s="24"/>
    </row>
  </sheetData>
  <mergeCells count="8">
    <mergeCell ref="B2:B3"/>
    <mergeCell ref="A1:N1"/>
    <mergeCell ref="A2:A3"/>
    <mergeCell ref="C2:C3"/>
    <mergeCell ref="D2:D3"/>
    <mergeCell ref="F2:L2"/>
    <mergeCell ref="M2:M3"/>
    <mergeCell ref="E2:E3"/>
  </mergeCells>
  <dataValidations count="2">
    <dataValidation type="list" allowBlank="1" showInputMessage="1" showErrorMessage="1" sqref="F5:F24" xr:uid="{DD1BD86F-31D2-468E-A101-71F2814A5B53}">
      <formula1>"Aumentar, Disminuir"</formula1>
    </dataValidation>
    <dataValidation type="list" allowBlank="1" showInputMessage="1" showErrorMessage="1" sqref="D5:D24" xr:uid="{59BB34B5-0EBB-4FF5-B7F9-E2682F9E780B}">
      <formula1>"Inmediato, Intermedio, Final"</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B706AB78-CD4A-4DCE-B8FF-4A2D0854F993}">
          <x14:formula1>
            <xm:f>'Conf.'!$C$2:$C$1048576</xm:f>
          </x14:formula1>
          <xm:sqref>L7:L24</xm:sqref>
        </x14:dataValidation>
        <x14:dataValidation type="list" allowBlank="1" showInputMessage="1" showErrorMessage="1" xr:uid="{9811D8A6-1BBD-4620-8AAB-9C452EAEB4E0}">
          <x14:formula1>
            <xm:f>'Conf.'!$B$2:$B$1048576</xm:f>
          </x14:formula1>
          <xm:sqref>B5:B24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1EEBA-CACA-4A27-85F3-623F944F9203}">
  <sheetPr>
    <tabColor rgb="FF002060"/>
  </sheetPr>
  <dimension ref="A1:I52"/>
  <sheetViews>
    <sheetView showGridLines="0" zoomScale="90" zoomScaleNormal="90" workbookViewId="0">
      <selection activeCell="H37" sqref="H33:H38"/>
    </sheetView>
  </sheetViews>
  <sheetFormatPr baseColWidth="10" defaultColWidth="0" defaultRowHeight="15.75" zeroHeight="1" x14ac:dyDescent="0.25"/>
  <cols>
    <col min="1" max="1" width="2.7109375" style="35" customWidth="1"/>
    <col min="2" max="2" width="50.7109375" style="35" customWidth="1"/>
    <col min="3" max="6" width="30.7109375" style="35" customWidth="1"/>
    <col min="7" max="7" width="2.7109375" style="35" customWidth="1"/>
    <col min="8" max="8" width="100.7109375" style="35" customWidth="1"/>
    <col min="9" max="9" width="2.7109375" style="35" customWidth="1"/>
    <col min="10" max="16384" width="11.5703125" style="35" hidden="1"/>
  </cols>
  <sheetData>
    <row r="1" spans="2:8" x14ac:dyDescent="0.25"/>
    <row r="2" spans="2:8" ht="30" customHeight="1" x14ac:dyDescent="0.25">
      <c r="B2" s="312" t="s">
        <v>558</v>
      </c>
      <c r="C2" s="312"/>
      <c r="D2" s="312"/>
      <c r="E2" s="312"/>
      <c r="F2" s="312"/>
      <c r="H2" s="36" t="s">
        <v>559</v>
      </c>
    </row>
    <row r="3" spans="2:8" ht="22.15" customHeight="1" x14ac:dyDescent="0.25">
      <c r="B3" s="313" t="s">
        <v>560</v>
      </c>
      <c r="C3" s="313"/>
      <c r="D3" s="313"/>
      <c r="E3" s="313"/>
      <c r="F3" s="313"/>
    </row>
    <row r="4" spans="2:8" ht="24.6" customHeight="1" x14ac:dyDescent="0.25">
      <c r="B4" s="314" t="s">
        <v>561</v>
      </c>
      <c r="C4" s="314"/>
      <c r="D4" s="314"/>
      <c r="E4" s="314"/>
      <c r="F4" s="314"/>
      <c r="H4" s="37" t="s">
        <v>562</v>
      </c>
    </row>
    <row r="5" spans="2:8" ht="6" customHeight="1" x14ac:dyDescent="0.25"/>
    <row r="6" spans="2:8" ht="30" customHeight="1" x14ac:dyDescent="0.25">
      <c r="B6" s="245" t="s">
        <v>563</v>
      </c>
      <c r="C6" s="245"/>
      <c r="D6" s="245"/>
      <c r="E6" s="245"/>
      <c r="F6" s="245"/>
      <c r="H6" s="38" t="s">
        <v>1</v>
      </c>
    </row>
    <row r="7" spans="2:8" ht="51.75" customHeight="1" x14ac:dyDescent="0.25">
      <c r="B7" s="39" t="s">
        <v>564</v>
      </c>
      <c r="C7" s="315" t="s">
        <v>565</v>
      </c>
      <c r="D7" s="316"/>
      <c r="E7" s="316"/>
      <c r="F7" s="317"/>
      <c r="H7" s="37" t="s">
        <v>566</v>
      </c>
    </row>
    <row r="8" spans="2:8" ht="49.9" customHeight="1" x14ac:dyDescent="0.25">
      <c r="B8" s="39" t="s">
        <v>567</v>
      </c>
      <c r="C8" s="309" t="s">
        <v>568</v>
      </c>
      <c r="D8" s="310"/>
      <c r="E8" s="310"/>
      <c r="F8" s="311"/>
      <c r="H8" s="37" t="s">
        <v>569</v>
      </c>
    </row>
    <row r="9" spans="2:8" ht="49.9" customHeight="1" x14ac:dyDescent="0.25">
      <c r="B9" s="39" t="s">
        <v>570</v>
      </c>
      <c r="C9" s="319" t="s">
        <v>571</v>
      </c>
      <c r="D9" s="320"/>
      <c r="E9" s="320"/>
      <c r="F9" s="321"/>
      <c r="H9" s="37" t="s">
        <v>572</v>
      </c>
    </row>
    <row r="10" spans="2:8" ht="49.9" customHeight="1" x14ac:dyDescent="0.25">
      <c r="B10" s="40" t="s">
        <v>573</v>
      </c>
      <c r="C10" s="309" t="s">
        <v>574</v>
      </c>
      <c r="D10" s="310"/>
      <c r="E10" s="310"/>
      <c r="F10" s="311"/>
      <c r="H10" s="37" t="s">
        <v>575</v>
      </c>
    </row>
    <row r="11" spans="2:8" ht="30" customHeight="1" x14ac:dyDescent="0.25">
      <c r="B11" s="245" t="s">
        <v>576</v>
      </c>
      <c r="C11" s="245"/>
      <c r="D11" s="245"/>
      <c r="E11" s="245"/>
      <c r="F11" s="245"/>
    </row>
    <row r="12" spans="2:8" ht="49.9" customHeight="1" x14ac:dyDescent="0.25">
      <c r="B12" s="39" t="s">
        <v>577</v>
      </c>
      <c r="C12" s="318" t="s">
        <v>533</v>
      </c>
      <c r="D12" s="318"/>
      <c r="E12" s="318"/>
      <c r="F12" s="318"/>
      <c r="H12" s="37" t="s">
        <v>578</v>
      </c>
    </row>
    <row r="13" spans="2:8" ht="86.25" customHeight="1" x14ac:dyDescent="0.25">
      <c r="B13" s="39" t="s">
        <v>579</v>
      </c>
      <c r="C13" s="318" t="s">
        <v>580</v>
      </c>
      <c r="D13" s="318"/>
      <c r="E13" s="318"/>
      <c r="F13" s="318"/>
      <c r="H13" s="37" t="s">
        <v>581</v>
      </c>
    </row>
    <row r="14" spans="2:8" ht="52.5" customHeight="1" x14ac:dyDescent="0.25">
      <c r="B14" s="39" t="s">
        <v>582</v>
      </c>
      <c r="C14" s="318" t="s">
        <v>583</v>
      </c>
      <c r="D14" s="318"/>
      <c r="E14" s="318"/>
      <c r="F14" s="318"/>
      <c r="H14" s="37" t="s">
        <v>584</v>
      </c>
    </row>
    <row r="15" spans="2:8" ht="54" customHeight="1" x14ac:dyDescent="0.25">
      <c r="B15" s="39" t="s">
        <v>585</v>
      </c>
      <c r="C15" s="322" t="s">
        <v>586</v>
      </c>
      <c r="D15" s="322"/>
      <c r="E15" s="322"/>
      <c r="F15" s="322"/>
      <c r="H15" s="37" t="s">
        <v>587</v>
      </c>
    </row>
    <row r="16" spans="2:8" ht="49.9" customHeight="1" x14ac:dyDescent="0.25">
      <c r="B16" s="39" t="s">
        <v>588</v>
      </c>
      <c r="C16" s="318" t="s">
        <v>589</v>
      </c>
      <c r="D16" s="318"/>
      <c r="E16" s="318"/>
      <c r="F16" s="318"/>
      <c r="H16" s="37" t="s">
        <v>590</v>
      </c>
    </row>
    <row r="17" spans="2:8" ht="49.9" customHeight="1" x14ac:dyDescent="0.25">
      <c r="B17" s="39" t="s">
        <v>591</v>
      </c>
      <c r="C17" s="318" t="s">
        <v>592</v>
      </c>
      <c r="D17" s="318"/>
      <c r="E17" s="318"/>
      <c r="F17" s="318"/>
      <c r="H17" s="37" t="s">
        <v>593</v>
      </c>
    </row>
    <row r="18" spans="2:8" ht="49.9" customHeight="1" x14ac:dyDescent="0.25">
      <c r="B18" s="39" t="s">
        <v>594</v>
      </c>
      <c r="C18" s="318" t="s">
        <v>595</v>
      </c>
      <c r="D18" s="318"/>
      <c r="E18" s="318"/>
      <c r="F18" s="318"/>
      <c r="H18" s="37" t="s">
        <v>596</v>
      </c>
    </row>
    <row r="19" spans="2:8" ht="49.9" customHeight="1" x14ac:dyDescent="0.25">
      <c r="B19" s="39" t="s">
        <v>597</v>
      </c>
      <c r="C19" s="318" t="s">
        <v>598</v>
      </c>
      <c r="D19" s="318"/>
      <c r="E19" s="318"/>
      <c r="F19" s="318"/>
      <c r="H19" s="37" t="s">
        <v>599</v>
      </c>
    </row>
    <row r="20" spans="2:8" ht="49.9" customHeight="1" x14ac:dyDescent="0.25">
      <c r="B20" s="39" t="s">
        <v>600</v>
      </c>
      <c r="C20" s="318" t="s">
        <v>601</v>
      </c>
      <c r="D20" s="318"/>
      <c r="E20" s="318"/>
      <c r="F20" s="318"/>
      <c r="H20" s="37" t="s">
        <v>602</v>
      </c>
    </row>
    <row r="21" spans="2:8" ht="49.9" customHeight="1" x14ac:dyDescent="0.25">
      <c r="B21" s="39" t="s">
        <v>603</v>
      </c>
      <c r="C21" s="323" t="s">
        <v>604</v>
      </c>
      <c r="D21" s="323"/>
      <c r="E21" s="323"/>
      <c r="F21" s="323"/>
      <c r="H21" s="37" t="s">
        <v>605</v>
      </c>
    </row>
    <row r="22" spans="2:8" ht="30" customHeight="1" x14ac:dyDescent="0.25">
      <c r="B22" s="245" t="s">
        <v>606</v>
      </c>
      <c r="C22" s="245"/>
      <c r="D22" s="245"/>
      <c r="E22" s="245"/>
      <c r="F22" s="245"/>
    </row>
    <row r="23" spans="2:8" ht="30" customHeight="1" x14ac:dyDescent="0.25">
      <c r="B23" s="324" t="s">
        <v>607</v>
      </c>
      <c r="C23" s="41" t="s">
        <v>608</v>
      </c>
      <c r="D23" s="42" t="s">
        <v>609</v>
      </c>
      <c r="E23" s="325" t="s">
        <v>610</v>
      </c>
      <c r="F23" s="326"/>
      <c r="H23" s="318" t="s">
        <v>611</v>
      </c>
    </row>
    <row r="24" spans="2:8" ht="111.75" customHeight="1" x14ac:dyDescent="0.25">
      <c r="B24" s="324"/>
      <c r="C24" s="126">
        <v>0.17699999999999999</v>
      </c>
      <c r="D24" s="43">
        <v>2023</v>
      </c>
      <c r="E24" s="327" t="s">
        <v>612</v>
      </c>
      <c r="F24" s="328"/>
      <c r="H24" s="318"/>
    </row>
    <row r="25" spans="2:8" ht="49.9" customHeight="1" x14ac:dyDescent="0.25">
      <c r="B25" s="39" t="s">
        <v>613</v>
      </c>
      <c r="C25" s="329" t="s">
        <v>614</v>
      </c>
      <c r="D25" s="329"/>
      <c r="E25" s="329"/>
      <c r="F25" s="329"/>
      <c r="H25" s="37" t="s">
        <v>615</v>
      </c>
    </row>
    <row r="26" spans="2:8" ht="30" customHeight="1" x14ac:dyDescent="0.25">
      <c r="B26" s="324" t="s">
        <v>616</v>
      </c>
      <c r="C26" s="325" t="s">
        <v>608</v>
      </c>
      <c r="D26" s="326"/>
      <c r="E26" s="325" t="s">
        <v>609</v>
      </c>
      <c r="F26" s="326"/>
      <c r="H26" s="318" t="s">
        <v>617</v>
      </c>
    </row>
    <row r="27" spans="2:8" ht="49.9" customHeight="1" x14ac:dyDescent="0.25">
      <c r="B27" s="324"/>
      <c r="C27" s="330">
        <v>0.28000000000000003</v>
      </c>
      <c r="D27" s="328"/>
      <c r="E27" s="327">
        <v>2026</v>
      </c>
      <c r="F27" s="328"/>
      <c r="H27" s="318"/>
    </row>
    <row r="28" spans="2:8" ht="30" customHeight="1" x14ac:dyDescent="0.25">
      <c r="B28" s="245" t="s">
        <v>618</v>
      </c>
      <c r="C28" s="245"/>
      <c r="D28" s="245"/>
      <c r="E28" s="245"/>
      <c r="F28" s="245"/>
    </row>
    <row r="29" spans="2:8" ht="30" customHeight="1" x14ac:dyDescent="0.25">
      <c r="B29" s="324" t="s">
        <v>619</v>
      </c>
      <c r="C29" s="325" t="s">
        <v>620</v>
      </c>
      <c r="D29" s="326"/>
      <c r="E29" s="325" t="s">
        <v>621</v>
      </c>
      <c r="F29" s="326"/>
      <c r="H29" s="318" t="s">
        <v>622</v>
      </c>
    </row>
    <row r="30" spans="2:8" ht="49.9" customHeight="1" x14ac:dyDescent="0.25">
      <c r="B30" s="324"/>
      <c r="C30" s="331" t="s">
        <v>623</v>
      </c>
      <c r="D30" s="332"/>
      <c r="E30" s="331" t="s">
        <v>624</v>
      </c>
      <c r="F30" s="332"/>
      <c r="H30" s="318"/>
    </row>
    <row r="31" spans="2:8" ht="30" customHeight="1" x14ac:dyDescent="0.25">
      <c r="B31" s="324" t="s">
        <v>625</v>
      </c>
      <c r="C31" s="333" t="s">
        <v>620</v>
      </c>
      <c r="D31" s="334"/>
      <c r="E31" s="333" t="s">
        <v>621</v>
      </c>
      <c r="F31" s="334"/>
      <c r="H31" s="318" t="s">
        <v>626</v>
      </c>
    </row>
    <row r="32" spans="2:8" ht="81" customHeight="1" x14ac:dyDescent="0.25">
      <c r="B32" s="324"/>
      <c r="C32" s="335" t="s">
        <v>627</v>
      </c>
      <c r="D32" s="336"/>
      <c r="E32" s="335" t="s">
        <v>628</v>
      </c>
      <c r="F32" s="336"/>
      <c r="H32" s="318"/>
    </row>
    <row r="33" spans="2:8" ht="30" customHeight="1" x14ac:dyDescent="0.25">
      <c r="B33" s="324" t="s">
        <v>629</v>
      </c>
      <c r="C33" s="325" t="s">
        <v>620</v>
      </c>
      <c r="D33" s="326"/>
      <c r="E33" s="325" t="s">
        <v>621</v>
      </c>
      <c r="F33" s="326"/>
      <c r="H33" s="318" t="s">
        <v>630</v>
      </c>
    </row>
    <row r="34" spans="2:8" ht="49.9" customHeight="1" x14ac:dyDescent="0.25">
      <c r="B34" s="324"/>
      <c r="C34" s="331" t="s">
        <v>631</v>
      </c>
      <c r="D34" s="332"/>
      <c r="E34" s="331" t="s">
        <v>631</v>
      </c>
      <c r="F34" s="332"/>
      <c r="H34" s="318"/>
    </row>
    <row r="35" spans="2:8" ht="30" customHeight="1" x14ac:dyDescent="0.25">
      <c r="B35" s="324" t="s">
        <v>632</v>
      </c>
      <c r="C35" s="333" t="s">
        <v>620</v>
      </c>
      <c r="D35" s="334"/>
      <c r="E35" s="325" t="s">
        <v>621</v>
      </c>
      <c r="F35" s="326"/>
      <c r="H35" s="318" t="s">
        <v>633</v>
      </c>
    </row>
    <row r="36" spans="2:8" ht="49.9" customHeight="1" x14ac:dyDescent="0.25">
      <c r="B36" s="324"/>
      <c r="C36" s="331" t="s">
        <v>574</v>
      </c>
      <c r="D36" s="332"/>
      <c r="E36" s="331" t="s">
        <v>574</v>
      </c>
      <c r="F36" s="332"/>
      <c r="H36" s="318"/>
    </row>
    <row r="37" spans="2:8" ht="30" customHeight="1" x14ac:dyDescent="0.25">
      <c r="B37" s="324" t="s">
        <v>634</v>
      </c>
      <c r="C37" s="333" t="s">
        <v>620</v>
      </c>
      <c r="D37" s="334"/>
      <c r="E37" s="325" t="s">
        <v>621</v>
      </c>
      <c r="F37" s="326"/>
      <c r="H37" s="318" t="s">
        <v>635</v>
      </c>
    </row>
    <row r="38" spans="2:8" ht="49.9" customHeight="1" x14ac:dyDescent="0.25">
      <c r="B38" s="324"/>
      <c r="C38" s="339" t="s">
        <v>604</v>
      </c>
      <c r="D38" s="340"/>
      <c r="E38" s="339" t="s">
        <v>604</v>
      </c>
      <c r="F38" s="340"/>
      <c r="H38" s="318"/>
    </row>
    <row r="39" spans="2:8" ht="30" customHeight="1" x14ac:dyDescent="0.25">
      <c r="B39" s="245" t="s">
        <v>636</v>
      </c>
      <c r="C39" s="245"/>
      <c r="D39" s="245"/>
      <c r="E39" s="245"/>
      <c r="F39" s="245"/>
    </row>
    <row r="40" spans="2:8" ht="86.1" customHeight="1" x14ac:dyDescent="0.25">
      <c r="B40" s="39" t="s">
        <v>637</v>
      </c>
      <c r="C40" s="322"/>
      <c r="D40" s="322"/>
      <c r="E40" s="322"/>
      <c r="F40" s="322"/>
      <c r="H40" s="37" t="s">
        <v>638</v>
      </c>
    </row>
    <row r="41" spans="2:8" ht="30" customHeight="1" x14ac:dyDescent="0.25">
      <c r="B41" s="245" t="s">
        <v>639</v>
      </c>
      <c r="C41" s="245"/>
      <c r="D41" s="245"/>
      <c r="E41" s="245"/>
      <c r="F41" s="245"/>
    </row>
    <row r="42" spans="2:8" ht="100.15" customHeight="1" x14ac:dyDescent="0.25">
      <c r="B42" s="318"/>
      <c r="C42" s="318"/>
      <c r="D42" s="318"/>
      <c r="E42" s="318"/>
      <c r="F42" s="318"/>
    </row>
    <row r="43" spans="2:8" x14ac:dyDescent="0.25"/>
    <row r="44" spans="2:8" x14ac:dyDescent="0.25"/>
    <row r="45" spans="2:8" x14ac:dyDescent="0.25"/>
    <row r="46" spans="2:8" x14ac:dyDescent="0.25"/>
    <row r="47" spans="2:8" x14ac:dyDescent="0.25"/>
    <row r="48" spans="2:8" x14ac:dyDescent="0.25">
      <c r="H48" s="338" t="s">
        <v>640</v>
      </c>
    </row>
    <row r="49" spans="3:8" x14ac:dyDescent="0.25">
      <c r="H49" s="338"/>
    </row>
    <row r="50" spans="3:8" x14ac:dyDescent="0.25">
      <c r="H50" s="338"/>
    </row>
    <row r="51" spans="3:8" ht="23.45" customHeight="1" x14ac:dyDescent="0.25">
      <c r="C51" s="337" t="s">
        <v>641</v>
      </c>
      <c r="D51" s="337"/>
      <c r="E51" s="337"/>
    </row>
    <row r="52" spans="3:8" x14ac:dyDescent="0.25"/>
  </sheetData>
  <mergeCells count="68">
    <mergeCell ref="H35:H36"/>
    <mergeCell ref="C36:D36"/>
    <mergeCell ref="E36:F36"/>
    <mergeCell ref="C51:E51"/>
    <mergeCell ref="H48:H50"/>
    <mergeCell ref="C37:D37"/>
    <mergeCell ref="E37:F37"/>
    <mergeCell ref="H37:H38"/>
    <mergeCell ref="C38:D38"/>
    <mergeCell ref="E38:F38"/>
    <mergeCell ref="B39:F39"/>
    <mergeCell ref="C40:F40"/>
    <mergeCell ref="B41:F41"/>
    <mergeCell ref="B42:F42"/>
    <mergeCell ref="B35:B36"/>
    <mergeCell ref="C35:D35"/>
    <mergeCell ref="E35:F35"/>
    <mergeCell ref="B37:B38"/>
    <mergeCell ref="B33:B34"/>
    <mergeCell ref="C33:D33"/>
    <mergeCell ref="E33:F33"/>
    <mergeCell ref="H33:H34"/>
    <mergeCell ref="C34:D34"/>
    <mergeCell ref="E34:F34"/>
    <mergeCell ref="B31:B32"/>
    <mergeCell ref="C31:D31"/>
    <mergeCell ref="E31:F31"/>
    <mergeCell ref="H31:H32"/>
    <mergeCell ref="C32:D32"/>
    <mergeCell ref="E32:F32"/>
    <mergeCell ref="B28:F28"/>
    <mergeCell ref="B29:B30"/>
    <mergeCell ref="C29:D29"/>
    <mergeCell ref="E29:F29"/>
    <mergeCell ref="H29:H30"/>
    <mergeCell ref="C30:D30"/>
    <mergeCell ref="E30:F30"/>
    <mergeCell ref="C25:F25"/>
    <mergeCell ref="B26:B27"/>
    <mergeCell ref="C26:D26"/>
    <mergeCell ref="E26:F26"/>
    <mergeCell ref="H26:H27"/>
    <mergeCell ref="C27:D27"/>
    <mergeCell ref="E27:F27"/>
    <mergeCell ref="C21:F21"/>
    <mergeCell ref="B22:F22"/>
    <mergeCell ref="B23:B24"/>
    <mergeCell ref="E23:F23"/>
    <mergeCell ref="H23:H24"/>
    <mergeCell ref="E24:F24"/>
    <mergeCell ref="C20:F20"/>
    <mergeCell ref="C9:F9"/>
    <mergeCell ref="C10:F10"/>
    <mergeCell ref="B11:F11"/>
    <mergeCell ref="C12:F12"/>
    <mergeCell ref="C13:F13"/>
    <mergeCell ref="C14:F14"/>
    <mergeCell ref="C15:F15"/>
    <mergeCell ref="C16:F16"/>
    <mergeCell ref="C17:F17"/>
    <mergeCell ref="C18:F18"/>
    <mergeCell ref="C19:F19"/>
    <mergeCell ref="C8:F8"/>
    <mergeCell ref="B2:F2"/>
    <mergeCell ref="B3:F3"/>
    <mergeCell ref="B4:F4"/>
    <mergeCell ref="B6:F6"/>
    <mergeCell ref="C7:F7"/>
  </mergeCells>
  <dataValidations count="1">
    <dataValidation type="list" allowBlank="1" showInputMessage="1" showErrorMessage="1" sqref="C25:F25" xr:uid="{7327E1B2-C816-4B65-8954-A4C5B11197EF}">
      <formula1>"Ascendente, Descendente"</formula1>
    </dataValidation>
  </dataValidations>
  <pageMargins left="0.7" right="0.7" top="0.75" bottom="0.75" header="0.3" footer="0.3"/>
  <pageSetup scale="50" orientation="portrait" horizontalDpi="4294967295" verticalDpi="4294967295" r:id="rId1"/>
  <rowBreaks count="1" manualBreakCount="1">
    <brk id="27" max="6" man="1"/>
  </rowBreaks>
  <legacyDrawing r:id="rId2"/>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33</vt:i4>
      </vt:variant>
      <vt:variant>
        <vt:lpstr>Rangos con nombre</vt:lpstr>
      </vt:variant>
      <vt:variant>
        <vt:i4>7</vt:i4>
      </vt:variant>
    </vt:vector>
  </HeadingPairs>
  <TitlesOfParts>
    <vt:vector size="40" baseType="lpstr">
      <vt:lpstr>01. CI</vt:lpstr>
      <vt:lpstr>02. MC</vt:lpstr>
      <vt:lpstr>03. ME</vt:lpstr>
      <vt:lpstr>04. CCC</vt:lpstr>
      <vt:lpstr>05. MP</vt:lpstr>
      <vt:lpstr>06. Selec_interv</vt:lpstr>
      <vt:lpstr>07. Oferta_pub</vt:lpstr>
      <vt:lpstr>08. Res</vt:lpstr>
      <vt:lpstr>09. Ficha_tec_ind LE</vt:lpstr>
      <vt:lpstr>09. Ficha_tec_ind MAT</vt:lpstr>
      <vt:lpstr>09. Ficha_tec_ind LE_2do</vt:lpstr>
      <vt:lpstr>09. Ficha_tec_ind MAT_2do</vt:lpstr>
      <vt:lpstr>10. Metas_plur_res</vt:lpstr>
      <vt:lpstr>11. Eleg_sel_ben</vt:lpstr>
      <vt:lpstr>12. Prod</vt:lpstr>
      <vt:lpstr>13. Ficha_tec_prod Docentes</vt:lpstr>
      <vt:lpstr>13. Ficha_tec_prod LE</vt:lpstr>
      <vt:lpstr>13. Ficha_tec_prod MAT</vt:lpstr>
      <vt:lpstr>14. Metas_plur_prod</vt:lpstr>
      <vt:lpstr>15. ML</vt:lpstr>
      <vt:lpstr>16. Est_prog - MINERD</vt:lpstr>
      <vt:lpstr>16. Est_prog - INAFOCAM</vt:lpstr>
      <vt:lpstr>17. Ficha_prod MINERD LE</vt:lpstr>
      <vt:lpstr>17. Ficha_prod MINERD MAT</vt:lpstr>
      <vt:lpstr>17. Ficha_prod - INAFOCAM</vt:lpstr>
      <vt:lpstr>18. Costeo MINERD</vt:lpstr>
      <vt:lpstr>18. Costeo INAFOCAM</vt:lpstr>
      <vt:lpstr>19. Analisis_cost</vt:lpstr>
      <vt:lpstr>20. Seg</vt:lpstr>
      <vt:lpstr>21. Transp</vt:lpstr>
      <vt:lpstr>22. Mod_ges</vt:lpstr>
      <vt:lpstr>Conf.</vt:lpstr>
      <vt:lpstr>23. Narrativa</vt:lpstr>
      <vt:lpstr>'09. Ficha_tec_ind LE'!Área_de_impresión</vt:lpstr>
      <vt:lpstr>'09. Ficha_tec_ind LE_2do'!Área_de_impresión</vt:lpstr>
      <vt:lpstr>'09. Ficha_tec_ind MAT'!Área_de_impresión</vt:lpstr>
      <vt:lpstr>'09. Ficha_tec_ind MAT_2do'!Área_de_impresión</vt:lpstr>
      <vt:lpstr>'13. Ficha_tec_prod Docentes'!Área_de_impresión</vt:lpstr>
      <vt:lpstr>'13. Ficha_tec_prod LE'!Área_de_impresión</vt:lpstr>
      <vt:lpstr>'13. Ficha_tec_prod MAT'!Área_de_impresión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Gisselle Lisselotte Beras Vasquez</dc:creator>
  <cp:keywords/>
  <dc:description/>
  <cp:lastModifiedBy>Gisselle Lisselotte Beras Vasquez</cp:lastModifiedBy>
  <cp:revision/>
  <dcterms:created xsi:type="dcterms:W3CDTF">2024-04-18T17:32:44Z</dcterms:created>
  <dcterms:modified xsi:type="dcterms:W3CDTF">2024-08-29T13:31:54Z</dcterms:modified>
  <cp:category/>
  <cp:contentStatus/>
</cp:coreProperties>
</file>